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cice-my.sharepoint.com/personal/zeman_dacice_cz/Documents/Plocha/Stavby/Cesta za humny Chlumec/"/>
    </mc:Choice>
  </mc:AlternateContent>
  <xr:revisionPtr revIDLastSave="0" documentId="13_ncr:3_{5EEEF9AF-839E-4DD0-8A61-A0932F1F2A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01" sheetId="4" r:id="rId1"/>
    <sheet name="101" sheetId="5" r:id="rId2"/>
    <sheet name="List2" sheetId="2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5" l="1"/>
  <c r="L60" i="5"/>
  <c r="L57" i="5"/>
  <c r="L54" i="5"/>
  <c r="L52" i="5"/>
  <c r="L50" i="5"/>
  <c r="L48" i="5"/>
  <c r="L45" i="5"/>
  <c r="L43" i="5"/>
  <c r="L40" i="5"/>
  <c r="L37" i="5"/>
  <c r="L35" i="5"/>
  <c r="L32" i="5"/>
  <c r="L29" i="5"/>
  <c r="L27" i="5"/>
  <c r="L25" i="5"/>
  <c r="L23" i="5"/>
  <c r="L21" i="5"/>
  <c r="L17" i="5"/>
  <c r="L14" i="5"/>
  <c r="L11" i="5"/>
  <c r="L9" i="5"/>
  <c r="L13" i="4"/>
  <c r="L11" i="4"/>
  <c r="L9" i="4"/>
  <c r="K15" i="4" s="1"/>
  <c r="K64" i="5" l="1"/>
  <c r="K67" i="5" s="1"/>
  <c r="F69" i="5" l="1"/>
  <c r="K69" i="5" s="1"/>
</calcChain>
</file>

<file path=xl/sharedStrings.xml><?xml version="1.0" encoding="utf-8"?>
<sst xmlns="http://schemas.openxmlformats.org/spreadsheetml/2006/main" count="175" uniqueCount="133">
  <si>
    <t xml:space="preserve">                                        </t>
  </si>
  <si>
    <t>POLOŽKOVÝ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</si>
  <si>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</si>
  <si>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</si>
  <si>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</si>
  <si>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</si>
  <si>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>Investor:</t>
  </si>
  <si>
    <t xml:space="preserve">   001  Všeobecné položky  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</si>
  <si>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</si>
  <si>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</si>
  <si>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</si>
  <si>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</si>
  <si>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</si>
  <si>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</si>
  <si>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012444000</t>
  </si>
  <si>
    <t xml:space="preserve">Geodetické práce                                                                                    </t>
  </si>
  <si>
    <t xml:space="preserve">soub </t>
  </si>
  <si>
    <t>_7240K2ZEY</t>
  </si>
  <si>
    <t xml:space="preserve">Vytyčení stavby dle potřeby_x000D_
Zaměření skutečného provedení </t>
  </si>
  <si>
    <t>030001000</t>
  </si>
  <si>
    <t xml:space="preserve">Zařízení staveniště                                                                                 </t>
  </si>
  <si>
    <t>_7240JVST2</t>
  </si>
  <si>
    <t>460010025</t>
  </si>
  <si>
    <t xml:space="preserve">Vytyčení trasy inženýrských sítí v zastavěném prostoru                                              </t>
  </si>
  <si>
    <t xml:space="preserve">km   </t>
  </si>
  <si>
    <t>_7240K0CG3</t>
  </si>
  <si>
    <t xml:space="preserve">0,5                                                                                                 </t>
  </si>
  <si>
    <t>Odbytová cena bez DPH:</t>
  </si>
  <si>
    <t>043194000</t>
  </si>
  <si>
    <t xml:space="preserve">Ostatní zkoušky                                                                                     </t>
  </si>
  <si>
    <t xml:space="preserve">kpl  </t>
  </si>
  <si>
    <t>_6LO1D2F3P</t>
  </si>
  <si>
    <t>Odběr vzorku a stanovení receptury recklace za studena</t>
  </si>
  <si>
    <t>1116255300</t>
  </si>
  <si>
    <t xml:space="preserve">asfaltová kationaktivní emulze rychleštěpná                                                         </t>
  </si>
  <si>
    <t xml:space="preserve">t    </t>
  </si>
  <si>
    <t>_6LJ1BTRK9</t>
  </si>
  <si>
    <t xml:space="preserve">750*1,05*0,2*2,0*0,01                                                                               </t>
  </si>
  <si>
    <t>131151100</t>
  </si>
  <si>
    <t xml:space="preserve">Hloubení jam nezapažených v hornině třídy těžitelnosti I skupiny 1 a 2 objem do 20 m3 strojně       </t>
  </si>
  <si>
    <t xml:space="preserve">m3   </t>
  </si>
  <si>
    <t>_7F10INNMK</t>
  </si>
  <si>
    <t xml:space="preserve">Zemní práce kolem propustku                                                                         </t>
  </si>
  <si>
    <t>162751117</t>
  </si>
  <si>
    <t>Vodorovné přemístění přes 9 000 do 10000 m výkopku/sypaniny z horniny třídy těžitelnosti I skupiny 1</t>
  </si>
  <si>
    <t>_5WM117XMO</t>
  </si>
  <si>
    <t xml:space="preserve">Zemina z krajnic 750*0,3*2*0,1                                                                      </t>
  </si>
  <si>
    <t xml:space="preserve">zemina z PROPUSTKU 1                                                                                </t>
  </si>
  <si>
    <t xml:space="preserve">rozjezdy 10*0,1    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</si>
  <si>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</si>
  <si>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</si>
  <si>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_5WM117XMP</t>
  </si>
  <si>
    <t>270210233</t>
  </si>
  <si>
    <t xml:space="preserve">Zdivo základové z lomového kamene rubové se zatřením spár na maltu MC 25                            </t>
  </si>
  <si>
    <t>_7C81BXY50</t>
  </si>
  <si>
    <t xml:space="preserve">(4+4)*0,35                                                                                          </t>
  </si>
  <si>
    <t>565135121</t>
  </si>
  <si>
    <t xml:space="preserve">Asfaltový beton vrstva podkladní ACP 16 (obalované kamenivo OKS) tl 50 mm š přes 3 m                </t>
  </si>
  <si>
    <t xml:space="preserve">m2   </t>
  </si>
  <si>
    <t>_7BK1DNED9</t>
  </si>
  <si>
    <t xml:space="preserve">750*1,04                                                                                            </t>
  </si>
  <si>
    <t>567521111</t>
  </si>
  <si>
    <t xml:space="preserve">Recyklace podkladu za studena na místě - rozpojení a reprofilace tl přes 150 do 200 mm do 1000 m2   </t>
  </si>
  <si>
    <t>_5WM117XML</t>
  </si>
  <si>
    <t xml:space="preserve">750*1,05                                                                                            </t>
  </si>
  <si>
    <t>567522124</t>
  </si>
  <si>
    <t xml:space="preserve">Recyklace podkladu za studena na místě - promísení s pojivem, kamenivem tl přes 180 do 200 mm       </t>
  </si>
  <si>
    <t>_6LJ1BN1GS</t>
  </si>
  <si>
    <t>Vč finálního rovnání do sklonů</t>
  </si>
  <si>
    <t>569831111</t>
  </si>
  <si>
    <t xml:space="preserve">Zpevnění krajnic štěrkodrtí tl 100 mm                                                               </t>
  </si>
  <si>
    <t>_5WM117XMW</t>
  </si>
  <si>
    <t xml:space="preserve">krajnice 242*0,3*2                                                                                  </t>
  </si>
  <si>
    <t xml:space="preserve">štěrkové rozjezdy 10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</si>
  <si>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</si>
  <si>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</si>
  <si>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_6LJ1BZOB6</t>
  </si>
  <si>
    <t xml:space="preserve">pod obrus 750                                                                                       </t>
  </si>
  <si>
    <t>577134121</t>
  </si>
  <si>
    <t xml:space="preserve">Asfaltový beton vrstva obrusná ACO 11+ (ABS) tř. I tl 40 mm š přes 3 m z nemodifikovaného asfaltu   </t>
  </si>
  <si>
    <t>_5WM117XMV</t>
  </si>
  <si>
    <t xml:space="preserve">                                                                                                    </t>
  </si>
  <si>
    <t>5852111300</t>
  </si>
  <si>
    <t xml:space="preserve">cement portlandský CEM I 52.5 R VL                                                                  </t>
  </si>
  <si>
    <t>_6LJ1BXBE1</t>
  </si>
  <si>
    <t xml:space="preserve">750*1,05*0,2*2,0*0,04                                                                               </t>
  </si>
  <si>
    <t>899633151</t>
  </si>
  <si>
    <t>Obetonování potrubí nebo zdiva stok ŽB bez zvláštních nároků na prostředí tř. C 20/25 v otevřeném vý</t>
  </si>
  <si>
    <t>_7F10IJ509</t>
  </si>
  <si>
    <t xml:space="preserve">2*0,25                                                                                              </t>
  </si>
  <si>
    <t>919121212</t>
  </si>
  <si>
    <t xml:space="preserve">Těsnění spár zálivkou za studena pro komůrky š 10 mm hl 20 mm bez těsnicího profilu                 </t>
  </si>
  <si>
    <t xml:space="preserve">m    </t>
  </si>
  <si>
    <t>_5WM117XMT</t>
  </si>
  <si>
    <t xml:space="preserve">6+8                                                                                                 </t>
  </si>
  <si>
    <t>919521013</t>
  </si>
  <si>
    <t xml:space="preserve">Zřízení propustků z trub betonových DN 400                                                          </t>
  </si>
  <si>
    <t>_7F10I96W9</t>
  </si>
  <si>
    <t xml:space="preserve">2+2                                                                                                 </t>
  </si>
  <si>
    <t>919731121</t>
  </si>
  <si>
    <t xml:space="preserve">Zarovnání styčné plochy podkladu nebo krytu živičného tl do 50 mm                                   </t>
  </si>
  <si>
    <t>_5WM117XMS</t>
  </si>
  <si>
    <t>919735111</t>
  </si>
  <si>
    <t xml:space="preserve">Řezání stávajícího živičného krytu hl do 50 mm                                                      </t>
  </si>
  <si>
    <t>_5WM117XMR</t>
  </si>
  <si>
    <t>938909611</t>
  </si>
  <si>
    <t xml:space="preserve">Odstranění nánosu na krajnicích tl do 100 mm                                                        </t>
  </si>
  <si>
    <t>_5WM117XMK</t>
  </si>
  <si>
    <t xml:space="preserve">242*0,3*2                                                                                           </t>
  </si>
  <si>
    <t>997002511</t>
  </si>
  <si>
    <t xml:space="preserve">Vodorovné přemístění suti a vybouraných hmot bez naložení ale se složením a urovnáním do 1 km       </t>
  </si>
  <si>
    <t>_6K912YV1Q</t>
  </si>
  <si>
    <t xml:space="preserve">zabourání 14*0,025                                                                                  </t>
  </si>
  <si>
    <t xml:space="preserve">drobná suť z propustku 0,5                                                                          </t>
  </si>
  <si>
    <t>997002519</t>
  </si>
  <si>
    <t xml:space="preserve">Příplatek ZKD 1 km přemístění suti a vybouraných hmot                                               </t>
  </si>
  <si>
    <t>_7C81CME3N</t>
  </si>
  <si>
    <t xml:space="preserve">0,85*10                                                                                             </t>
  </si>
  <si>
    <t>998225111</t>
  </si>
  <si>
    <t xml:space="preserve">Přesun hmot pro pozemní komunikace s krytem z kamene, monolitickým betonovým nebo živičným          </t>
  </si>
  <si>
    <t>_5WM117XMY</t>
  </si>
  <si>
    <t xml:space="preserve">185,6                                                                                               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</si>
  <si>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</si>
  <si>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</si>
  <si>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</si>
  <si>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</si>
  <si>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</si>
  <si>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</si>
  <si>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</si>
  <si>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</si>
  <si>
    <t xml:space="preserve">  Stavba:                                       Úprava cesty za humny - Chlumec                                                                   </t>
  </si>
  <si>
    <t xml:space="preserve">  Stavba:                                       Úprava cesty za humny - Chlumec                                                                       </t>
  </si>
  <si>
    <t xml:space="preserve">   101  Úprava MK za humny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</si>
</sst>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5" fillId="3" borderId="0" xfId="0" applyFont="1" applyFill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9" fillId="0" borderId="0" xfId="0" applyNumberFormat="1" applyFont="1"/>
    <xf numFmtId="0" fontId="2" fillId="4" borderId="0" xfId="0" applyFont="1" applyFill="1"/>
    <xf numFmtId="0" fontId="0" fillId="4" borderId="0" xfId="0" applyFill="1"/>
    <xf numFmtId="0" fontId="2" fillId="0" borderId="0" xfId="0" applyFont="1"/>
    <xf numFmtId="0" fontId="0" fillId="0" borderId="0" xfId="0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3" borderId="0" xfId="0" applyFont="1" applyFill="1"/>
    <xf numFmtId="0" fontId="1" fillId="3" borderId="0" xfId="0" applyFont="1" applyFill="1"/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4" fontId="5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9" fontId="9" fillId="0" borderId="0" xfId="0" applyNumberFormat="1" applyFont="1" applyAlignment="1">
      <alignment horizontal="left" shrinkToFit="1"/>
    </xf>
    <xf numFmtId="0" fontId="6" fillId="0" borderId="0" xfId="0" applyFont="1" applyAlignment="1">
      <alignment horizontal="left" shrinkToFit="1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6" fillId="0" borderId="0" xfId="0" applyFont="1" applyAlignment="1">
      <alignment horizontal="left" wrapText="1" shrinkToFit="1"/>
    </xf>
    <xf numFmtId="4" fontId="2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workbookViewId="0">
      <selection activeCell="L11" sqref="L11"/>
    </sheetView>
  </sheetViews>
  <sheetFormatPr defaultRowHeight="15" x14ac:dyDescent="0.25"/>
  <cols>
    <col min="1" max="1" width="5.7109375" style="1" customWidth="1"/>
    <col min="2" max="2" width="8.85546875" style="1"/>
    <col min="3" max="4" width="9.7109375" style="1" customWidth="1"/>
    <col min="5" max="8" width="8.85546875" style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ht="15.75" thickBot="1" x14ac:dyDescent="0.3">
      <c r="A1" s="46" t="s">
        <v>0</v>
      </c>
      <c r="B1" s="16"/>
      <c r="C1" s="16"/>
      <c r="E1" s="47" t="s">
        <v>1</v>
      </c>
      <c r="F1" s="48"/>
      <c r="G1" s="48"/>
      <c r="H1" s="48"/>
      <c r="J1" s="2" t="s">
        <v>3</v>
      </c>
      <c r="K1" s="30" t="s">
        <v>5</v>
      </c>
      <c r="L1" s="31"/>
    </row>
    <row r="2" spans="1:13" ht="15.75" thickBot="1" x14ac:dyDescent="0.3">
      <c r="A2" s="1" t="s">
        <v>2</v>
      </c>
      <c r="C2" s="4">
        <v>46093</v>
      </c>
      <c r="E2" s="48"/>
      <c r="F2" s="48"/>
      <c r="G2" s="48"/>
      <c r="H2" s="48"/>
      <c r="J2" s="2" t="s">
        <v>4</v>
      </c>
      <c r="K2" s="30"/>
      <c r="L2" s="31"/>
    </row>
    <row r="3" spans="1:13" x14ac:dyDescent="0.25">
      <c r="A3" s="36" t="s">
        <v>131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3" x14ac:dyDescent="0.25">
      <c r="A5" s="1" t="s">
        <v>6</v>
      </c>
      <c r="C5" s="1" t="s">
        <v>0</v>
      </c>
    </row>
    <row r="6" spans="1:13" ht="15.75" thickBot="1" x14ac:dyDescent="0.3"/>
    <row r="7" spans="1:13" ht="15.75" thickBot="1" x14ac:dyDescent="0.3">
      <c r="A7" s="38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15.75" thickBot="1" x14ac:dyDescent="0.3">
      <c r="A8" s="40" t="s">
        <v>8</v>
      </c>
      <c r="B8" s="41"/>
      <c r="C8" s="42" t="s">
        <v>9</v>
      </c>
      <c r="D8" s="43"/>
      <c r="E8" s="43"/>
      <c r="F8" s="43"/>
      <c r="G8" s="43"/>
      <c r="H8" s="43"/>
      <c r="I8" s="8" t="s">
        <v>10</v>
      </c>
      <c r="J8" s="7" t="s">
        <v>11</v>
      </c>
      <c r="K8" s="8" t="s">
        <v>12</v>
      </c>
      <c r="L8" s="8" t="s">
        <v>13</v>
      </c>
    </row>
    <row r="9" spans="1:13" x14ac:dyDescent="0.25">
      <c r="A9" s="6">
        <v>1</v>
      </c>
      <c r="B9" s="9" t="s">
        <v>14</v>
      </c>
      <c r="C9" s="44" t="s">
        <v>15</v>
      </c>
      <c r="D9" s="45"/>
      <c r="E9" s="45"/>
      <c r="F9" s="45"/>
      <c r="G9" s="45"/>
      <c r="H9" s="45"/>
      <c r="I9" s="10">
        <v>1</v>
      </c>
      <c r="J9" s="3" t="s">
        <v>16</v>
      </c>
      <c r="K9" s="50">
        <v>0</v>
      </c>
      <c r="L9" s="11">
        <f>ROUND(I9*K9,2)</f>
        <v>0</v>
      </c>
      <c r="M9" t="s">
        <v>17</v>
      </c>
    </row>
    <row r="10" spans="1:13" ht="28.9" customHeight="1" x14ac:dyDescent="0.25">
      <c r="A10" s="15"/>
      <c r="B10" s="16"/>
      <c r="C10" s="49" t="s">
        <v>18</v>
      </c>
      <c r="D10" s="33"/>
      <c r="E10" s="33"/>
      <c r="F10" s="33"/>
      <c r="G10" s="33"/>
      <c r="H10" s="33"/>
      <c r="J10" s="15"/>
      <c r="K10" s="16"/>
      <c r="L10" s="16"/>
    </row>
    <row r="11" spans="1:13" x14ac:dyDescent="0.25">
      <c r="A11" s="6">
        <v>2</v>
      </c>
      <c r="B11" s="9" t="s">
        <v>19</v>
      </c>
      <c r="C11" s="30" t="s">
        <v>20</v>
      </c>
      <c r="D11" s="31"/>
      <c r="E11" s="31"/>
      <c r="F11" s="31"/>
      <c r="G11" s="31"/>
      <c r="H11" s="31"/>
      <c r="I11" s="10">
        <v>1</v>
      </c>
      <c r="J11" s="3" t="s">
        <v>16</v>
      </c>
      <c r="K11" s="50">
        <v>0</v>
      </c>
      <c r="L11" s="11">
        <f>ROUND(I11*K11,2)</f>
        <v>0</v>
      </c>
      <c r="M11" t="s">
        <v>21</v>
      </c>
    </row>
    <row r="12" spans="1:13" x14ac:dyDescent="0.25">
      <c r="A12" s="15"/>
      <c r="B12" s="16"/>
      <c r="C12" s="32">
        <v>1</v>
      </c>
      <c r="D12" s="33"/>
      <c r="E12" s="33"/>
      <c r="F12" s="33"/>
      <c r="G12" s="33"/>
      <c r="H12" s="33"/>
      <c r="I12" s="12">
        <v>1</v>
      </c>
      <c r="K12" s="15"/>
      <c r="L12" s="16"/>
    </row>
    <row r="13" spans="1:13" x14ac:dyDescent="0.25">
      <c r="A13" s="6">
        <v>3</v>
      </c>
      <c r="B13" s="9" t="s">
        <v>22</v>
      </c>
      <c r="C13" s="30" t="s">
        <v>23</v>
      </c>
      <c r="D13" s="31"/>
      <c r="E13" s="31"/>
      <c r="F13" s="31"/>
      <c r="G13" s="31"/>
      <c r="H13" s="31"/>
      <c r="I13" s="10">
        <v>0.1</v>
      </c>
      <c r="J13" s="3" t="s">
        <v>24</v>
      </c>
      <c r="K13" s="50">
        <v>0</v>
      </c>
      <c r="L13" s="11">
        <f>ROUND(I13*K13,2)</f>
        <v>0</v>
      </c>
      <c r="M13" t="s">
        <v>25</v>
      </c>
    </row>
    <row r="14" spans="1:13" x14ac:dyDescent="0.25">
      <c r="A14" s="15"/>
      <c r="B14" s="16"/>
      <c r="C14" s="32" t="s">
        <v>26</v>
      </c>
      <c r="D14" s="33"/>
      <c r="E14" s="33"/>
      <c r="F14" s="33"/>
      <c r="G14" s="33"/>
      <c r="H14" s="33"/>
      <c r="I14" s="12">
        <v>0.5</v>
      </c>
      <c r="K14" s="15"/>
      <c r="L14" s="16"/>
    </row>
    <row r="15" spans="1:13" x14ac:dyDescent="0.25">
      <c r="A15" s="29" t="s">
        <v>13</v>
      </c>
      <c r="B15" s="25"/>
      <c r="C15" s="5"/>
      <c r="D15" s="19"/>
      <c r="E15" s="20"/>
      <c r="F15" s="19"/>
      <c r="G15" s="20"/>
      <c r="H15" s="21" t="s">
        <v>27</v>
      </c>
      <c r="I15" s="22"/>
      <c r="J15" s="22"/>
      <c r="K15" s="23">
        <f>L9+L11+L13</f>
        <v>0</v>
      </c>
      <c r="L15" s="22"/>
    </row>
    <row r="16" spans="1:13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</sheetData>
  <sheetProtection algorithmName="SHA-512" hashValue="ZU/lzxYPce5xnikS9BvtmCUQfa/Sst2l2jS5ch3FQXObxlXxdFVKqZ6KSXa3tVkGnXThaD/udF00yk4/a+mdig==" saltValue="8IgbcGmNasd3D1c6aisA/A==" spinCount="100000" sheet="1" objects="1" scenarios="1"/>
  <mergeCells count="26">
    <mergeCell ref="C10:H10"/>
    <mergeCell ref="A10:B10"/>
    <mergeCell ref="J10:L10"/>
    <mergeCell ref="A1:C1"/>
    <mergeCell ref="E1:H2"/>
    <mergeCell ref="K1:L1"/>
    <mergeCell ref="K2:L2"/>
    <mergeCell ref="A3:L4"/>
    <mergeCell ref="A7:L7"/>
    <mergeCell ref="A8:B8"/>
    <mergeCell ref="C8:H8"/>
    <mergeCell ref="C9:H9"/>
    <mergeCell ref="A16:L16"/>
    <mergeCell ref="C11:H11"/>
    <mergeCell ref="C12:H12"/>
    <mergeCell ref="A12:B12"/>
    <mergeCell ref="K12:L12"/>
    <mergeCell ref="C13:H13"/>
    <mergeCell ref="C14:H14"/>
    <mergeCell ref="A14:B14"/>
    <mergeCell ref="K14:L14"/>
    <mergeCell ref="A15:B15"/>
    <mergeCell ref="H15:J15"/>
    <mergeCell ref="K15:L15"/>
    <mergeCell ref="D15:E15"/>
    <mergeCell ref="F15:G15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tabSelected="1" workbookViewId="0">
      <selection activeCell="P13" sqref="P13"/>
    </sheetView>
  </sheetViews>
  <sheetFormatPr defaultRowHeight="15" x14ac:dyDescent="0.25"/>
  <cols>
    <col min="1" max="1" width="5.7109375" style="1" customWidth="1"/>
    <col min="2" max="2" width="8.85546875" style="1"/>
    <col min="3" max="4" width="9.7109375" style="1" customWidth="1"/>
    <col min="5" max="8" width="8.85546875" style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ht="15.75" thickBot="1" x14ac:dyDescent="0.3">
      <c r="A1" s="46" t="s">
        <v>0</v>
      </c>
      <c r="B1" s="16"/>
      <c r="C1" s="16"/>
      <c r="E1" s="47" t="s">
        <v>1</v>
      </c>
      <c r="F1" s="48"/>
      <c r="G1" s="48"/>
      <c r="H1" s="48"/>
      <c r="J1" s="2" t="s">
        <v>3</v>
      </c>
      <c r="K1" s="30" t="s">
        <v>5</v>
      </c>
      <c r="L1" s="31"/>
    </row>
    <row r="2" spans="1:13" ht="15.75" thickBot="1" x14ac:dyDescent="0.3">
      <c r="A2" s="1" t="s">
        <v>2</v>
      </c>
      <c r="C2" s="4">
        <v>46093</v>
      </c>
      <c r="E2" s="48"/>
      <c r="F2" s="48"/>
      <c r="G2" s="48"/>
      <c r="H2" s="48"/>
      <c r="J2" s="2" t="s">
        <v>4</v>
      </c>
      <c r="K2" s="30"/>
      <c r="L2" s="31"/>
    </row>
    <row r="3" spans="1:13" x14ac:dyDescent="0.25">
      <c r="A3" s="36" t="s">
        <v>130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3" x14ac:dyDescent="0.25">
      <c r="A5" s="1" t="s">
        <v>6</v>
      </c>
      <c r="C5" s="1" t="s">
        <v>0</v>
      </c>
    </row>
    <row r="6" spans="1:13" ht="15.75" thickBot="1" x14ac:dyDescent="0.3"/>
    <row r="7" spans="1:13" ht="15.75" thickBot="1" x14ac:dyDescent="0.3">
      <c r="A7" s="38" t="s">
        <v>132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15.75" thickBot="1" x14ac:dyDescent="0.3">
      <c r="A8" s="40" t="s">
        <v>8</v>
      </c>
      <c r="B8" s="41"/>
      <c r="C8" s="42" t="s">
        <v>9</v>
      </c>
      <c r="D8" s="43"/>
      <c r="E8" s="43"/>
      <c r="F8" s="43"/>
      <c r="G8" s="43"/>
      <c r="H8" s="43"/>
      <c r="I8" s="8" t="s">
        <v>10</v>
      </c>
      <c r="J8" s="7" t="s">
        <v>11</v>
      </c>
      <c r="K8" s="8" t="s">
        <v>12</v>
      </c>
      <c r="L8" s="8" t="s">
        <v>13</v>
      </c>
    </row>
    <row r="9" spans="1:13" x14ac:dyDescent="0.25">
      <c r="A9" s="6">
        <v>1</v>
      </c>
      <c r="B9" s="9" t="s">
        <v>28</v>
      </c>
      <c r="C9" s="44" t="s">
        <v>29</v>
      </c>
      <c r="D9" s="45"/>
      <c r="E9" s="45"/>
      <c r="F9" s="45"/>
      <c r="G9" s="45"/>
      <c r="H9" s="45"/>
      <c r="I9" s="10">
        <v>1</v>
      </c>
      <c r="J9" s="3" t="s">
        <v>30</v>
      </c>
      <c r="K9" s="50">
        <v>0</v>
      </c>
      <c r="L9" s="11">
        <f>ROUND(I9*K9,2)</f>
        <v>0</v>
      </c>
      <c r="M9" t="s">
        <v>31</v>
      </c>
    </row>
    <row r="10" spans="1:13" x14ac:dyDescent="0.25">
      <c r="A10" s="15"/>
      <c r="B10" s="16"/>
      <c r="C10" s="35" t="s">
        <v>32</v>
      </c>
      <c r="D10" s="33"/>
      <c r="E10" s="33"/>
      <c r="F10" s="33"/>
      <c r="G10" s="33"/>
      <c r="H10" s="33"/>
      <c r="J10" s="15"/>
      <c r="K10" s="16"/>
      <c r="L10" s="16"/>
    </row>
    <row r="11" spans="1:13" x14ac:dyDescent="0.25">
      <c r="A11" s="6">
        <v>2</v>
      </c>
      <c r="B11" s="9" t="s">
        <v>33</v>
      </c>
      <c r="C11" s="30" t="s">
        <v>34</v>
      </c>
      <c r="D11" s="31"/>
      <c r="E11" s="31"/>
      <c r="F11" s="31"/>
      <c r="G11" s="31"/>
      <c r="H11" s="31"/>
      <c r="I11" s="10">
        <v>3.15</v>
      </c>
      <c r="J11" s="3" t="s">
        <v>35</v>
      </c>
      <c r="K11" s="50">
        <v>0</v>
      </c>
      <c r="L11" s="11">
        <f>ROUND(I11*K11,2)</f>
        <v>0</v>
      </c>
      <c r="M11" t="s">
        <v>36</v>
      </c>
    </row>
    <row r="12" spans="1:13" x14ac:dyDescent="0.25">
      <c r="A12" s="15"/>
      <c r="B12" s="16"/>
      <c r="C12" s="34">
        <v>0.01</v>
      </c>
      <c r="D12" s="33"/>
      <c r="E12" s="33"/>
      <c r="F12" s="33"/>
      <c r="G12" s="33"/>
      <c r="H12" s="33"/>
      <c r="I12" s="12">
        <v>0</v>
      </c>
      <c r="K12" s="15"/>
      <c r="L12" s="16"/>
    </row>
    <row r="13" spans="1:13" x14ac:dyDescent="0.25">
      <c r="A13" s="15"/>
      <c r="B13" s="16"/>
      <c r="C13" s="32" t="s">
        <v>37</v>
      </c>
      <c r="D13" s="33"/>
      <c r="E13" s="33"/>
      <c r="F13" s="33"/>
      <c r="G13" s="33"/>
      <c r="H13" s="33"/>
      <c r="I13" s="12">
        <v>3.15</v>
      </c>
      <c r="K13" s="15"/>
      <c r="L13" s="16"/>
    </row>
    <row r="14" spans="1:13" x14ac:dyDescent="0.25">
      <c r="A14" s="6">
        <v>3</v>
      </c>
      <c r="B14" s="9" t="s">
        <v>38</v>
      </c>
      <c r="C14" s="30" t="s">
        <v>39</v>
      </c>
      <c r="D14" s="31"/>
      <c r="E14" s="31"/>
      <c r="F14" s="31"/>
      <c r="G14" s="31"/>
      <c r="H14" s="31"/>
      <c r="I14" s="10">
        <v>3</v>
      </c>
      <c r="J14" s="3" t="s">
        <v>40</v>
      </c>
      <c r="K14" s="50">
        <v>0</v>
      </c>
      <c r="L14" s="11">
        <f>ROUND(I14*K14,2)</f>
        <v>0</v>
      </c>
      <c r="M14" t="s">
        <v>41</v>
      </c>
    </row>
    <row r="15" spans="1:13" x14ac:dyDescent="0.25">
      <c r="A15" s="15"/>
      <c r="B15" s="16"/>
      <c r="C15" s="32">
        <v>3</v>
      </c>
      <c r="D15" s="33"/>
      <c r="E15" s="33"/>
      <c r="F15" s="33"/>
      <c r="G15" s="33"/>
      <c r="H15" s="33"/>
      <c r="I15" s="12">
        <v>3</v>
      </c>
      <c r="K15" s="15"/>
      <c r="L15" s="16"/>
    </row>
    <row r="16" spans="1:13" x14ac:dyDescent="0.25">
      <c r="A16" s="15"/>
      <c r="B16" s="16"/>
      <c r="C16" s="32" t="s">
        <v>42</v>
      </c>
      <c r="D16" s="33"/>
      <c r="E16" s="33"/>
      <c r="F16" s="33"/>
      <c r="G16" s="33"/>
      <c r="H16" s="33"/>
      <c r="I16" s="12">
        <v>0</v>
      </c>
      <c r="K16" s="15"/>
      <c r="L16" s="16"/>
    </row>
    <row r="17" spans="1:13" x14ac:dyDescent="0.25">
      <c r="A17" s="6">
        <v>4</v>
      </c>
      <c r="B17" s="9" t="s">
        <v>43</v>
      </c>
      <c r="C17" s="30" t="s">
        <v>44</v>
      </c>
      <c r="D17" s="31"/>
      <c r="E17" s="31"/>
      <c r="F17" s="31"/>
      <c r="G17" s="31"/>
      <c r="H17" s="31"/>
      <c r="I17" s="10">
        <v>47</v>
      </c>
      <c r="J17" s="3" t="s">
        <v>40</v>
      </c>
      <c r="K17" s="50">
        <v>0</v>
      </c>
      <c r="L17" s="11">
        <f>ROUND(I17*K17,2)</f>
        <v>0</v>
      </c>
      <c r="M17" t="s">
        <v>45</v>
      </c>
    </row>
    <row r="18" spans="1:13" x14ac:dyDescent="0.25">
      <c r="A18" s="15"/>
      <c r="B18" s="16"/>
      <c r="C18" s="32" t="s">
        <v>46</v>
      </c>
      <c r="D18" s="33"/>
      <c r="E18" s="33"/>
      <c r="F18" s="33"/>
      <c r="G18" s="33"/>
      <c r="H18" s="33"/>
      <c r="I18" s="12">
        <v>45</v>
      </c>
      <c r="K18" s="15"/>
      <c r="L18" s="16"/>
    </row>
    <row r="19" spans="1:13" x14ac:dyDescent="0.25">
      <c r="A19" s="15"/>
      <c r="B19" s="16"/>
      <c r="C19" s="32" t="s">
        <v>47</v>
      </c>
      <c r="D19" s="33"/>
      <c r="E19" s="33"/>
      <c r="F19" s="33"/>
      <c r="G19" s="33"/>
      <c r="H19" s="33"/>
      <c r="I19" s="12">
        <v>1</v>
      </c>
      <c r="K19" s="15"/>
      <c r="L19" s="16"/>
    </row>
    <row r="20" spans="1:13" x14ac:dyDescent="0.25">
      <c r="A20" s="15"/>
      <c r="B20" s="16"/>
      <c r="C20" s="32" t="s">
        <v>48</v>
      </c>
      <c r="D20" s="33"/>
      <c r="E20" s="33"/>
      <c r="F20" s="33"/>
      <c r="G20" s="33"/>
      <c r="H20" s="33"/>
      <c r="I20" s="12">
        <v>1</v>
      </c>
      <c r="K20" s="15"/>
      <c r="L20" s="16"/>
    </row>
    <row r="21" spans="1:13" x14ac:dyDescent="0.25">
      <c r="A21" s="6">
        <v>5</v>
      </c>
      <c r="B21" s="9" t="s">
        <v>49</v>
      </c>
      <c r="C21" s="30" t="s">
        <v>50</v>
      </c>
      <c r="D21" s="31"/>
      <c r="E21" s="31"/>
      <c r="F21" s="31"/>
      <c r="G21" s="31"/>
      <c r="H21" s="31"/>
      <c r="I21" s="10">
        <v>47</v>
      </c>
      <c r="J21" s="3" t="s">
        <v>40</v>
      </c>
      <c r="K21" s="50">
        <v>0</v>
      </c>
      <c r="L21" s="11">
        <f>ROUND(I21*K21,2)</f>
        <v>0</v>
      </c>
      <c r="M21" t="s">
        <v>51</v>
      </c>
    </row>
    <row r="22" spans="1:13" x14ac:dyDescent="0.25">
      <c r="A22" s="15"/>
      <c r="B22" s="16"/>
      <c r="C22" s="32">
        <v>47</v>
      </c>
      <c r="D22" s="33"/>
      <c r="E22" s="33"/>
      <c r="F22" s="33"/>
      <c r="G22" s="33"/>
      <c r="H22" s="33"/>
      <c r="I22" s="12">
        <v>47</v>
      </c>
      <c r="K22" s="15"/>
      <c r="L22" s="16"/>
    </row>
    <row r="23" spans="1:13" x14ac:dyDescent="0.25">
      <c r="A23" s="6">
        <v>6</v>
      </c>
      <c r="B23" s="9" t="s">
        <v>52</v>
      </c>
      <c r="C23" s="30" t="s">
        <v>53</v>
      </c>
      <c r="D23" s="31"/>
      <c r="E23" s="31"/>
      <c r="F23" s="31"/>
      <c r="G23" s="31"/>
      <c r="H23" s="31"/>
      <c r="I23" s="10">
        <v>2.8</v>
      </c>
      <c r="J23" s="3" t="s">
        <v>40</v>
      </c>
      <c r="K23" s="50">
        <v>0</v>
      </c>
      <c r="L23" s="11">
        <f>ROUND(I23*K23,2)</f>
        <v>0</v>
      </c>
      <c r="M23" t="s">
        <v>54</v>
      </c>
    </row>
    <row r="24" spans="1:13" x14ac:dyDescent="0.25">
      <c r="A24" s="15"/>
      <c r="B24" s="16"/>
      <c r="C24" s="32" t="s">
        <v>55</v>
      </c>
      <c r="D24" s="33"/>
      <c r="E24" s="33"/>
      <c r="F24" s="33"/>
      <c r="G24" s="33"/>
      <c r="H24" s="33"/>
      <c r="I24" s="12">
        <v>2.8</v>
      </c>
      <c r="K24" s="15"/>
      <c r="L24" s="16"/>
    </row>
    <row r="25" spans="1:13" x14ac:dyDescent="0.25">
      <c r="A25" s="6">
        <v>7</v>
      </c>
      <c r="B25" s="9" t="s">
        <v>56</v>
      </c>
      <c r="C25" s="30" t="s">
        <v>57</v>
      </c>
      <c r="D25" s="31"/>
      <c r="E25" s="31"/>
      <c r="F25" s="31"/>
      <c r="G25" s="31"/>
      <c r="H25" s="31"/>
      <c r="I25" s="10">
        <v>780</v>
      </c>
      <c r="J25" s="3" t="s">
        <v>58</v>
      </c>
      <c r="K25" s="50">
        <v>0</v>
      </c>
      <c r="L25" s="11">
        <f>ROUND(I25*K25,2)</f>
        <v>0</v>
      </c>
      <c r="M25" t="s">
        <v>59</v>
      </c>
    </row>
    <row r="26" spans="1:13" x14ac:dyDescent="0.25">
      <c r="A26" s="15"/>
      <c r="B26" s="16"/>
      <c r="C26" s="32" t="s">
        <v>60</v>
      </c>
      <c r="D26" s="33"/>
      <c r="E26" s="33"/>
      <c r="F26" s="33"/>
      <c r="G26" s="33"/>
      <c r="H26" s="33"/>
      <c r="I26" s="12">
        <v>780</v>
      </c>
      <c r="K26" s="15"/>
      <c r="L26" s="16"/>
    </row>
    <row r="27" spans="1:13" x14ac:dyDescent="0.25">
      <c r="A27" s="6">
        <v>8</v>
      </c>
      <c r="B27" s="9" t="s">
        <v>61</v>
      </c>
      <c r="C27" s="30" t="s">
        <v>62</v>
      </c>
      <c r="D27" s="31"/>
      <c r="E27" s="31"/>
      <c r="F27" s="31"/>
      <c r="G27" s="31"/>
      <c r="H27" s="31"/>
      <c r="I27" s="10">
        <v>787.5</v>
      </c>
      <c r="J27" s="3" t="s">
        <v>58</v>
      </c>
      <c r="K27" s="50">
        <v>0</v>
      </c>
      <c r="L27" s="11">
        <f>ROUND(I27*K27,2)</f>
        <v>0</v>
      </c>
      <c r="M27" t="s">
        <v>63</v>
      </c>
    </row>
    <row r="28" spans="1:13" x14ac:dyDescent="0.25">
      <c r="A28" s="15"/>
      <c r="B28" s="16"/>
      <c r="C28" s="32" t="s">
        <v>64</v>
      </c>
      <c r="D28" s="33"/>
      <c r="E28" s="33"/>
      <c r="F28" s="33"/>
      <c r="G28" s="33"/>
      <c r="H28" s="33"/>
      <c r="I28" s="12">
        <v>787.5</v>
      </c>
      <c r="K28" s="15"/>
      <c r="L28" s="16"/>
    </row>
    <row r="29" spans="1:13" x14ac:dyDescent="0.25">
      <c r="A29" s="6">
        <v>9</v>
      </c>
      <c r="B29" s="9" t="s">
        <v>65</v>
      </c>
      <c r="C29" s="30" t="s">
        <v>66</v>
      </c>
      <c r="D29" s="31"/>
      <c r="E29" s="31"/>
      <c r="F29" s="31"/>
      <c r="G29" s="31"/>
      <c r="H29" s="31"/>
      <c r="I29" s="10">
        <v>787.5</v>
      </c>
      <c r="J29" s="3" t="s">
        <v>58</v>
      </c>
      <c r="K29" s="50">
        <v>0</v>
      </c>
      <c r="L29" s="11">
        <f>ROUND(I29*K29,2)</f>
        <v>0</v>
      </c>
      <c r="M29" t="s">
        <v>67</v>
      </c>
    </row>
    <row r="30" spans="1:13" x14ac:dyDescent="0.25">
      <c r="A30" s="15"/>
      <c r="B30" s="16"/>
      <c r="C30" s="35" t="s">
        <v>68</v>
      </c>
      <c r="D30" s="33"/>
      <c r="E30" s="33"/>
      <c r="F30" s="33"/>
      <c r="G30" s="33"/>
      <c r="H30" s="33"/>
      <c r="J30" s="15"/>
      <c r="K30" s="16"/>
      <c r="L30" s="16"/>
    </row>
    <row r="31" spans="1:13" x14ac:dyDescent="0.25">
      <c r="A31" s="15"/>
      <c r="B31" s="16"/>
      <c r="C31" s="32" t="s">
        <v>64</v>
      </c>
      <c r="D31" s="33"/>
      <c r="E31" s="33"/>
      <c r="F31" s="33"/>
      <c r="G31" s="33"/>
      <c r="H31" s="33"/>
      <c r="I31" s="12">
        <v>787.5</v>
      </c>
      <c r="K31" s="15"/>
      <c r="L31" s="16"/>
    </row>
    <row r="32" spans="1:13" x14ac:dyDescent="0.25">
      <c r="A32" s="6">
        <v>10</v>
      </c>
      <c r="B32" s="9" t="s">
        <v>69</v>
      </c>
      <c r="C32" s="30" t="s">
        <v>70</v>
      </c>
      <c r="D32" s="31"/>
      <c r="E32" s="31"/>
      <c r="F32" s="31"/>
      <c r="G32" s="31"/>
      <c r="H32" s="31"/>
      <c r="I32" s="10">
        <v>155.19999999999999</v>
      </c>
      <c r="J32" s="3" t="s">
        <v>58</v>
      </c>
      <c r="K32" s="50">
        <v>0</v>
      </c>
      <c r="L32" s="11">
        <f>ROUND(I32*K32,2)</f>
        <v>0</v>
      </c>
      <c r="M32" t="s">
        <v>71</v>
      </c>
    </row>
    <row r="33" spans="1:13" x14ac:dyDescent="0.25">
      <c r="A33" s="15"/>
      <c r="B33" s="16"/>
      <c r="C33" s="32" t="s">
        <v>72</v>
      </c>
      <c r="D33" s="33"/>
      <c r="E33" s="33"/>
      <c r="F33" s="33"/>
      <c r="G33" s="33"/>
      <c r="H33" s="33"/>
      <c r="I33" s="12">
        <v>145.19999999999999</v>
      </c>
      <c r="K33" s="15"/>
      <c r="L33" s="16"/>
    </row>
    <row r="34" spans="1:13" x14ac:dyDescent="0.25">
      <c r="A34" s="15"/>
      <c r="B34" s="16"/>
      <c r="C34" s="32" t="s">
        <v>73</v>
      </c>
      <c r="D34" s="33"/>
      <c r="E34" s="33"/>
      <c r="F34" s="33"/>
      <c r="G34" s="33"/>
      <c r="H34" s="33"/>
      <c r="I34" s="12">
        <v>10</v>
      </c>
      <c r="K34" s="15"/>
      <c r="L34" s="16"/>
    </row>
    <row r="35" spans="1:13" x14ac:dyDescent="0.25">
      <c r="A35" s="6">
        <v>11</v>
      </c>
      <c r="B35" s="9" t="s">
        <v>74</v>
      </c>
      <c r="C35" s="30" t="s">
        <v>75</v>
      </c>
      <c r="D35" s="31"/>
      <c r="E35" s="31"/>
      <c r="F35" s="31"/>
      <c r="G35" s="31"/>
      <c r="H35" s="31"/>
      <c r="I35" s="10">
        <v>750</v>
      </c>
      <c r="J35" s="3" t="s">
        <v>58</v>
      </c>
      <c r="K35" s="50">
        <v>0</v>
      </c>
      <c r="L35" s="11">
        <f>ROUND(I35*K35,2)</f>
        <v>0</v>
      </c>
      <c r="M35" t="s">
        <v>76</v>
      </c>
    </row>
    <row r="36" spans="1:13" x14ac:dyDescent="0.25">
      <c r="A36" s="15"/>
      <c r="B36" s="16"/>
      <c r="C36" s="32" t="s">
        <v>77</v>
      </c>
      <c r="D36" s="33"/>
      <c r="E36" s="33"/>
      <c r="F36" s="33"/>
      <c r="G36" s="33"/>
      <c r="H36" s="33"/>
      <c r="I36" s="12">
        <v>750</v>
      </c>
      <c r="K36" s="15"/>
      <c r="L36" s="16"/>
    </row>
    <row r="37" spans="1:13" x14ac:dyDescent="0.25">
      <c r="A37" s="6">
        <v>12</v>
      </c>
      <c r="B37" s="9" t="s">
        <v>78</v>
      </c>
      <c r="C37" s="30" t="s">
        <v>79</v>
      </c>
      <c r="D37" s="31"/>
      <c r="E37" s="31"/>
      <c r="F37" s="31"/>
      <c r="G37" s="31"/>
      <c r="H37" s="31"/>
      <c r="I37" s="10">
        <v>750</v>
      </c>
      <c r="J37" s="3" t="s">
        <v>58</v>
      </c>
      <c r="K37" s="50">
        <v>0</v>
      </c>
      <c r="L37" s="11">
        <f>ROUND(I37*K37,2)</f>
        <v>0</v>
      </c>
      <c r="M37" t="s">
        <v>80</v>
      </c>
    </row>
    <row r="38" spans="1:13" x14ac:dyDescent="0.25">
      <c r="A38" s="15"/>
      <c r="B38" s="16"/>
      <c r="C38" s="32">
        <v>750</v>
      </c>
      <c r="D38" s="33"/>
      <c r="E38" s="33"/>
      <c r="F38" s="33"/>
      <c r="G38" s="33"/>
      <c r="H38" s="33"/>
      <c r="I38" s="12">
        <v>750</v>
      </c>
      <c r="K38" s="15"/>
      <c r="L38" s="16"/>
    </row>
    <row r="39" spans="1:13" x14ac:dyDescent="0.25">
      <c r="A39" s="15"/>
      <c r="B39" s="16"/>
      <c r="C39" s="32" t="s">
        <v>81</v>
      </c>
      <c r="D39" s="33"/>
      <c r="E39" s="33"/>
      <c r="F39" s="33"/>
      <c r="G39" s="33"/>
      <c r="H39" s="33"/>
      <c r="I39" s="12">
        <v>0</v>
      </c>
      <c r="K39" s="15"/>
      <c r="L39" s="16"/>
    </row>
    <row r="40" spans="1:13" x14ac:dyDescent="0.25">
      <c r="A40" s="6">
        <v>13</v>
      </c>
      <c r="B40" s="9" t="s">
        <v>82</v>
      </c>
      <c r="C40" s="30" t="s">
        <v>83</v>
      </c>
      <c r="D40" s="31"/>
      <c r="E40" s="31"/>
      <c r="F40" s="31"/>
      <c r="G40" s="31"/>
      <c r="H40" s="31"/>
      <c r="I40" s="10">
        <v>12.6</v>
      </c>
      <c r="J40" s="3" t="s">
        <v>35</v>
      </c>
      <c r="K40" s="50">
        <v>0</v>
      </c>
      <c r="L40" s="11">
        <f>ROUND(I40*K40,2)</f>
        <v>0</v>
      </c>
      <c r="M40" t="s">
        <v>84</v>
      </c>
    </row>
    <row r="41" spans="1:13" x14ac:dyDescent="0.25">
      <c r="A41" s="15"/>
      <c r="B41" s="16"/>
      <c r="C41" s="34">
        <v>0.04</v>
      </c>
      <c r="D41" s="33"/>
      <c r="E41" s="33"/>
      <c r="F41" s="33"/>
      <c r="G41" s="33"/>
      <c r="H41" s="33"/>
      <c r="I41" s="12">
        <v>0</v>
      </c>
      <c r="K41" s="15"/>
      <c r="L41" s="16"/>
    </row>
    <row r="42" spans="1:13" x14ac:dyDescent="0.25">
      <c r="A42" s="15"/>
      <c r="B42" s="16"/>
      <c r="C42" s="32" t="s">
        <v>85</v>
      </c>
      <c r="D42" s="33"/>
      <c r="E42" s="33"/>
      <c r="F42" s="33"/>
      <c r="G42" s="33"/>
      <c r="H42" s="33"/>
      <c r="I42" s="12">
        <v>12.6</v>
      </c>
      <c r="K42" s="15"/>
      <c r="L42" s="16"/>
    </row>
    <row r="43" spans="1:13" x14ac:dyDescent="0.25">
      <c r="A43" s="6">
        <v>14</v>
      </c>
      <c r="B43" s="9" t="s">
        <v>86</v>
      </c>
      <c r="C43" s="30" t="s">
        <v>87</v>
      </c>
      <c r="D43" s="31"/>
      <c r="E43" s="31"/>
      <c r="F43" s="31"/>
      <c r="G43" s="31"/>
      <c r="H43" s="31"/>
      <c r="I43" s="10">
        <v>0.5</v>
      </c>
      <c r="J43" s="3" t="s">
        <v>40</v>
      </c>
      <c r="K43" s="50">
        <v>0</v>
      </c>
      <c r="L43" s="11">
        <f>ROUND(I43*K43,2)</f>
        <v>0</v>
      </c>
      <c r="M43" t="s">
        <v>88</v>
      </c>
    </row>
    <row r="44" spans="1:13" x14ac:dyDescent="0.25">
      <c r="A44" s="15"/>
      <c r="B44" s="16"/>
      <c r="C44" s="32" t="s">
        <v>89</v>
      </c>
      <c r="D44" s="33"/>
      <c r="E44" s="33"/>
      <c r="F44" s="33"/>
      <c r="G44" s="33"/>
      <c r="H44" s="33"/>
      <c r="I44" s="12">
        <v>0.5</v>
      </c>
      <c r="K44" s="15"/>
      <c r="L44" s="16"/>
    </row>
    <row r="45" spans="1:13" x14ac:dyDescent="0.25">
      <c r="A45" s="6">
        <v>15</v>
      </c>
      <c r="B45" s="9" t="s">
        <v>90</v>
      </c>
      <c r="C45" s="30" t="s">
        <v>91</v>
      </c>
      <c r="D45" s="31"/>
      <c r="E45" s="31"/>
      <c r="F45" s="31"/>
      <c r="G45" s="31"/>
      <c r="H45" s="31"/>
      <c r="I45" s="10">
        <v>14</v>
      </c>
      <c r="J45" s="3" t="s">
        <v>92</v>
      </c>
      <c r="K45" s="50">
        <v>0</v>
      </c>
      <c r="L45" s="11">
        <f>ROUND(I45*K45,2)</f>
        <v>0</v>
      </c>
      <c r="M45" t="s">
        <v>93</v>
      </c>
    </row>
    <row r="46" spans="1:13" x14ac:dyDescent="0.25">
      <c r="A46" s="15"/>
      <c r="B46" s="16"/>
      <c r="C46" s="32" t="s">
        <v>94</v>
      </c>
      <c r="D46" s="33"/>
      <c r="E46" s="33"/>
      <c r="F46" s="33"/>
      <c r="G46" s="33"/>
      <c r="H46" s="33"/>
      <c r="I46" s="12">
        <v>14</v>
      </c>
      <c r="K46" s="15"/>
      <c r="L46" s="16"/>
    </row>
    <row r="47" spans="1:13" x14ac:dyDescent="0.25">
      <c r="A47" s="15"/>
      <c r="B47" s="16"/>
      <c r="C47" s="32" t="s">
        <v>81</v>
      </c>
      <c r="D47" s="33"/>
      <c r="E47" s="33"/>
      <c r="F47" s="33"/>
      <c r="G47" s="33"/>
      <c r="H47" s="33"/>
      <c r="I47" s="12">
        <v>0</v>
      </c>
      <c r="K47" s="15"/>
      <c r="L47" s="16"/>
    </row>
    <row r="48" spans="1:13" x14ac:dyDescent="0.25">
      <c r="A48" s="6">
        <v>16</v>
      </c>
      <c r="B48" s="9" t="s">
        <v>95</v>
      </c>
      <c r="C48" s="30" t="s">
        <v>96</v>
      </c>
      <c r="D48" s="31"/>
      <c r="E48" s="31"/>
      <c r="F48" s="31"/>
      <c r="G48" s="31"/>
      <c r="H48" s="31"/>
      <c r="I48" s="10">
        <v>4</v>
      </c>
      <c r="J48" s="3" t="s">
        <v>92</v>
      </c>
      <c r="K48" s="50">
        <v>0</v>
      </c>
      <c r="L48" s="11">
        <f>ROUND(I48*K48,2)</f>
        <v>0</v>
      </c>
      <c r="M48" t="s">
        <v>97</v>
      </c>
    </row>
    <row r="49" spans="1:13" x14ac:dyDescent="0.25">
      <c r="A49" s="15"/>
      <c r="B49" s="16"/>
      <c r="C49" s="32" t="s">
        <v>98</v>
      </c>
      <c r="D49" s="33"/>
      <c r="E49" s="33"/>
      <c r="F49" s="33"/>
      <c r="G49" s="33"/>
      <c r="H49" s="33"/>
      <c r="I49" s="12">
        <v>4</v>
      </c>
      <c r="K49" s="15"/>
      <c r="L49" s="16"/>
    </row>
    <row r="50" spans="1:13" x14ac:dyDescent="0.25">
      <c r="A50" s="6">
        <v>17</v>
      </c>
      <c r="B50" s="9" t="s">
        <v>99</v>
      </c>
      <c r="C50" s="30" t="s">
        <v>100</v>
      </c>
      <c r="D50" s="31"/>
      <c r="E50" s="31"/>
      <c r="F50" s="31"/>
      <c r="G50" s="31"/>
      <c r="H50" s="31"/>
      <c r="I50" s="10">
        <v>14</v>
      </c>
      <c r="J50" s="3" t="s">
        <v>92</v>
      </c>
      <c r="K50" s="50">
        <v>0</v>
      </c>
      <c r="L50" s="11">
        <f>ROUND(I50*K50,2)</f>
        <v>0</v>
      </c>
      <c r="M50" t="s">
        <v>101</v>
      </c>
    </row>
    <row r="51" spans="1:13" x14ac:dyDescent="0.25">
      <c r="A51" s="15"/>
      <c r="B51" s="16"/>
      <c r="C51" s="32" t="s">
        <v>94</v>
      </c>
      <c r="D51" s="33"/>
      <c r="E51" s="33"/>
      <c r="F51" s="33"/>
      <c r="G51" s="33"/>
      <c r="H51" s="33"/>
      <c r="I51" s="12">
        <v>14</v>
      </c>
      <c r="K51" s="15"/>
      <c r="L51" s="16"/>
    </row>
    <row r="52" spans="1:13" x14ac:dyDescent="0.25">
      <c r="A52" s="6">
        <v>18</v>
      </c>
      <c r="B52" s="9" t="s">
        <v>102</v>
      </c>
      <c r="C52" s="30" t="s">
        <v>103</v>
      </c>
      <c r="D52" s="31"/>
      <c r="E52" s="31"/>
      <c r="F52" s="31"/>
      <c r="G52" s="31"/>
      <c r="H52" s="31"/>
      <c r="I52" s="10">
        <v>14</v>
      </c>
      <c r="J52" s="3" t="s">
        <v>92</v>
      </c>
      <c r="K52" s="50">
        <v>0</v>
      </c>
      <c r="L52" s="11">
        <f>ROUND(I52*K52,2)</f>
        <v>0</v>
      </c>
      <c r="M52" t="s">
        <v>104</v>
      </c>
    </row>
    <row r="53" spans="1:13" x14ac:dyDescent="0.25">
      <c r="A53" s="15"/>
      <c r="B53" s="16"/>
      <c r="C53" s="32" t="s">
        <v>94</v>
      </c>
      <c r="D53" s="33"/>
      <c r="E53" s="33"/>
      <c r="F53" s="33"/>
      <c r="G53" s="33"/>
      <c r="H53" s="33"/>
      <c r="I53" s="12">
        <v>14</v>
      </c>
      <c r="K53" s="15"/>
      <c r="L53" s="16"/>
    </row>
    <row r="54" spans="1:13" x14ac:dyDescent="0.25">
      <c r="A54" s="6">
        <v>19</v>
      </c>
      <c r="B54" s="9" t="s">
        <v>105</v>
      </c>
      <c r="C54" s="30" t="s">
        <v>106</v>
      </c>
      <c r="D54" s="31"/>
      <c r="E54" s="31"/>
      <c r="F54" s="31"/>
      <c r="G54" s="31"/>
      <c r="H54" s="31"/>
      <c r="I54" s="10">
        <v>155.19999999999999</v>
      </c>
      <c r="J54" s="3" t="s">
        <v>58</v>
      </c>
      <c r="K54" s="50">
        <v>0</v>
      </c>
      <c r="L54" s="11">
        <f>ROUND(I54*K54,2)</f>
        <v>0</v>
      </c>
      <c r="M54" t="s">
        <v>107</v>
      </c>
    </row>
    <row r="55" spans="1:13" x14ac:dyDescent="0.25">
      <c r="A55" s="15"/>
      <c r="B55" s="16"/>
      <c r="C55" s="32" t="s">
        <v>108</v>
      </c>
      <c r="D55" s="33"/>
      <c r="E55" s="33"/>
      <c r="F55" s="33"/>
      <c r="G55" s="33"/>
      <c r="H55" s="33"/>
      <c r="I55" s="12">
        <v>145.19999999999999</v>
      </c>
      <c r="K55" s="15"/>
      <c r="L55" s="16"/>
    </row>
    <row r="56" spans="1:13" x14ac:dyDescent="0.25">
      <c r="A56" s="15"/>
      <c r="B56" s="16"/>
      <c r="C56" s="32" t="s">
        <v>73</v>
      </c>
      <c r="D56" s="33"/>
      <c r="E56" s="33"/>
      <c r="F56" s="33"/>
      <c r="G56" s="33"/>
      <c r="H56" s="33"/>
      <c r="I56" s="12">
        <v>10</v>
      </c>
      <c r="K56" s="15"/>
      <c r="L56" s="16"/>
    </row>
    <row r="57" spans="1:13" x14ac:dyDescent="0.25">
      <c r="A57" s="6">
        <v>20</v>
      </c>
      <c r="B57" s="9" t="s">
        <v>109</v>
      </c>
      <c r="C57" s="30" t="s">
        <v>110</v>
      </c>
      <c r="D57" s="31"/>
      <c r="E57" s="31"/>
      <c r="F57" s="31"/>
      <c r="G57" s="31"/>
      <c r="H57" s="31"/>
      <c r="I57" s="10">
        <v>0.85</v>
      </c>
      <c r="J57" s="3" t="s">
        <v>35</v>
      </c>
      <c r="K57" s="50">
        <v>0</v>
      </c>
      <c r="L57" s="11">
        <f>ROUND(I57*K57,2)</f>
        <v>0</v>
      </c>
      <c r="M57" t="s">
        <v>111</v>
      </c>
    </row>
    <row r="58" spans="1:13" x14ac:dyDescent="0.25">
      <c r="A58" s="15"/>
      <c r="B58" s="16"/>
      <c r="C58" s="32" t="s">
        <v>112</v>
      </c>
      <c r="D58" s="33"/>
      <c r="E58" s="33"/>
      <c r="F58" s="33"/>
      <c r="G58" s="33"/>
      <c r="H58" s="33"/>
      <c r="I58" s="12">
        <v>0.35</v>
      </c>
      <c r="K58" s="15"/>
      <c r="L58" s="16"/>
    </row>
    <row r="59" spans="1:13" x14ac:dyDescent="0.25">
      <c r="A59" s="15"/>
      <c r="B59" s="16"/>
      <c r="C59" s="32" t="s">
        <v>113</v>
      </c>
      <c r="D59" s="33"/>
      <c r="E59" s="33"/>
      <c r="F59" s="33"/>
      <c r="G59" s="33"/>
      <c r="H59" s="33"/>
      <c r="I59" s="12">
        <v>0.5</v>
      </c>
      <c r="K59" s="15"/>
      <c r="L59" s="16"/>
    </row>
    <row r="60" spans="1:13" x14ac:dyDescent="0.25">
      <c r="A60" s="6">
        <v>21</v>
      </c>
      <c r="B60" s="9" t="s">
        <v>114</v>
      </c>
      <c r="C60" s="30" t="s">
        <v>115</v>
      </c>
      <c r="D60" s="31"/>
      <c r="E60" s="31"/>
      <c r="F60" s="31"/>
      <c r="G60" s="31"/>
      <c r="H60" s="31"/>
      <c r="I60" s="10">
        <v>8.5</v>
      </c>
      <c r="J60" s="3" t="s">
        <v>35</v>
      </c>
      <c r="K60" s="50">
        <v>0</v>
      </c>
      <c r="L60" s="11">
        <f>ROUND(I60*K60,2)</f>
        <v>0</v>
      </c>
      <c r="M60" t="s">
        <v>116</v>
      </c>
    </row>
    <row r="61" spans="1:13" x14ac:dyDescent="0.25">
      <c r="A61" s="15"/>
      <c r="B61" s="16"/>
      <c r="C61" s="32" t="s">
        <v>117</v>
      </c>
      <c r="D61" s="33"/>
      <c r="E61" s="33"/>
      <c r="F61" s="33"/>
      <c r="G61" s="33"/>
      <c r="H61" s="33"/>
      <c r="I61" s="12">
        <v>8.5</v>
      </c>
      <c r="K61" s="15"/>
      <c r="L61" s="16"/>
    </row>
    <row r="62" spans="1:13" x14ac:dyDescent="0.25">
      <c r="A62" s="6">
        <v>22</v>
      </c>
      <c r="B62" s="9" t="s">
        <v>118</v>
      </c>
      <c r="C62" s="30" t="s">
        <v>119</v>
      </c>
      <c r="D62" s="31"/>
      <c r="E62" s="31"/>
      <c r="F62" s="31"/>
      <c r="G62" s="31"/>
      <c r="H62" s="31"/>
      <c r="I62" s="10">
        <v>185.6</v>
      </c>
      <c r="J62" s="3" t="s">
        <v>35</v>
      </c>
      <c r="K62" s="50">
        <v>0</v>
      </c>
      <c r="L62" s="11">
        <f>ROUND(I62*K62,2)</f>
        <v>0</v>
      </c>
      <c r="M62" t="s">
        <v>120</v>
      </c>
    </row>
    <row r="63" spans="1:13" x14ac:dyDescent="0.25">
      <c r="A63" s="15"/>
      <c r="B63" s="16"/>
      <c r="C63" s="32" t="s">
        <v>121</v>
      </c>
      <c r="D63" s="33"/>
      <c r="E63" s="33"/>
      <c r="F63" s="33"/>
      <c r="G63" s="33"/>
      <c r="H63" s="33"/>
      <c r="I63" s="12">
        <v>185.6</v>
      </c>
      <c r="K63" s="15"/>
      <c r="L63" s="16"/>
    </row>
    <row r="64" spans="1:13" x14ac:dyDescent="0.25">
      <c r="A64" s="29" t="s">
        <v>13</v>
      </c>
      <c r="B64" s="25"/>
      <c r="C64" s="5"/>
      <c r="D64" s="19"/>
      <c r="E64" s="20"/>
      <c r="F64" s="19"/>
      <c r="G64" s="20"/>
      <c r="H64" s="21" t="s">
        <v>27</v>
      </c>
      <c r="I64" s="22"/>
      <c r="J64" s="22"/>
      <c r="K64" s="23">
        <f>L9+L11+L14+L17+L21+L23+L25+L27+L29+L32+L35+L37+L40+L43+L45+L48+L50+L52+L54+L57+L60+L62</f>
        <v>0</v>
      </c>
      <c r="L64" s="22"/>
    </row>
    <row r="65" spans="1:12" x14ac:dyDescent="0.2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25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x14ac:dyDescent="0.25">
      <c r="A67" s="26" t="s">
        <v>122</v>
      </c>
      <c r="B67" s="27"/>
      <c r="C67" s="27"/>
      <c r="D67" s="29" t="s">
        <v>123</v>
      </c>
      <c r="E67" s="25"/>
      <c r="F67" s="29" t="s">
        <v>124</v>
      </c>
      <c r="G67" s="25"/>
      <c r="H67" s="21" t="s">
        <v>27</v>
      </c>
      <c r="I67" s="22"/>
      <c r="J67" s="5"/>
      <c r="K67" s="23">
        <f>'001'!K15+'101'!K64</f>
        <v>0</v>
      </c>
      <c r="L67" s="22"/>
    </row>
    <row r="68" spans="1:12" x14ac:dyDescent="0.25">
      <c r="A68" s="28"/>
      <c r="B68" s="28"/>
      <c r="C68" s="28"/>
      <c r="D68" s="19"/>
      <c r="E68" s="20"/>
      <c r="F68" s="19"/>
      <c r="G68" s="20"/>
      <c r="H68" s="19"/>
      <c r="I68" s="20"/>
      <c r="J68" s="20"/>
      <c r="K68" s="20"/>
      <c r="L68" s="20"/>
    </row>
    <row r="69" spans="1:12" x14ac:dyDescent="0.25">
      <c r="A69" s="28"/>
      <c r="B69" s="28"/>
      <c r="C69" s="28"/>
      <c r="D69" s="24">
        <v>21</v>
      </c>
      <c r="E69" s="25"/>
      <c r="F69" s="24">
        <f>ROUNDUP(K67*0.21,2)</f>
        <v>0</v>
      </c>
      <c r="G69" s="25"/>
      <c r="H69" s="21" t="s">
        <v>125</v>
      </c>
      <c r="I69" s="22"/>
      <c r="J69" s="5"/>
      <c r="K69" s="23">
        <f>K67+F69+F68</f>
        <v>0</v>
      </c>
      <c r="L69" s="22"/>
    </row>
    <row r="70" spans="1:12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x14ac:dyDescent="0.2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7" t="s">
        <v>126</v>
      </c>
      <c r="B72" s="18"/>
      <c r="C72" s="17" t="s">
        <v>127</v>
      </c>
      <c r="D72" s="18"/>
      <c r="E72" s="18"/>
      <c r="F72" s="15"/>
      <c r="G72" s="16"/>
      <c r="H72" s="16"/>
      <c r="I72" s="16"/>
      <c r="J72" s="16"/>
      <c r="K72" s="16"/>
      <c r="L72" s="16"/>
    </row>
    <row r="73" spans="1:12" x14ac:dyDescent="0.25">
      <c r="A73" s="17" t="s">
        <v>128</v>
      </c>
      <c r="B73" s="18"/>
      <c r="C73" s="17" t="s">
        <v>129</v>
      </c>
      <c r="D73" s="18"/>
      <c r="E73" s="18"/>
      <c r="F73" s="15"/>
      <c r="G73" s="16"/>
      <c r="H73" s="16"/>
      <c r="I73" s="16"/>
      <c r="J73" s="16"/>
      <c r="K73" s="16"/>
      <c r="L73" s="16"/>
    </row>
  </sheetData>
  <sheetProtection algorithmName="SHA-512" hashValue="tOVoCAqtlcnajaHznHKY+RggHdz8oGqNcPaRivhWL/dJCJOhfyE0v+HmlyYSzfjlx2Q0eZGGXdbExTYlrJU/aw==" saltValue="RDnq79DiuHQAliZElEoTKA==" spinCount="100000" sheet="1" objects="1" scenarios="1"/>
  <mergeCells count="156">
    <mergeCell ref="A3:L4"/>
    <mergeCell ref="A7:L7"/>
    <mergeCell ref="A8:B8"/>
    <mergeCell ref="C8:H8"/>
    <mergeCell ref="C9:H9"/>
    <mergeCell ref="C10:H10"/>
    <mergeCell ref="A10:B10"/>
    <mergeCell ref="J10:L10"/>
    <mergeCell ref="A1:C1"/>
    <mergeCell ref="E1:H2"/>
    <mergeCell ref="K1:L1"/>
    <mergeCell ref="K2:L2"/>
    <mergeCell ref="C14:H14"/>
    <mergeCell ref="C15:H15"/>
    <mergeCell ref="A15:B15"/>
    <mergeCell ref="K15:L15"/>
    <mergeCell ref="C16:H16"/>
    <mergeCell ref="A16:B16"/>
    <mergeCell ref="K16:L16"/>
    <mergeCell ref="C11:H11"/>
    <mergeCell ref="C12:H12"/>
    <mergeCell ref="A12:B12"/>
    <mergeCell ref="K12:L12"/>
    <mergeCell ref="C13:H13"/>
    <mergeCell ref="A13:B13"/>
    <mergeCell ref="K13:L13"/>
    <mergeCell ref="C20:H20"/>
    <mergeCell ref="A20:B20"/>
    <mergeCell ref="K20:L20"/>
    <mergeCell ref="C21:H21"/>
    <mergeCell ref="C22:H22"/>
    <mergeCell ref="A22:B22"/>
    <mergeCell ref="K22:L22"/>
    <mergeCell ref="C17:H17"/>
    <mergeCell ref="C18:H18"/>
    <mergeCell ref="A18:B18"/>
    <mergeCell ref="K18:L18"/>
    <mergeCell ref="C19:H19"/>
    <mergeCell ref="A19:B19"/>
    <mergeCell ref="K19:L19"/>
    <mergeCell ref="C27:H27"/>
    <mergeCell ref="C28:H28"/>
    <mergeCell ref="A28:B28"/>
    <mergeCell ref="K28:L28"/>
    <mergeCell ref="C29:H29"/>
    <mergeCell ref="C30:H30"/>
    <mergeCell ref="A30:B30"/>
    <mergeCell ref="J30:L30"/>
    <mergeCell ref="C23:H23"/>
    <mergeCell ref="C24:H24"/>
    <mergeCell ref="A24:B24"/>
    <mergeCell ref="K24:L24"/>
    <mergeCell ref="C25:H25"/>
    <mergeCell ref="C26:H26"/>
    <mergeCell ref="A26:B26"/>
    <mergeCell ref="K26:L26"/>
    <mergeCell ref="C34:H34"/>
    <mergeCell ref="A34:B34"/>
    <mergeCell ref="K34:L34"/>
    <mergeCell ref="C35:H35"/>
    <mergeCell ref="C36:H36"/>
    <mergeCell ref="A36:B36"/>
    <mergeCell ref="K36:L36"/>
    <mergeCell ref="C31:H31"/>
    <mergeCell ref="A31:B31"/>
    <mergeCell ref="K31:L31"/>
    <mergeCell ref="C32:H32"/>
    <mergeCell ref="C33:H33"/>
    <mergeCell ref="A33:B33"/>
    <mergeCell ref="K33:L33"/>
    <mergeCell ref="C40:H40"/>
    <mergeCell ref="C41:H41"/>
    <mergeCell ref="A41:B41"/>
    <mergeCell ref="K41:L41"/>
    <mergeCell ref="C42:H42"/>
    <mergeCell ref="A42:B42"/>
    <mergeCell ref="K42:L42"/>
    <mergeCell ref="C37:H37"/>
    <mergeCell ref="C38:H38"/>
    <mergeCell ref="A38:B38"/>
    <mergeCell ref="K38:L38"/>
    <mergeCell ref="C39:H39"/>
    <mergeCell ref="A39:B39"/>
    <mergeCell ref="K39:L39"/>
    <mergeCell ref="C47:H47"/>
    <mergeCell ref="A47:B47"/>
    <mergeCell ref="K47:L47"/>
    <mergeCell ref="C48:H48"/>
    <mergeCell ref="C49:H49"/>
    <mergeCell ref="A49:B49"/>
    <mergeCell ref="K49:L49"/>
    <mergeCell ref="C43:H43"/>
    <mergeCell ref="C44:H44"/>
    <mergeCell ref="A44:B44"/>
    <mergeCell ref="K44:L44"/>
    <mergeCell ref="C45:H45"/>
    <mergeCell ref="C46:H46"/>
    <mergeCell ref="A46:B46"/>
    <mergeCell ref="K46:L46"/>
    <mergeCell ref="C54:H54"/>
    <mergeCell ref="C55:H55"/>
    <mergeCell ref="A55:B55"/>
    <mergeCell ref="K55:L55"/>
    <mergeCell ref="C56:H56"/>
    <mergeCell ref="A56:B56"/>
    <mergeCell ref="K56:L56"/>
    <mergeCell ref="C50:H50"/>
    <mergeCell ref="C51:H51"/>
    <mergeCell ref="A51:B51"/>
    <mergeCell ref="K51:L51"/>
    <mergeCell ref="C52:H52"/>
    <mergeCell ref="C53:H53"/>
    <mergeCell ref="A53:B53"/>
    <mergeCell ref="K53:L53"/>
    <mergeCell ref="C60:H60"/>
    <mergeCell ref="C61:H61"/>
    <mergeCell ref="A61:B61"/>
    <mergeCell ref="K61:L61"/>
    <mergeCell ref="C62:H62"/>
    <mergeCell ref="C63:H63"/>
    <mergeCell ref="A63:B63"/>
    <mergeCell ref="K63:L63"/>
    <mergeCell ref="C57:H57"/>
    <mergeCell ref="C58:H58"/>
    <mergeCell ref="A58:B58"/>
    <mergeCell ref="K58:L58"/>
    <mergeCell ref="C59:H59"/>
    <mergeCell ref="A59:B59"/>
    <mergeCell ref="K59:L59"/>
    <mergeCell ref="A66:L66"/>
    <mergeCell ref="A67:C69"/>
    <mergeCell ref="H67:I67"/>
    <mergeCell ref="K67:L67"/>
    <mergeCell ref="D67:E67"/>
    <mergeCell ref="F67:G67"/>
    <mergeCell ref="H68:L68"/>
    <mergeCell ref="A64:B64"/>
    <mergeCell ref="H64:J64"/>
    <mergeCell ref="K64:L64"/>
    <mergeCell ref="D64:E64"/>
    <mergeCell ref="F64:G64"/>
    <mergeCell ref="A65:L65"/>
    <mergeCell ref="A70:L70"/>
    <mergeCell ref="A71:L71"/>
    <mergeCell ref="A72:B72"/>
    <mergeCell ref="C72:E72"/>
    <mergeCell ref="F72:L72"/>
    <mergeCell ref="A73:B73"/>
    <mergeCell ref="C73:E73"/>
    <mergeCell ref="F73:L73"/>
    <mergeCell ref="D68:E68"/>
    <mergeCell ref="F68:G68"/>
    <mergeCell ref="H69:I69"/>
    <mergeCell ref="K69:L69"/>
    <mergeCell ref="D69:E69"/>
    <mergeCell ref="F69:G6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001</vt:lpstr>
      <vt:lpstr>101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Zeman Jan</cp:lastModifiedBy>
  <dcterms:created xsi:type="dcterms:W3CDTF">2026-03-12T08:04:05Z</dcterms:created>
  <dcterms:modified xsi:type="dcterms:W3CDTF">2026-03-12T09:56:28Z</dcterms:modified>
</cp:coreProperties>
</file>