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30" windowWidth="12195" windowHeight="1104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Položky!$A$1:$I$90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CH">Položky!#REF!</definedName>
    <definedName name="SloupecJC">Položky!$F$6</definedName>
    <definedName name="SloupecJH">Položky!#REF!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 iterateCount="1"/>
</workbook>
</file>

<file path=xl/calcChain.xml><?xml version="1.0" encoding="utf-8"?>
<calcChain xmlns="http://schemas.openxmlformats.org/spreadsheetml/2006/main">
  <c r="G50" i="3" l="1"/>
  <c r="G75" i="3"/>
  <c r="G41" i="3"/>
  <c r="G76" i="3"/>
  <c r="G74" i="3"/>
  <c r="G73" i="3"/>
  <c r="G72" i="3"/>
  <c r="G71" i="3"/>
  <c r="G70" i="3"/>
  <c r="G69" i="3"/>
  <c r="G68" i="3"/>
  <c r="G67" i="3"/>
  <c r="G66" i="3"/>
  <c r="G65" i="3"/>
  <c r="G61" i="3"/>
  <c r="G60" i="3"/>
  <c r="G59" i="3"/>
  <c r="G58" i="3"/>
  <c r="G57" i="3"/>
  <c r="G56" i="3"/>
  <c r="G55" i="3"/>
  <c r="G54" i="3"/>
  <c r="G53" i="3"/>
  <c r="G52" i="3"/>
  <c r="G51" i="3"/>
  <c r="G49" i="3"/>
  <c r="G48" i="3"/>
  <c r="G47" i="3"/>
  <c r="G46" i="3"/>
  <c r="G45" i="3"/>
  <c r="G42" i="3"/>
  <c r="G40" i="3"/>
  <c r="G39" i="3"/>
  <c r="G38" i="3"/>
  <c r="G37" i="3"/>
  <c r="G36" i="3"/>
  <c r="G35" i="3"/>
  <c r="G34" i="3"/>
  <c r="G33" i="3"/>
  <c r="G32" i="3"/>
  <c r="G31" i="3"/>
  <c r="G30" i="3"/>
  <c r="G27" i="3"/>
  <c r="G26" i="3"/>
  <c r="G25" i="3"/>
  <c r="G24" i="3"/>
  <c r="G23" i="3"/>
  <c r="G22" i="3"/>
  <c r="G21" i="3"/>
  <c r="G20" i="3"/>
  <c r="G19" i="3"/>
  <c r="G16" i="3"/>
  <c r="G15" i="3"/>
  <c r="G14" i="3"/>
  <c r="G11" i="3"/>
  <c r="G10" i="3"/>
  <c r="G9" i="3"/>
  <c r="G77" i="3" l="1"/>
  <c r="G8" i="3"/>
  <c r="BE82" i="3" l="1"/>
  <c r="BE83" i="3" s="1"/>
  <c r="BD82" i="3"/>
  <c r="BD83" i="3" s="1"/>
  <c r="BC82" i="3"/>
  <c r="BC83" i="3" s="1"/>
  <c r="BB82" i="3"/>
  <c r="BB83" i="3" s="1"/>
  <c r="G82" i="3"/>
  <c r="BA82" i="3" s="1"/>
  <c r="BA83" i="3" s="1"/>
  <c r="C83" i="3"/>
  <c r="BE79" i="3"/>
  <c r="BD79" i="3"/>
  <c r="BC79" i="3"/>
  <c r="BA79" i="3"/>
  <c r="G79" i="3"/>
  <c r="BB79" i="3" s="1"/>
  <c r="C80" i="3"/>
  <c r="BE76" i="3"/>
  <c r="BD76" i="3"/>
  <c r="BC76" i="3"/>
  <c r="BA76" i="3"/>
  <c r="BB76" i="3"/>
  <c r="BE66" i="3"/>
  <c r="BD66" i="3"/>
  <c r="BC66" i="3"/>
  <c r="BA66" i="3"/>
  <c r="BB66" i="3"/>
  <c r="C77" i="3"/>
  <c r="BE61" i="3"/>
  <c r="BD61" i="3"/>
  <c r="BC61" i="3"/>
  <c r="BA61" i="3"/>
  <c r="BB61" i="3"/>
  <c r="BE60" i="3"/>
  <c r="BD60" i="3"/>
  <c r="BC60" i="3"/>
  <c r="BA60" i="3"/>
  <c r="BB60" i="3"/>
  <c r="BE59" i="3"/>
  <c r="BD59" i="3"/>
  <c r="BC59" i="3"/>
  <c r="BA59" i="3"/>
  <c r="BB59" i="3"/>
  <c r="BE58" i="3"/>
  <c r="BD58" i="3"/>
  <c r="BC58" i="3"/>
  <c r="BA58" i="3"/>
  <c r="BB58" i="3"/>
  <c r="BE57" i="3"/>
  <c r="BD57" i="3"/>
  <c r="BC57" i="3"/>
  <c r="BA57" i="3"/>
  <c r="BB57" i="3"/>
  <c r="BE56" i="3"/>
  <c r="BD56" i="3"/>
  <c r="BC56" i="3"/>
  <c r="BA56" i="3"/>
  <c r="BB56" i="3"/>
  <c r="BE55" i="3"/>
  <c r="BD55" i="3"/>
  <c r="BC55" i="3"/>
  <c r="BA55" i="3"/>
  <c r="BB55" i="3"/>
  <c r="BE54" i="3"/>
  <c r="BD54" i="3"/>
  <c r="BC54" i="3"/>
  <c r="BA54" i="3"/>
  <c r="BB54" i="3"/>
  <c r="BE53" i="3"/>
  <c r="BD53" i="3"/>
  <c r="BC53" i="3"/>
  <c r="BA53" i="3"/>
  <c r="BB53" i="3"/>
  <c r="BE52" i="3"/>
  <c r="BD52" i="3"/>
  <c r="BC52" i="3"/>
  <c r="BA52" i="3"/>
  <c r="BB52" i="3"/>
  <c r="BE51" i="3"/>
  <c r="BD51" i="3"/>
  <c r="BC51" i="3"/>
  <c r="BA51" i="3"/>
  <c r="BB51" i="3"/>
  <c r="BE48" i="3"/>
  <c r="BD48" i="3"/>
  <c r="BC48" i="3"/>
  <c r="BA48" i="3"/>
  <c r="BB48" i="3"/>
  <c r="BE47" i="3"/>
  <c r="BD47" i="3"/>
  <c r="BC47" i="3"/>
  <c r="BA47" i="3"/>
  <c r="BB47" i="3"/>
  <c r="BE46" i="3"/>
  <c r="BD46" i="3"/>
  <c r="BC46" i="3"/>
  <c r="BA46" i="3"/>
  <c r="BB46" i="3"/>
  <c r="BE45" i="3"/>
  <c r="BD45" i="3"/>
  <c r="BC45" i="3"/>
  <c r="BA45" i="3"/>
  <c r="BB45" i="3"/>
  <c r="C62" i="3"/>
  <c r="BE42" i="3"/>
  <c r="BD42" i="3"/>
  <c r="BC42" i="3"/>
  <c r="BA42" i="3"/>
  <c r="BB42" i="3"/>
  <c r="BE40" i="3"/>
  <c r="BD40" i="3"/>
  <c r="BC40" i="3"/>
  <c r="BA40" i="3"/>
  <c r="BB40" i="3"/>
  <c r="BE39" i="3"/>
  <c r="BD39" i="3"/>
  <c r="BC39" i="3"/>
  <c r="BA39" i="3"/>
  <c r="BB39" i="3"/>
  <c r="BE38" i="3"/>
  <c r="BD38" i="3"/>
  <c r="BC38" i="3"/>
  <c r="BA38" i="3"/>
  <c r="BB38" i="3"/>
  <c r="BE37" i="3"/>
  <c r="BD37" i="3"/>
  <c r="BC37" i="3"/>
  <c r="BA37" i="3"/>
  <c r="BB37" i="3"/>
  <c r="BE36" i="3"/>
  <c r="BD36" i="3"/>
  <c r="BC36" i="3"/>
  <c r="BA36" i="3"/>
  <c r="BB36" i="3"/>
  <c r="BE35" i="3"/>
  <c r="BD35" i="3"/>
  <c r="BC35" i="3"/>
  <c r="BA35" i="3"/>
  <c r="BB35" i="3"/>
  <c r="BE34" i="3"/>
  <c r="BD34" i="3"/>
  <c r="BC34" i="3"/>
  <c r="BA34" i="3"/>
  <c r="BB34" i="3"/>
  <c r="BE33" i="3"/>
  <c r="BD33" i="3"/>
  <c r="BC33" i="3"/>
  <c r="BA33" i="3"/>
  <c r="BB33" i="3"/>
  <c r="BE32" i="3"/>
  <c r="BD32" i="3"/>
  <c r="BC32" i="3"/>
  <c r="BA32" i="3"/>
  <c r="BB32" i="3"/>
  <c r="BE30" i="3"/>
  <c r="BD30" i="3"/>
  <c r="BC30" i="3"/>
  <c r="BA30" i="3"/>
  <c r="C43" i="3"/>
  <c r="BE27" i="3"/>
  <c r="BD27" i="3"/>
  <c r="BC27" i="3"/>
  <c r="BA27" i="3"/>
  <c r="BB27" i="3"/>
  <c r="BE25" i="3"/>
  <c r="BD25" i="3"/>
  <c r="BC25" i="3"/>
  <c r="BA25" i="3"/>
  <c r="BB25" i="3"/>
  <c r="BE24" i="3"/>
  <c r="BD24" i="3"/>
  <c r="BC24" i="3"/>
  <c r="BA24" i="3"/>
  <c r="BB24" i="3"/>
  <c r="BE23" i="3"/>
  <c r="BD23" i="3"/>
  <c r="BC23" i="3"/>
  <c r="BA23" i="3"/>
  <c r="BB23" i="3"/>
  <c r="BE22" i="3"/>
  <c r="BD22" i="3"/>
  <c r="BC22" i="3"/>
  <c r="BA22" i="3"/>
  <c r="BB22" i="3"/>
  <c r="BE21" i="3"/>
  <c r="BD21" i="3"/>
  <c r="BC21" i="3"/>
  <c r="BA21" i="3"/>
  <c r="BB21" i="3"/>
  <c r="BE20" i="3"/>
  <c r="BD20" i="3"/>
  <c r="BC20" i="3"/>
  <c r="BA20" i="3"/>
  <c r="BB20" i="3"/>
  <c r="BE19" i="3"/>
  <c r="BD19" i="3"/>
  <c r="BC19" i="3"/>
  <c r="BA19" i="3"/>
  <c r="BB19" i="3"/>
  <c r="C28" i="3"/>
  <c r="BE16" i="3"/>
  <c r="BD16" i="3"/>
  <c r="BC16" i="3"/>
  <c r="BA16" i="3"/>
  <c r="BB16" i="3"/>
  <c r="BE15" i="3"/>
  <c r="BD15" i="3"/>
  <c r="BC15" i="3"/>
  <c r="BA15" i="3"/>
  <c r="BB15" i="3"/>
  <c r="BE14" i="3"/>
  <c r="BD14" i="3"/>
  <c r="BC14" i="3"/>
  <c r="BA14" i="3"/>
  <c r="C17" i="3"/>
  <c r="BE10" i="3"/>
  <c r="BD10" i="3"/>
  <c r="BC10" i="3"/>
  <c r="BA10" i="3"/>
  <c r="BB10" i="3"/>
  <c r="BE9" i="3"/>
  <c r="BD9" i="3"/>
  <c r="BC9" i="3"/>
  <c r="BA9" i="3"/>
  <c r="BB9" i="3"/>
  <c r="BE8" i="3"/>
  <c r="BD8" i="3"/>
  <c r="BC8" i="3"/>
  <c r="BA8" i="3"/>
  <c r="BB8" i="3"/>
  <c r="C12" i="3"/>
  <c r="BE17" i="3" l="1"/>
  <c r="G83" i="3"/>
  <c r="BA43" i="3"/>
  <c r="BE62" i="3"/>
  <c r="BE28" i="3"/>
  <c r="BE80" i="3"/>
  <c r="BA62" i="3"/>
  <c r="BA17" i="3"/>
  <c r="BC62" i="3"/>
  <c r="BC28" i="3"/>
  <c r="BA80" i="3"/>
  <c r="BC17" i="3"/>
  <c r="BD17" i="3"/>
  <c r="BA12" i="3"/>
  <c r="G28" i="3"/>
  <c r="BD80" i="3"/>
  <c r="BE43" i="3"/>
  <c r="BD62" i="3"/>
  <c r="BA77" i="3"/>
  <c r="BC77" i="3"/>
  <c r="BD77" i="3"/>
  <c r="BE77" i="3"/>
  <c r="BA28" i="3"/>
  <c r="BE12" i="3"/>
  <c r="BD12" i="3"/>
  <c r="BC12" i="3"/>
  <c r="G12" i="3"/>
  <c r="BC80" i="3"/>
  <c r="BC43" i="3"/>
  <c r="BD28" i="3"/>
  <c r="G17" i="3"/>
  <c r="G43" i="3"/>
  <c r="BB12" i="3"/>
  <c r="BB28" i="3"/>
  <c r="BD43" i="3"/>
  <c r="BB14" i="3"/>
  <c r="BB17" i="3" s="1"/>
  <c r="BB30" i="3"/>
  <c r="BB43" i="3" s="1"/>
  <c r="BB62" i="3"/>
  <c r="BB77" i="3"/>
  <c r="BB80" i="3"/>
  <c r="G62" i="3"/>
  <c r="G80" i="3"/>
  <c r="G84" i="3" l="1"/>
</calcChain>
</file>

<file path=xl/sharedStrings.xml><?xml version="1.0" encoding="utf-8"?>
<sst xmlns="http://schemas.openxmlformats.org/spreadsheetml/2006/main" count="227" uniqueCount="159">
  <si>
    <t>Objekt :</t>
  </si>
  <si>
    <t>Stavba :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</si>
  <si>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</si>
  <si>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</si>
  <si>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</si>
  <si>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</si>
  <si>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</si>
  <si>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</si>
  <si>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</si>
  <si>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</si>
  <si>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</si>
  <si>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</si>
  <si>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713</t>
  </si>
  <si>
    <t>Izolace tepelné</t>
  </si>
  <si>
    <t>m2</t>
  </si>
  <si>
    <t>m</t>
  </si>
  <si>
    <t>722 18-1214.RT9</t>
  </si>
  <si>
    <t>Izolace návleková  tl. stěny 20 mm vnitřní průměr 28 mm</t>
  </si>
  <si>
    <t>722 18-1214.RU2</t>
  </si>
  <si>
    <t>Izolace návleková  tl. stěny 20 mm vnitřní průměr 35 mm</t>
  </si>
  <si>
    <t>722 18-1215.RV9</t>
  </si>
  <si>
    <t>Izolace návleková   tl. stěny 25 mm vnitřní průměr 40 mm</t>
  </si>
  <si>
    <t>731</t>
  </si>
  <si>
    <t>Kotelny</t>
  </si>
  <si>
    <t>soubor</t>
  </si>
  <si>
    <t>731 34-1140.R00</t>
  </si>
  <si>
    <t>Hadice napouštěcí pryžové D 20/28</t>
  </si>
  <si>
    <t>kus</t>
  </si>
  <si>
    <t>998 73-1102.R00</t>
  </si>
  <si>
    <t>Přesun hmot pro kotelny, výšky do 12 m</t>
  </si>
  <si>
    <t>732</t>
  </si>
  <si>
    <t>Strojovny</t>
  </si>
  <si>
    <t>732 19-9100.RM1</t>
  </si>
  <si>
    <t>Montáž orientačního štítku včetně dodávky štítku</t>
  </si>
  <si>
    <t>732 42-9111.R00</t>
  </si>
  <si>
    <t>Montáž čerpadel oběhových spirálních, DN 25</t>
  </si>
  <si>
    <t>732 11-1129.R00</t>
  </si>
  <si>
    <t>732 11-9191.R00</t>
  </si>
  <si>
    <t>M. rozdělovačů a sběračů DN 100 (90x90mm) dl 1m</t>
  </si>
  <si>
    <t>998 73-2102.R00</t>
  </si>
  <si>
    <t>Přesun hmot pro strojovny, výšky do 12 m</t>
  </si>
  <si>
    <t>733</t>
  </si>
  <si>
    <t>Rozvod potrubí</t>
  </si>
  <si>
    <t>733 11-1103.R00</t>
  </si>
  <si>
    <t>Potrubí závitové bezešvé běžné nízkotlaké DN 15</t>
  </si>
  <si>
    <t>733 11-1105.R00</t>
  </si>
  <si>
    <t>Potrubí závitové bezešvé běžné nízkotlaké DN 25</t>
  </si>
  <si>
    <t>733 16-1108.R00</t>
  </si>
  <si>
    <t>Potrubí měděné  D 28 x 1,5 mm, tvrdé</t>
  </si>
  <si>
    <t>733 19-0106.R00</t>
  </si>
  <si>
    <t>733 19-0108.R00</t>
  </si>
  <si>
    <t>Tlaková zkouška potrubí  DN 50</t>
  </si>
  <si>
    <t>733 19-1113.R00</t>
  </si>
  <si>
    <t>Manžety prostupové pro trubky do DN 50</t>
  </si>
  <si>
    <t>Objímka na trubky ocelové velikost 1/2''</t>
  </si>
  <si>
    <t>Objímka na trubky ocelové velikost 1''</t>
  </si>
  <si>
    <t>Objímka na trubky ocelové velikost 2''</t>
  </si>
  <si>
    <t>998 73-3103.R00</t>
  </si>
  <si>
    <t>734</t>
  </si>
  <si>
    <t>Armatury</t>
  </si>
  <si>
    <t>734 20-9105.R00</t>
  </si>
  <si>
    <t>734 20-9115.R00</t>
  </si>
  <si>
    <t>734 21-5132.R00</t>
  </si>
  <si>
    <t>Ventil odvzdušňovací automat.  DN 10</t>
  </si>
  <si>
    <t>734 23-5223.R00</t>
  </si>
  <si>
    <t>Kohout kulový, 2xvnitřní záv.  DN 25</t>
  </si>
  <si>
    <t>734 29-1113.R00</t>
  </si>
  <si>
    <t>Kohouty plnící a vypouštěcí G 1/2</t>
  </si>
  <si>
    <t>734 29-5214.R00</t>
  </si>
  <si>
    <t>734 41-5113.R00</t>
  </si>
  <si>
    <t>Teploměr s jímkou pevný stonek 160 mm</t>
  </si>
  <si>
    <t>734 42-9101.R00</t>
  </si>
  <si>
    <t>Montáž tlakoměru D 160</t>
  </si>
  <si>
    <t>734 42-1130.R00</t>
  </si>
  <si>
    <t>Tlakoměr deformační 0-10 MPa č. 03313, D 160</t>
  </si>
  <si>
    <t>734 41-9111.R00</t>
  </si>
  <si>
    <t>Montáž teploměru s pouzdrem nebo stonkem a jímkou</t>
  </si>
  <si>
    <t>734 49-9211.R00</t>
  </si>
  <si>
    <t>Montáž návarků  M 20 x 1,5</t>
  </si>
  <si>
    <t>734 49-4213.R00</t>
  </si>
  <si>
    <t>Návarky s trubkovým závitem G 1/2</t>
  </si>
  <si>
    <t>734 21-5148.R00</t>
  </si>
  <si>
    <t>Odvzdušňovací nádobka DN 70</t>
  </si>
  <si>
    <t>998 73-4103.R00</t>
  </si>
  <si>
    <t>Přesun hmot pro armatury, výšky do 24 m</t>
  </si>
  <si>
    <t>735</t>
  </si>
  <si>
    <t>Otopná tělesa</t>
  </si>
  <si>
    <t>998 73-5102.R00</t>
  </si>
  <si>
    <t>Přesun hmot pro otopná tělesa, výšky do 12 m</t>
  </si>
  <si>
    <t>783</t>
  </si>
  <si>
    <t>Nátěry</t>
  </si>
  <si>
    <t>VN</t>
  </si>
  <si>
    <t>Vedlejší náklady</t>
  </si>
  <si>
    <t>hod</t>
  </si>
  <si>
    <t xml:space="preserve">CELKEM ZA VYTÁPĚNÍ </t>
  </si>
  <si>
    <t>Montáž izolačních trubic na potrubí do DN 50</t>
  </si>
  <si>
    <t>713 48-1526</t>
  </si>
  <si>
    <t>731 31-2422.R00</t>
  </si>
  <si>
    <t>Topná a tlaková zkouškaTopná zkouška s hydraulickou regulací systému UT</t>
  </si>
  <si>
    <t>Směšovač trojcestný  DN 20 se servopohonem</t>
  </si>
  <si>
    <t>Tlaková zkouška potrubí  Cu</t>
  </si>
  <si>
    <t>484-85205R</t>
  </si>
  <si>
    <t>484-85215R</t>
  </si>
  <si>
    <t>484-85230R</t>
  </si>
  <si>
    <t>484-88140R</t>
  </si>
  <si>
    <t>426-1097526R</t>
  </si>
  <si>
    <t>484-12405.2</t>
  </si>
  <si>
    <t>Pojištovací ventil závitový pro expan.nád. 3/4"-1",   PO= 250 kPa</t>
  </si>
  <si>
    <t>Přesun hmot pro rozvody potrubí, výšky do 12 m</t>
  </si>
  <si>
    <t>Klapka zpětná,2xvnitřní závit  DN 25</t>
  </si>
  <si>
    <t>734 24-5423.R00</t>
  </si>
  <si>
    <t>Šroubení topenářské, přímé,  DN 25</t>
  </si>
  <si>
    <t>734 26-5314.R00</t>
  </si>
  <si>
    <t>Filtr, vnitřní-vnitřní z.  DN25</t>
  </si>
  <si>
    <t>732 25-6115.R11</t>
  </si>
  <si>
    <t>D.1.4.2  Zařízení pro vytápění staveb</t>
  </si>
  <si>
    <t>Přístavba knihovny v Dačicích</t>
  </si>
  <si>
    <t>Nádoby expanzní tlak.s memb.objem 50 litrů</t>
  </si>
  <si>
    <t>732 33-1515.R00</t>
  </si>
  <si>
    <t>Oběhové čerpadlo DN25 s elelktronickou regulací do 2,4m3/hod, H=6m, 230 V</t>
  </si>
  <si>
    <t>Tělesa hydraulický stabilizátor DN 80 dl 1,40m, do 6,0m3/hod</t>
  </si>
  <si>
    <t xml:space="preserve">Dodávka : MaR, typová regulace pro jeden topný okruh směšovací, jeden topný okruh bez směšování,  kompl.dodávka modulů, čidla vnitřní, čidla venkovní, kabeláž, spojovací materiál a příslušenství </t>
  </si>
  <si>
    <t>733 11-1104.R00</t>
  </si>
  <si>
    <t>Potrubí závitové bezešvé běžné nízkotlaké DN 20</t>
  </si>
  <si>
    <t>3</t>
  </si>
  <si>
    <t>Podlahové vytápění</t>
  </si>
  <si>
    <t>3.1.1</t>
  </si>
  <si>
    <t>3.1.2</t>
  </si>
  <si>
    <t xml:space="preserve">systémová deska pro podlah.vytápění 30-2 mm </t>
  </si>
  <si>
    <t>3.1.3</t>
  </si>
  <si>
    <t>3.1.4</t>
  </si>
  <si>
    <t>3.1.5</t>
  </si>
  <si>
    <t>3.1.6</t>
  </si>
  <si>
    <t>3.1.7</t>
  </si>
  <si>
    <t xml:space="preserve">okrajová dilatační páska ( 25 m)   </t>
  </si>
  <si>
    <t>3.1.8</t>
  </si>
  <si>
    <t>3.1.13</t>
  </si>
  <si>
    <t>3.1.14</t>
  </si>
  <si>
    <t xml:space="preserve">trubka pro podlahové vytápění s kyslík.barierou 17x2,0   </t>
  </si>
  <si>
    <t>rozdělovač pro 5 okruhů</t>
  </si>
  <si>
    <t xml:space="preserve">ochranná trubka </t>
  </si>
  <si>
    <t xml:space="preserve">připojovací svěrné šroubení 17x2,0   </t>
  </si>
  <si>
    <t>skříně pro rozdělovače UP 5 ( bílá barva )</t>
  </si>
  <si>
    <t>vodící oblouk 90 ° - 17</t>
  </si>
  <si>
    <t xml:space="preserve">Tlakové zkoušky potrubí  17x2,0 – vodou ( podlahové)   </t>
  </si>
  <si>
    <t>733 11-1107.R00</t>
  </si>
  <si>
    <t>Potrubí závitové bezešvé běžné nízkotlaké DN 40</t>
  </si>
  <si>
    <t>Montáž armatur závitových,s 1závitem, do G 1</t>
  </si>
  <si>
    <t>Montáž armatur závitových,se 2závity, do G 1</t>
  </si>
  <si>
    <t>783 42-1710.R00</t>
  </si>
  <si>
    <t>Nátěr syntetický armatur do DN 100 mm základní</t>
  </si>
  <si>
    <t>ukončovací pás</t>
  </si>
  <si>
    <t>Demontáž potrubí ocelového závitového do DN 15-32</t>
  </si>
  <si>
    <t>733 11-0806.R00</t>
  </si>
  <si>
    <t>Demontáž otopných těles panelových 2řadých,2820 mm</t>
  </si>
  <si>
    <t>735 15-1822.R00</t>
  </si>
  <si>
    <t>551-38452739R</t>
  </si>
  <si>
    <t>Ventil regulační DN20</t>
  </si>
  <si>
    <t>kompl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</si>
</sst>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Kč&quot;_-;\-* #,##0.00\ &quot;Kč&quot;_-;_-* &quot;-&quot;??\ &quot;Kč&quot;_-;_-@_-"/>
    <numFmt numFmtId="164" formatCode="#,##0.00000"/>
    <numFmt numFmtId="165" formatCode="0.00000"/>
    <numFmt numFmtId="166" formatCode="_-&quot;L.&quot;\ * #,##0_-;\-&quot;L.&quot;\ * #,##0_-;_-&quot;L.&quot;\ * &quot;-&quot;_-;_-@_-"/>
    <numFmt numFmtId="167" formatCode="#,##0&quot; F&quot;_);[Red]\(#,##0&quot; F&quot;\)"/>
    <numFmt numFmtId="168" formatCode="General_)"/>
    <numFmt numFmtId="169" formatCode="0.000"/>
    <numFmt numFmtId="170" formatCode="#,##0.00&quot; F&quot;_);[Red]\(#,##0.00&quot; F&quot;\)"/>
    <numFmt numFmtId="171" formatCode="#,##0&quot; $&quot;;\-#,##0&quot; $&quot;"/>
    <numFmt numFmtId="172" formatCode="#,##0&quot; $&quot;;[Red]\-#,##0&quot; $&quot;"/>
    <numFmt numFmtId="173" formatCode="0.0&quot;  &quot;"/>
    <numFmt numFmtId="174" formatCode="0_ "/>
    <numFmt numFmtId="175" formatCode="_(&quot;$&quot;* #,##0.0_);_(&quot;$&quot;* \(#,##0.0\);_(&quot;$&quot;* &quot;-&quot;??_);_(@_)"/>
    <numFmt numFmtId="176" formatCode="_(* #,##0_);_(* \(#,##0\);_(* &quot;-&quot;_);_(@_)"/>
    <numFmt numFmtId="177" formatCode="&quot;$&quot;0.000"/>
    <numFmt numFmtId="178" formatCode="0.0%"/>
    <numFmt numFmtId="179" formatCode="#,##0.00&quot; $&quot;;\-#,##0.00&quot; $&quot;"/>
    <numFmt numFmtId="180" formatCode="#,##0.00&quot; $&quot;;[Red]\-#,##0.00&quot; $&quot;"/>
    <numFmt numFmtId="181" formatCode="_-* #,##0;_-* #,##0;_-* &quot;-&quot;;_-@_-"/>
    <numFmt numFmtId="182" formatCode="_(&quot;Itl.&quot;\ * #,##0_);_(&quot;Itl.&quot;\ * \(#,##0\);_(&quot;Itl.&quot;\ * &quot;-&quot;_);_(@_)"/>
    <numFmt numFmtId="183" formatCode="_-* #,##0.00\ [$€-1]_-;\-* #,##0.00\ [$€-1]_-;_-* &quot;-&quot;??\ [$€-1]_-"/>
    <numFmt numFmtId="184" formatCode="_-* #,##0.00\ &quot;€&quot;_-;\-* #,##0.00\ &quot;€&quot;_-;_-* &quot;-&quot;??\ &quot;€&quot;_-;_-@_-"/>
    <numFmt numFmtId="185" formatCode="_-* #,##0\ _K_č_s_-;\-* #,##0\ _K_č_s_-;_-* &quot;-&quot;\ _K_č_s_-;_-@_-"/>
    <numFmt numFmtId="186" formatCode="#,##0;\-#,##0"/>
  </numFmts>
  <fonts count="7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8"/>
      <name val="Times New Roman"/>
      <family val="1"/>
      <charset val="238"/>
    </font>
    <font>
      <b/>
      <sz val="11"/>
      <name val="Arial"/>
      <family val="2"/>
      <charset val="238"/>
    </font>
    <font>
      <b/>
      <sz val="12"/>
      <name val="Arial MT"/>
    </font>
    <font>
      <sz val="9"/>
      <name val="Times New Roman"/>
      <family val="1"/>
    </font>
    <font>
      <sz val="12"/>
      <name val="Arial MT"/>
    </font>
    <font>
      <sz val="10"/>
      <name val="MS Serif"/>
      <family val="1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0"/>
      <name val="Geneva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  <charset val="238"/>
    </font>
    <font>
      <u/>
      <sz val="8"/>
      <color indexed="12"/>
      <name val="Times New Roman"/>
      <family val="1"/>
      <charset val="238"/>
    </font>
    <font>
      <sz val="8"/>
      <name val="Wingdings"/>
      <charset val="2"/>
    </font>
    <font>
      <b/>
      <sz val="8"/>
      <color indexed="8"/>
      <name val="Helv"/>
    </font>
    <font>
      <b/>
      <sz val="8"/>
      <name val="Arial"/>
      <family val="2"/>
      <charset val="238"/>
    </font>
    <font>
      <sz val="10"/>
      <name val="MS Serif"/>
      <family val="1"/>
      <charset val="238"/>
    </font>
    <font>
      <sz val="10"/>
      <color indexed="16"/>
      <name val="MS Serif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9"/>
      <name val="Arial"/>
      <family val="2"/>
      <charset val="238"/>
    </font>
    <font>
      <sz val="8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b/>
      <sz val="9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3" tint="0.59999389629810485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90">
    <xf numFmtId="0" fontId="0" fillId="0" borderId="0"/>
    <xf numFmtId="0" fontId="10" fillId="0" borderId="0"/>
    <xf numFmtId="0" fontId="8" fillId="0" borderId="0"/>
    <xf numFmtId="0" fontId="8" fillId="0" borderId="0"/>
    <xf numFmtId="0" fontId="8" fillId="0" borderId="0">
      <alignment horizontal="left" indent="2"/>
      <protection locked="0"/>
    </xf>
    <xf numFmtId="0" fontId="8" fillId="0" borderId="0"/>
    <xf numFmtId="0" fontId="21" fillId="0" borderId="0" applyAlignment="0">
      <alignment vertical="top" wrapText="1"/>
      <protection locked="0"/>
    </xf>
    <xf numFmtId="0" fontId="20" fillId="0" borderId="0"/>
    <xf numFmtId="0" fontId="21" fillId="0" borderId="0" applyAlignment="0">
      <alignment vertical="top" wrapText="1"/>
      <protection locked="0"/>
    </xf>
    <xf numFmtId="0" fontId="8" fillId="0" borderId="0"/>
    <xf numFmtId="0" fontId="23" fillId="0" borderId="0"/>
    <xf numFmtId="4" fontId="8" fillId="0" borderId="3"/>
    <xf numFmtId="4" fontId="20" fillId="0" borderId="3"/>
    <xf numFmtId="166" fontId="22" fillId="0" borderId="0" applyFont="0" applyFill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24" fillId="0" borderId="0">
      <alignment horizontal="center" wrapText="1"/>
      <protection locked="0"/>
    </xf>
    <xf numFmtId="0" fontId="24" fillId="0" borderId="0">
      <alignment horizontal="center" wrapText="1"/>
      <protection locked="0"/>
    </xf>
    <xf numFmtId="0" fontId="25" fillId="0" borderId="0" applyFont="0" applyFill="0" applyBorder="0" applyAlignment="0" applyProtection="0">
      <alignment horizontal="right"/>
    </xf>
    <xf numFmtId="0" fontId="26" fillId="0" borderId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>
      <alignment horizontal="right"/>
    </xf>
    <xf numFmtId="167" fontId="22" fillId="0" borderId="0" applyFill="0" applyBorder="0" applyAlignment="0"/>
    <xf numFmtId="167" fontId="22" fillId="0" borderId="0" applyFill="0" applyBorder="0" applyAlignment="0"/>
    <xf numFmtId="168" fontId="27" fillId="0" borderId="0" applyFill="0" applyBorder="0" applyAlignment="0"/>
    <xf numFmtId="169" fontId="27" fillId="0" borderId="0" applyFill="0" applyBorder="0" applyAlignment="0"/>
    <xf numFmtId="170" fontId="22" fillId="0" borderId="0" applyFill="0" applyBorder="0" applyAlignment="0"/>
    <xf numFmtId="170" fontId="22" fillId="0" borderId="0" applyFill="0" applyBorder="0" applyAlignment="0"/>
    <xf numFmtId="171" fontId="22" fillId="0" borderId="0" applyFill="0" applyBorder="0" applyAlignment="0"/>
    <xf numFmtId="171" fontId="22" fillId="0" borderId="0" applyFill="0" applyBorder="0" applyAlignment="0"/>
    <xf numFmtId="167" fontId="22" fillId="0" borderId="0" applyFill="0" applyBorder="0" applyAlignment="0"/>
    <xf numFmtId="167" fontId="22" fillId="0" borderId="0" applyFill="0" applyBorder="0" applyAlignment="0"/>
    <xf numFmtId="172" fontId="22" fillId="0" borderId="0" applyFill="0" applyBorder="0" applyAlignment="0"/>
    <xf numFmtId="172" fontId="22" fillId="0" borderId="0" applyFill="0" applyBorder="0" applyAlignment="0"/>
    <xf numFmtId="168" fontId="27" fillId="0" borderId="0" applyFill="0" applyBorder="0" applyAlignment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0" fontId="29" fillId="0" borderId="0" applyNumberFormat="0" applyAlignment="0">
      <alignment horizontal="left"/>
    </xf>
    <xf numFmtId="0" fontId="40" fillId="0" borderId="0" applyNumberFormat="0" applyAlignment="0">
      <alignment horizontal="left"/>
    </xf>
    <xf numFmtId="0" fontId="23" fillId="0" borderId="0" applyFont="0" applyFill="0" applyBorder="0" applyAlignment="0" applyProtection="0"/>
    <xf numFmtId="168" fontId="27" fillId="0" borderId="0" applyFont="0" applyFill="0" applyBorder="0" applyAlignment="0" applyProtection="0"/>
    <xf numFmtId="172" fontId="22" fillId="0" borderId="0" applyFont="0" applyFill="0" applyBorder="0" applyAlignment="0" applyProtection="0"/>
    <xf numFmtId="14" fontId="30" fillId="0" borderId="0" applyFill="0" applyBorder="0" applyAlignment="0"/>
    <xf numFmtId="174" fontId="22" fillId="0" borderId="19">
      <alignment vertical="center"/>
    </xf>
    <xf numFmtId="174" fontId="22" fillId="0" borderId="19">
      <alignment vertical="center"/>
    </xf>
    <xf numFmtId="167" fontId="22" fillId="0" borderId="0" applyFill="0" applyBorder="0" applyAlignment="0"/>
    <xf numFmtId="167" fontId="22" fillId="0" borderId="0" applyFill="0" applyBorder="0" applyAlignment="0"/>
    <xf numFmtId="168" fontId="27" fillId="0" borderId="0" applyFill="0" applyBorder="0" applyAlignment="0"/>
    <xf numFmtId="167" fontId="22" fillId="0" borderId="0" applyFill="0" applyBorder="0" applyAlignment="0"/>
    <xf numFmtId="167" fontId="22" fillId="0" borderId="0" applyFill="0" applyBorder="0" applyAlignment="0"/>
    <xf numFmtId="172" fontId="22" fillId="0" borderId="0" applyFill="0" applyBorder="0" applyAlignment="0"/>
    <xf numFmtId="172" fontId="22" fillId="0" borderId="0" applyFill="0" applyBorder="0" applyAlignment="0"/>
    <xf numFmtId="168" fontId="27" fillId="0" borderId="0" applyFill="0" applyBorder="0" applyAlignment="0"/>
    <xf numFmtId="0" fontId="31" fillId="0" borderId="0" applyNumberFormat="0" applyAlignment="0">
      <alignment horizontal="left"/>
    </xf>
    <xf numFmtId="0" fontId="41" fillId="0" borderId="0" applyNumberFormat="0" applyAlignment="0">
      <alignment horizontal="left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183" fontId="59" fillId="0" borderId="0" applyFont="0" applyFill="0" applyBorder="0" applyAlignment="0" applyProtection="0">
      <alignment vertical="top"/>
    </xf>
    <xf numFmtId="2" fontId="32" fillId="0" borderId="0">
      <alignment horizontal="left"/>
    </xf>
    <xf numFmtId="38" fontId="33" fillId="2" borderId="0" applyNumberFormat="0" applyBorder="0" applyAlignment="0" applyProtection="0"/>
    <xf numFmtId="175" fontId="25" fillId="0" borderId="0" applyNumberFormat="0" applyFill="0" applyBorder="0" applyProtection="0">
      <alignment horizontal="right"/>
    </xf>
    <xf numFmtId="175" fontId="25" fillId="0" borderId="0" applyNumberFormat="0" applyFill="0" applyBorder="0" applyProtection="0">
      <alignment horizontal="right"/>
    </xf>
    <xf numFmtId="0" fontId="34" fillId="0" borderId="7" applyNumberFormat="0" applyAlignment="0" applyProtection="0">
      <alignment horizontal="left" vertical="center"/>
    </xf>
    <xf numFmtId="0" fontId="34" fillId="0" borderId="3">
      <alignment horizontal="left" vertical="center"/>
    </xf>
    <xf numFmtId="0" fontId="35" fillId="0" borderId="20">
      <alignment horizontal="center"/>
    </xf>
    <xf numFmtId="0" fontId="35" fillId="0" borderId="20">
      <alignment horizontal="center"/>
    </xf>
    <xf numFmtId="0" fontId="35" fillId="0" borderId="0">
      <alignment horizontal="center"/>
    </xf>
    <xf numFmtId="0" fontId="35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10" fontId="33" fillId="17" borderId="14" applyNumberFormat="0" applyBorder="0" applyAlignment="0" applyProtection="0"/>
    <xf numFmtId="0" fontId="46" fillId="18" borderId="21" applyNumberFormat="0" applyAlignment="0" applyProtection="0"/>
    <xf numFmtId="0" fontId="46" fillId="18" borderId="21" applyNumberFormat="0" applyAlignment="0" applyProtection="0"/>
    <xf numFmtId="0" fontId="46" fillId="18" borderId="21" applyNumberFormat="0" applyAlignment="0" applyProtection="0"/>
    <xf numFmtId="167" fontId="22" fillId="0" borderId="0" applyFill="0" applyBorder="0" applyAlignment="0"/>
    <xf numFmtId="167" fontId="22" fillId="0" borderId="0" applyFill="0" applyBorder="0" applyAlignment="0"/>
    <xf numFmtId="168" fontId="27" fillId="0" borderId="0" applyFill="0" applyBorder="0" applyAlignment="0"/>
    <xf numFmtId="167" fontId="22" fillId="0" borderId="0" applyFill="0" applyBorder="0" applyAlignment="0"/>
    <xf numFmtId="167" fontId="22" fillId="0" borderId="0" applyFill="0" applyBorder="0" applyAlignment="0"/>
    <xf numFmtId="172" fontId="22" fillId="0" borderId="0" applyFill="0" applyBorder="0" applyAlignment="0"/>
    <xf numFmtId="172" fontId="22" fillId="0" borderId="0" applyFill="0" applyBorder="0" applyAlignment="0"/>
    <xf numFmtId="168" fontId="27" fillId="0" borderId="0" applyFill="0" applyBorder="0" applyAlignment="0"/>
    <xf numFmtId="176" fontId="22" fillId="0" borderId="0" applyFont="0" applyFill="0" applyBorder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9" fillId="0" borderId="24" applyNumberFormat="0" applyFill="0" applyAlignment="0" applyProtection="0"/>
    <xf numFmtId="0" fontId="49" fillId="0" borderId="24" applyNumberFormat="0" applyFill="0" applyAlignment="0" applyProtection="0"/>
    <xf numFmtId="0" fontId="49" fillId="0" borderId="24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30" fillId="0" borderId="0"/>
    <xf numFmtId="177" fontId="22" fillId="0" borderId="0"/>
    <xf numFmtId="17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0" fillId="0" borderId="0"/>
    <xf numFmtId="0" fontId="60" fillId="0" borderId="0"/>
    <xf numFmtId="0" fontId="4" fillId="0" borderId="0"/>
    <xf numFmtId="0" fontId="60" fillId="0" borderId="0"/>
    <xf numFmtId="0" fontId="30" fillId="0" borderId="0"/>
    <xf numFmtId="0" fontId="30" fillId="0" borderId="0"/>
    <xf numFmtId="0" fontId="60" fillId="0" borderId="0"/>
    <xf numFmtId="0" fontId="42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20" fillId="0" borderId="0"/>
    <xf numFmtId="0" fontId="60" fillId="0" borderId="0"/>
    <xf numFmtId="0" fontId="20" fillId="0" borderId="0"/>
    <xf numFmtId="14" fontId="24" fillId="0" borderId="0">
      <alignment horizontal="center" wrapText="1"/>
      <protection locked="0"/>
    </xf>
    <xf numFmtId="14" fontId="24" fillId="0" borderId="0">
      <alignment horizontal="center" wrapText="1"/>
      <protection locked="0"/>
    </xf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10" fontId="22" fillId="0" borderId="0" applyFont="0" applyFill="0" applyBorder="0" applyAlignment="0" applyProtection="0"/>
    <xf numFmtId="10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167" fontId="22" fillId="0" borderId="0" applyFill="0" applyBorder="0" applyAlignment="0"/>
    <xf numFmtId="167" fontId="22" fillId="0" borderId="0" applyFill="0" applyBorder="0" applyAlignment="0"/>
    <xf numFmtId="168" fontId="27" fillId="0" borderId="0" applyFill="0" applyBorder="0" applyAlignment="0"/>
    <xf numFmtId="167" fontId="22" fillId="0" borderId="0" applyFill="0" applyBorder="0" applyAlignment="0"/>
    <xf numFmtId="167" fontId="22" fillId="0" borderId="0" applyFill="0" applyBorder="0" applyAlignment="0"/>
    <xf numFmtId="172" fontId="22" fillId="0" borderId="0" applyFill="0" applyBorder="0" applyAlignment="0"/>
    <xf numFmtId="172" fontId="22" fillId="0" borderId="0" applyFill="0" applyBorder="0" applyAlignment="0"/>
    <xf numFmtId="168" fontId="27" fillId="0" borderId="0" applyFill="0" applyBorder="0" applyAlignment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52" fillId="0" borderId="26" applyNumberFormat="0" applyFill="0" applyAlignment="0" applyProtection="0"/>
    <xf numFmtId="0" fontId="37" fillId="21" borderId="0" applyNumberFormat="0" applyFont="0" applyBorder="0" applyAlignment="0">
      <alignment horizontal="center"/>
    </xf>
    <xf numFmtId="0" fontId="37" fillId="21" borderId="0" applyNumberFormat="0" applyFont="0" applyBorder="0" applyAlignment="0">
      <alignment horizontal="center"/>
    </xf>
    <xf numFmtId="165" fontId="22" fillId="0" borderId="0" applyNumberFormat="0" applyFill="0" applyBorder="0" applyAlignment="0" applyProtection="0">
      <alignment horizontal="left"/>
    </xf>
    <xf numFmtId="165" fontId="22" fillId="0" borderId="0" applyNumberFormat="0" applyFill="0" applyBorder="0" applyAlignment="0" applyProtection="0">
      <alignment horizontal="left"/>
    </xf>
    <xf numFmtId="0" fontId="37" fillId="1" borderId="3" applyNumberFormat="0" applyFont="0" applyAlignment="0">
      <alignment horizontal="center"/>
    </xf>
    <xf numFmtId="0" fontId="37" fillId="1" borderId="3" applyNumberFormat="0" applyFont="0" applyAlignment="0">
      <alignment horizontal="center"/>
    </xf>
    <xf numFmtId="0" fontId="21" fillId="0" borderId="0" applyNumberFormat="0" applyFill="0" applyBorder="0" applyAlignment="0">
      <alignment horizontal="center"/>
    </xf>
    <xf numFmtId="0" fontId="21" fillId="0" borderId="0" applyNumberFormat="0" applyFill="0" applyBorder="0" applyAlignment="0">
      <alignment horizontal="center"/>
    </xf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0" fontId="53" fillId="5" borderId="0" applyNumberFormat="0" applyBorder="0" applyAlignment="0" applyProtection="0"/>
    <xf numFmtId="40" fontId="38" fillId="0" borderId="0" applyBorder="0">
      <alignment horizontal="right"/>
    </xf>
    <xf numFmtId="4" fontId="6" fillId="2" borderId="16" applyNumberFormat="0" applyFont="0" applyFill="0" applyBorder="0" applyAlignment="0" applyProtection="0">
      <alignment horizontal="left" vertical="top"/>
    </xf>
    <xf numFmtId="49" fontId="30" fillId="0" borderId="0" applyFill="0" applyBorder="0" applyAlignment="0"/>
    <xf numFmtId="179" fontId="22" fillId="0" borderId="0" applyFill="0" applyBorder="0" applyAlignment="0"/>
    <xf numFmtId="179" fontId="22" fillId="0" borderId="0" applyFill="0" applyBorder="0" applyAlignment="0"/>
    <xf numFmtId="180" fontId="22" fillId="0" borderId="0" applyFill="0" applyBorder="0" applyAlignment="0"/>
    <xf numFmtId="180" fontId="22" fillId="0" borderId="0" applyFill="0" applyBorder="0" applyAlignment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81" fontId="39" fillId="0" borderId="0">
      <alignment vertical="center"/>
    </xf>
    <xf numFmtId="181" fontId="39" fillId="0" borderId="0">
      <alignment vertical="center"/>
    </xf>
    <xf numFmtId="182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0" fontId="55" fillId="8" borderId="27" applyNumberFormat="0" applyAlignment="0" applyProtection="0"/>
    <xf numFmtId="0" fontId="55" fillId="8" borderId="27" applyNumberFormat="0" applyAlignment="0" applyProtection="0"/>
    <xf numFmtId="0" fontId="55" fillId="8" borderId="27" applyNumberFormat="0" applyAlignment="0" applyProtection="0"/>
    <xf numFmtId="0" fontId="56" fillId="22" borderId="27" applyNumberFormat="0" applyAlignment="0" applyProtection="0"/>
    <xf numFmtId="0" fontId="56" fillId="22" borderId="27" applyNumberFormat="0" applyAlignment="0" applyProtection="0"/>
    <xf numFmtId="0" fontId="56" fillId="22" borderId="27" applyNumberFormat="0" applyAlignment="0" applyProtection="0"/>
    <xf numFmtId="0" fontId="57" fillId="22" borderId="28" applyNumberFormat="0" applyAlignment="0" applyProtection="0"/>
    <xf numFmtId="0" fontId="57" fillId="22" borderId="28" applyNumberFormat="0" applyAlignment="0" applyProtection="0"/>
    <xf numFmtId="0" fontId="57" fillId="22" borderId="28" applyNumberFormat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42" fillId="9" borderId="0" applyNumberFormat="0" applyBorder="0" applyAlignment="0" applyProtection="0"/>
    <xf numFmtId="0" fontId="42" fillId="3" borderId="0" applyNumberFormat="0" applyBorder="0" applyAlignment="0" applyProtection="0"/>
    <xf numFmtId="0" fontId="42" fillId="10" borderId="0" applyNumberFormat="0" applyBorder="0" applyAlignment="0" applyProtection="0"/>
    <xf numFmtId="0" fontId="42" fillId="4" borderId="0" applyNumberFormat="0" applyBorder="0" applyAlignment="0" applyProtection="0"/>
    <xf numFmtId="0" fontId="42" fillId="20" borderId="0" applyNumberFormat="0" applyBorder="0" applyAlignment="0" applyProtection="0"/>
    <xf numFmtId="0" fontId="42" fillId="5" borderId="0" applyNumberFormat="0" applyBorder="0" applyAlignment="0" applyProtection="0"/>
    <xf numFmtId="0" fontId="42" fillId="8" borderId="0" applyNumberFormat="0" applyBorder="0" applyAlignment="0" applyProtection="0"/>
    <xf numFmtId="0" fontId="42" fillId="6" borderId="0" applyNumberFormat="0" applyBorder="0" applyAlignment="0" applyProtection="0"/>
    <xf numFmtId="0" fontId="42" fillId="20" borderId="0" applyNumberFormat="0" applyBorder="0" applyAlignment="0" applyProtection="0"/>
    <xf numFmtId="0" fontId="42" fillId="8" borderId="0" applyNumberFormat="0" applyBorder="0" applyAlignment="0" applyProtection="0"/>
    <xf numFmtId="0" fontId="42" fillId="7" borderId="0" applyNumberFormat="0" applyBorder="0" applyAlignment="0" applyProtection="0"/>
    <xf numFmtId="0" fontId="42" fillId="9" borderId="0" applyNumberFormat="0" applyBorder="0" applyAlignment="0" applyProtection="0"/>
    <xf numFmtId="0" fontId="42" fillId="19" borderId="0" applyNumberFormat="0" applyBorder="0" applyAlignment="0" applyProtection="0"/>
    <xf numFmtId="0" fontId="42" fillId="11" borderId="0" applyNumberFormat="0" applyBorder="0" applyAlignment="0" applyProtection="0"/>
    <xf numFmtId="0" fontId="42" fillId="4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9" borderId="0" applyNumberFormat="0" applyBorder="0" applyAlignment="0" applyProtection="0"/>
    <xf numFmtId="0" fontId="42" fillId="20" borderId="0" applyNumberFormat="0" applyBorder="0" applyAlignment="0" applyProtection="0"/>
    <xf numFmtId="0" fontId="42" fillId="12" borderId="0" applyNumberFormat="0" applyBorder="0" applyAlignment="0" applyProtection="0"/>
    <xf numFmtId="0" fontId="20" fillId="20" borderId="36" applyNumberFormat="0" applyFont="0" applyAlignment="0" applyProtection="0"/>
    <xf numFmtId="0" fontId="43" fillId="7" borderId="0" applyNumberFormat="0" applyBorder="0" applyAlignment="0" applyProtection="0"/>
    <xf numFmtId="0" fontId="43" fillId="13" borderId="0" applyNumberFormat="0" applyBorder="0" applyAlignment="0" applyProtection="0"/>
    <xf numFmtId="0" fontId="20" fillId="20" borderId="36" applyNumberFormat="0" applyFont="0" applyAlignment="0" applyProtection="0"/>
    <xf numFmtId="0" fontId="20" fillId="20" borderId="36" applyNumberFormat="0" applyFont="0" applyAlignment="0" applyProtection="0"/>
    <xf numFmtId="0" fontId="43" fillId="26" borderId="0" applyNumberFormat="0" applyBorder="0" applyAlignment="0" applyProtection="0"/>
    <xf numFmtId="0" fontId="43" fillId="10" borderId="0" applyNumberFormat="0" applyBorder="0" applyAlignment="0" applyProtection="0"/>
    <xf numFmtId="0" fontId="43" fillId="12" borderId="0" applyNumberFormat="0" applyBorder="0" applyAlignment="0" applyProtection="0"/>
    <xf numFmtId="0" fontId="43" fillId="11" borderId="0" applyNumberFormat="0" applyBorder="0" applyAlignment="0" applyProtection="0"/>
    <xf numFmtId="0" fontId="43" fillId="4" borderId="0" applyNumberFormat="0" applyBorder="0" applyAlignment="0" applyProtection="0"/>
    <xf numFmtId="0" fontId="43" fillId="14" borderId="0" applyNumberFormat="0" applyBorder="0" applyAlignment="0" applyProtection="0"/>
    <xf numFmtId="0" fontId="43" fillId="7" borderId="0" applyNumberFormat="0" applyBorder="0" applyAlignment="0" applyProtection="0"/>
    <xf numFmtId="0" fontId="43" fillId="15" borderId="0" applyNumberFormat="0" applyBorder="0" applyAlignment="0" applyProtection="0"/>
    <xf numFmtId="0" fontId="43" fillId="10" borderId="0" applyNumberFormat="0" applyBorder="0" applyAlignment="0" applyProtection="0"/>
    <xf numFmtId="0" fontId="43" fillId="16" borderId="0" applyNumberFormat="0" applyBorder="0" applyAlignment="0" applyProtection="0"/>
    <xf numFmtId="0" fontId="44" fillId="0" borderId="29" applyNumberFormat="0" applyFill="0" applyAlignment="0" applyProtection="0"/>
    <xf numFmtId="0" fontId="44" fillId="0" borderId="18" applyNumberFormat="0" applyFill="0" applyAlignment="0" applyProtection="0"/>
    <xf numFmtId="0" fontId="45" fillId="6" borderId="0" applyNumberFormat="0" applyBorder="0" applyAlignment="0" applyProtection="0"/>
    <xf numFmtId="0" fontId="45" fillId="4" borderId="0" applyNumberFormat="0" applyBorder="0" applyAlignment="0" applyProtection="0"/>
    <xf numFmtId="0" fontId="62" fillId="0" borderId="30" applyNumberFormat="0" applyFill="0" applyAlignment="0" applyProtection="0"/>
    <xf numFmtId="0" fontId="47" fillId="0" borderId="22" applyNumberFormat="0" applyFill="0" applyAlignment="0" applyProtection="0"/>
    <xf numFmtId="0" fontId="63" fillId="0" borderId="31" applyNumberFormat="0" applyFill="0" applyAlignment="0" applyProtection="0"/>
    <xf numFmtId="0" fontId="48" fillId="0" borderId="23" applyNumberFormat="0" applyFill="0" applyAlignment="0" applyProtection="0"/>
    <xf numFmtId="0" fontId="64" fillId="0" borderId="32" applyNumberFormat="0" applyFill="0" applyAlignment="0" applyProtection="0"/>
    <xf numFmtId="0" fontId="49" fillId="0" borderId="24" applyNumberFormat="0" applyFill="0" applyAlignment="0" applyProtection="0"/>
    <xf numFmtId="0" fontId="6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6" fillId="19" borderId="0" applyNumberFormat="0" applyBorder="0" applyAlignment="0" applyProtection="0"/>
    <xf numFmtId="0" fontId="51" fillId="19" borderId="0" applyNumberFormat="0" applyBorder="0" applyAlignment="0" applyProtection="0"/>
    <xf numFmtId="0" fontId="3" fillId="0" borderId="0"/>
    <xf numFmtId="0" fontId="8" fillId="0" borderId="0">
      <alignment horizontal="left" indent="2"/>
      <protection locked="0"/>
    </xf>
    <xf numFmtId="0" fontId="44" fillId="0" borderId="35" applyNumberFormat="0" applyFill="0" applyAlignment="0" applyProtection="0"/>
    <xf numFmtId="0" fontId="30" fillId="0" borderId="0"/>
    <xf numFmtId="4" fontId="6" fillId="2" borderId="40" applyNumberFormat="0" applyFont="0" applyFill="0" applyBorder="0" applyAlignment="0" applyProtection="0">
      <alignment horizontal="left" vertical="top"/>
    </xf>
    <xf numFmtId="0" fontId="54" fillId="0" borderId="33" applyNumberFormat="0" applyFill="0" applyAlignment="0" applyProtection="0"/>
    <xf numFmtId="0" fontId="52" fillId="0" borderId="26" applyNumberFormat="0" applyFill="0" applyAlignment="0" applyProtection="0"/>
    <xf numFmtId="0" fontId="53" fillId="7" borderId="0" applyNumberFormat="0" applyBorder="0" applyAlignment="0" applyProtection="0"/>
    <xf numFmtId="0" fontId="53" fillId="5" borderId="0" applyNumberFormat="0" applyBorder="0" applyAlignment="0" applyProtection="0"/>
    <xf numFmtId="0" fontId="55" fillId="19" borderId="27" applyNumberFormat="0" applyAlignment="0" applyProtection="0"/>
    <xf numFmtId="0" fontId="55" fillId="8" borderId="27" applyNumberFormat="0" applyAlignment="0" applyProtection="0"/>
    <xf numFmtId="0" fontId="67" fillId="27" borderId="27" applyNumberFormat="0" applyAlignment="0" applyProtection="0"/>
    <xf numFmtId="0" fontId="56" fillId="22" borderId="27" applyNumberFormat="0" applyAlignment="0" applyProtection="0"/>
    <xf numFmtId="0" fontId="57" fillId="27" borderId="28" applyNumberFormat="0" applyAlignment="0" applyProtection="0"/>
    <xf numFmtId="0" fontId="57" fillId="22" borderId="28" applyNumberFormat="0" applyAlignment="0" applyProtection="0"/>
    <xf numFmtId="0" fontId="43" fillId="28" borderId="0" applyNumberFormat="0" applyBorder="0" applyAlignment="0" applyProtection="0"/>
    <xf numFmtId="0" fontId="43" fillId="23" borderId="0" applyNumberFormat="0" applyBorder="0" applyAlignment="0" applyProtection="0"/>
    <xf numFmtId="0" fontId="43" fillId="26" borderId="0" applyNumberFormat="0" applyBorder="0" applyAlignment="0" applyProtection="0"/>
    <xf numFmtId="0" fontId="43" fillId="24" borderId="0" applyNumberFormat="0" applyBorder="0" applyAlignment="0" applyProtection="0"/>
    <xf numFmtId="0" fontId="43" fillId="12" borderId="0" applyNumberFormat="0" applyBorder="0" applyAlignment="0" applyProtection="0"/>
    <xf numFmtId="0" fontId="43" fillId="25" borderId="0" applyNumberFormat="0" applyBorder="0" applyAlignment="0" applyProtection="0"/>
    <xf numFmtId="0" fontId="43" fillId="29" borderId="0" applyNumberFormat="0" applyBorder="0" applyAlignment="0" applyProtection="0"/>
    <xf numFmtId="0" fontId="43" fillId="14" borderId="0" applyNumberFormat="0" applyBorder="0" applyAlignment="0" applyProtection="0"/>
    <xf numFmtId="0" fontId="43" fillId="24" borderId="0" applyNumberFormat="0" applyBorder="0" applyAlignment="0" applyProtection="0"/>
    <xf numFmtId="0" fontId="43" fillId="26" borderId="0" applyNumberFormat="0" applyBorder="0" applyAlignment="0" applyProtection="0"/>
    <xf numFmtId="0" fontId="44" fillId="0" borderId="35" applyNumberFormat="0" applyFill="0" applyAlignment="0" applyProtection="0"/>
    <xf numFmtId="0" fontId="44" fillId="0" borderId="35" applyNumberFormat="0" applyFill="0" applyAlignment="0" applyProtection="0"/>
    <xf numFmtId="0" fontId="3" fillId="0" borderId="0"/>
    <xf numFmtId="0" fontId="30" fillId="0" borderId="0"/>
    <xf numFmtId="0" fontId="8" fillId="0" borderId="0"/>
    <xf numFmtId="0" fontId="8" fillId="0" borderId="0">
      <alignment horizontal="left" indent="2"/>
      <protection locked="0"/>
    </xf>
    <xf numFmtId="0" fontId="8" fillId="0" borderId="0"/>
    <xf numFmtId="0" fontId="8" fillId="0" borderId="0">
      <alignment horizontal="left" indent="2"/>
      <protection locked="0"/>
    </xf>
    <xf numFmtId="0" fontId="8" fillId="0" borderId="0">
      <alignment horizontal="left" indent="2"/>
      <protection locked="0"/>
    </xf>
    <xf numFmtId="0" fontId="8" fillId="0" borderId="0">
      <alignment horizontal="left" indent="2"/>
      <protection locked="0"/>
    </xf>
    <xf numFmtId="0" fontId="8" fillId="0" borderId="0">
      <alignment horizontal="left" indent="2"/>
      <protection locked="0"/>
    </xf>
    <xf numFmtId="0" fontId="69" fillId="0" borderId="0" applyAlignment="0">
      <alignment vertical="top" wrapText="1"/>
      <protection locked="0"/>
    </xf>
    <xf numFmtId="0" fontId="8" fillId="0" borderId="0">
      <alignment horizontal="left" indent="2"/>
      <protection locked="0"/>
    </xf>
    <xf numFmtId="0" fontId="69" fillId="0" borderId="0" applyAlignment="0">
      <alignment vertical="top" wrapText="1"/>
      <protection locked="0"/>
    </xf>
    <xf numFmtId="0" fontId="3" fillId="0" borderId="0"/>
    <xf numFmtId="0" fontId="8" fillId="0" borderId="0"/>
    <xf numFmtId="0" fontId="3" fillId="0" borderId="0"/>
    <xf numFmtId="0" fontId="8" fillId="0" borderId="0"/>
    <xf numFmtId="0" fontId="8" fillId="0" borderId="0"/>
    <xf numFmtId="185" fontId="10" fillId="0" borderId="0" applyFon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8" fillId="0" borderId="0">
      <alignment horizontal="left" indent="2"/>
      <protection locked="0"/>
    </xf>
    <xf numFmtId="0" fontId="8" fillId="0" borderId="0">
      <alignment horizontal="left" indent="2"/>
      <protection locked="0"/>
    </xf>
    <xf numFmtId="0" fontId="22" fillId="0" borderId="0">
      <alignment horizontal="center"/>
    </xf>
    <xf numFmtId="0" fontId="22" fillId="0" borderId="0">
      <alignment horizontal="center"/>
    </xf>
    <xf numFmtId="0" fontId="8" fillId="0" borderId="0"/>
    <xf numFmtId="0" fontId="8" fillId="0" borderId="0"/>
    <xf numFmtId="0" fontId="69" fillId="0" borderId="0" applyAlignment="0">
      <alignment vertical="top" wrapText="1"/>
      <protection locked="0"/>
    </xf>
    <xf numFmtId="0" fontId="8" fillId="0" borderId="0"/>
    <xf numFmtId="0" fontId="22" fillId="0" borderId="0">
      <alignment horizontal="center"/>
    </xf>
    <xf numFmtId="0" fontId="22" fillId="0" borderId="0">
      <alignment horizontal="center"/>
    </xf>
    <xf numFmtId="0" fontId="8" fillId="0" borderId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3" fillId="0" borderId="0"/>
    <xf numFmtId="0" fontId="8" fillId="0" borderId="0"/>
    <xf numFmtId="0" fontId="60" fillId="0" borderId="0"/>
    <xf numFmtId="0" fontId="42" fillId="0" borderId="0"/>
    <xf numFmtId="0" fontId="60" fillId="0" borderId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4" fontId="6" fillId="2" borderId="34" applyNumberFormat="0" applyFont="0" applyFill="0" applyBorder="0" applyAlignment="0" applyProtection="0">
      <alignment horizontal="left" vertical="top"/>
    </xf>
    <xf numFmtId="0" fontId="55" fillId="8" borderId="27" applyNumberFormat="0" applyAlignment="0" applyProtection="0"/>
    <xf numFmtId="0" fontId="55" fillId="8" borderId="27" applyNumberFormat="0" applyAlignment="0" applyProtection="0"/>
    <xf numFmtId="0" fontId="55" fillId="8" borderId="27" applyNumberFormat="0" applyAlignment="0" applyProtection="0"/>
    <xf numFmtId="0" fontId="56" fillId="22" borderId="27" applyNumberFormat="0" applyAlignment="0" applyProtection="0"/>
    <xf numFmtId="0" fontId="56" fillId="22" borderId="27" applyNumberFormat="0" applyAlignment="0" applyProtection="0"/>
    <xf numFmtId="0" fontId="56" fillId="22" borderId="27" applyNumberFormat="0" applyAlignment="0" applyProtection="0"/>
    <xf numFmtId="0" fontId="57" fillId="22" borderId="28" applyNumberFormat="0" applyAlignment="0" applyProtection="0"/>
    <xf numFmtId="0" fontId="57" fillId="22" borderId="28" applyNumberFormat="0" applyAlignment="0" applyProtection="0"/>
    <xf numFmtId="0" fontId="57" fillId="22" borderId="28" applyNumberFormat="0" applyAlignment="0" applyProtection="0"/>
    <xf numFmtId="0" fontId="8" fillId="0" borderId="0"/>
    <xf numFmtId="0" fontId="22" fillId="0" borderId="0">
      <alignment horizontal="center"/>
    </xf>
    <xf numFmtId="0" fontId="42" fillId="0" borderId="0"/>
    <xf numFmtId="0" fontId="60" fillId="0" borderId="0"/>
    <xf numFmtId="0" fontId="42" fillId="0" borderId="0"/>
    <xf numFmtId="0" fontId="60" fillId="0" borderId="0"/>
    <xf numFmtId="0" fontId="42" fillId="0" borderId="0"/>
    <xf numFmtId="0" fontId="60" fillId="0" borderId="0"/>
    <xf numFmtId="0" fontId="8" fillId="0" borderId="0"/>
    <xf numFmtId="0" fontId="22" fillId="0" borderId="0">
      <alignment horizontal="center"/>
    </xf>
    <xf numFmtId="0" fontId="22" fillId="0" borderId="0">
      <alignment horizontal="center"/>
    </xf>
    <xf numFmtId="0" fontId="60" fillId="0" borderId="0"/>
    <xf numFmtId="0" fontId="42" fillId="0" borderId="0"/>
    <xf numFmtId="0" fontId="60" fillId="0" borderId="0"/>
    <xf numFmtId="0" fontId="42" fillId="0" borderId="0"/>
    <xf numFmtId="0" fontId="60" fillId="0" borderId="0"/>
    <xf numFmtId="0" fontId="42" fillId="0" borderId="0"/>
    <xf numFmtId="0" fontId="42" fillId="0" borderId="0"/>
    <xf numFmtId="4" fontId="6" fillId="2" borderId="16" applyNumberFormat="0" applyFont="0" applyFill="0" applyBorder="0" applyAlignment="0" applyProtection="0">
      <alignment horizontal="left" vertical="top"/>
    </xf>
    <xf numFmtId="0" fontId="37" fillId="1" borderId="3" applyNumberFormat="0" applyFont="0" applyAlignment="0">
      <alignment horizontal="center"/>
    </xf>
    <xf numFmtId="0" fontId="37" fillId="1" borderId="3" applyNumberFormat="0" applyFont="0" applyAlignment="0">
      <alignment horizontal="center"/>
    </xf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20" borderId="0" applyNumberFormat="0" applyBorder="0" applyAlignment="0" applyProtection="0"/>
    <xf numFmtId="0" fontId="42" fillId="8" borderId="0" applyNumberFormat="0" applyBorder="0" applyAlignment="0" applyProtection="0"/>
    <xf numFmtId="10" fontId="33" fillId="17" borderId="14" applyNumberFormat="0" applyBorder="0" applyAlignment="0" applyProtection="0"/>
    <xf numFmtId="0" fontId="42" fillId="20" borderId="0" applyNumberFormat="0" applyBorder="0" applyAlignment="0" applyProtection="0"/>
    <xf numFmtId="0" fontId="42" fillId="7" borderId="0" applyNumberFormat="0" applyBorder="0" applyAlignment="0" applyProtection="0"/>
    <xf numFmtId="0" fontId="34" fillId="0" borderId="3">
      <alignment horizontal="left" vertical="center"/>
    </xf>
    <xf numFmtId="0" fontId="42" fillId="19" borderId="0" applyNumberFormat="0" applyBorder="0" applyAlignment="0" applyProtection="0"/>
    <xf numFmtId="0" fontId="42" fillId="4" borderId="0" applyNumberFormat="0" applyBorder="0" applyAlignment="0" applyProtection="0"/>
    <xf numFmtId="0" fontId="42" fillId="7" borderId="0" applyNumberFormat="0" applyBorder="0" applyAlignment="0" applyProtection="0"/>
    <xf numFmtId="0" fontId="42" fillId="20" borderId="0" applyNumberFormat="0" applyBorder="0" applyAlignment="0" applyProtection="0"/>
    <xf numFmtId="0" fontId="43" fillId="7" borderId="0" applyNumberFormat="0" applyBorder="0" applyAlignment="0" applyProtection="0"/>
    <xf numFmtId="0" fontId="43" fillId="26" borderId="0" applyNumberFormat="0" applyBorder="0" applyAlignment="0" applyProtection="0"/>
    <xf numFmtId="0" fontId="43" fillId="12" borderId="0" applyNumberFormat="0" applyBorder="0" applyAlignment="0" applyProtection="0"/>
    <xf numFmtId="0" fontId="43" fillId="4" borderId="0" applyNumberFormat="0" applyBorder="0" applyAlignment="0" applyProtection="0"/>
    <xf numFmtId="0" fontId="43" fillId="7" borderId="0" applyNumberFormat="0" applyBorder="0" applyAlignment="0" applyProtection="0"/>
    <xf numFmtId="0" fontId="43" fillId="10" borderId="0" applyNumberFormat="0" applyBorder="0" applyAlignment="0" applyProtection="0"/>
    <xf numFmtId="0" fontId="44" fillId="0" borderId="29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5" fillId="6" borderId="0" applyNumberFormat="0" applyBorder="0" applyAlignment="0" applyProtection="0"/>
    <xf numFmtId="0" fontId="69" fillId="0" borderId="0" applyAlignment="0">
      <alignment vertical="top" wrapText="1"/>
      <protection locked="0"/>
    </xf>
    <xf numFmtId="4" fontId="20" fillId="0" borderId="3"/>
    <xf numFmtId="4" fontId="8" fillId="0" borderId="3"/>
    <xf numFmtId="0" fontId="62" fillId="0" borderId="30" applyNumberFormat="0" applyFill="0" applyAlignment="0" applyProtection="0"/>
    <xf numFmtId="0" fontId="63" fillId="0" borderId="31" applyNumberFormat="0" applyFill="0" applyAlignment="0" applyProtection="0"/>
    <xf numFmtId="0" fontId="64" fillId="0" borderId="32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1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horizontal="left" indent="2"/>
      <protection locked="0"/>
    </xf>
    <xf numFmtId="0" fontId="60" fillId="0" borderId="0"/>
    <xf numFmtId="0" fontId="60" fillId="0" borderId="0"/>
    <xf numFmtId="0" fontId="8" fillId="0" borderId="0">
      <alignment horizontal="left" indent="2"/>
      <protection locked="0"/>
    </xf>
    <xf numFmtId="0" fontId="22" fillId="0" borderId="0">
      <alignment horizontal="center"/>
    </xf>
    <xf numFmtId="0" fontId="8" fillId="0" borderId="0">
      <alignment horizontal="left" indent="2"/>
      <protection locked="0"/>
    </xf>
    <xf numFmtId="0" fontId="8" fillId="0" borderId="0">
      <alignment horizontal="left" indent="2"/>
      <protection locked="0"/>
    </xf>
    <xf numFmtId="0" fontId="8" fillId="0" borderId="0"/>
    <xf numFmtId="0" fontId="21" fillId="0" borderId="0" applyAlignment="0">
      <alignment vertical="top" wrapText="1"/>
      <protection locked="0"/>
    </xf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2" fillId="0" borderId="0">
      <alignment horizontal="center"/>
    </xf>
    <xf numFmtId="0" fontId="42" fillId="0" borderId="0"/>
    <xf numFmtId="0" fontId="22" fillId="0" borderId="0">
      <alignment horizont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 applyAlignment="0">
      <alignment vertical="top" wrapText="1"/>
      <protection locked="0"/>
    </xf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8" fillId="0" borderId="0"/>
    <xf numFmtId="0" fontId="60" fillId="0" borderId="0"/>
    <xf numFmtId="0" fontId="60" fillId="0" borderId="0"/>
    <xf numFmtId="0" fontId="8" fillId="0" borderId="0"/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0" fillId="0" borderId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0" fontId="20" fillId="20" borderId="25" applyNumberFormat="0" applyFont="0" applyAlignment="0" applyProtection="0"/>
    <xf numFmtId="0" fontId="69" fillId="0" borderId="0" applyAlignment="0">
      <alignment vertical="top" wrapText="1"/>
      <protection locked="0"/>
    </xf>
    <xf numFmtId="0" fontId="54" fillId="0" borderId="33" applyNumberFormat="0" applyFill="0" applyAlignment="0" applyProtection="0"/>
    <xf numFmtId="0" fontId="53" fillId="7" borderId="0" applyNumberFormat="0" applyBorder="0" applyAlignment="0" applyProtection="0"/>
    <xf numFmtId="4" fontId="6" fillId="2" borderId="16" applyNumberFormat="0" applyFont="0" applyFill="0" applyBorder="0" applyAlignment="0" applyProtection="0">
      <alignment horizontal="left" vertical="top"/>
    </xf>
    <xf numFmtId="0" fontId="3" fillId="0" borderId="0"/>
    <xf numFmtId="0" fontId="55" fillId="19" borderId="27" applyNumberFormat="0" applyAlignment="0" applyProtection="0"/>
    <xf numFmtId="0" fontId="55" fillId="8" borderId="27" applyNumberFormat="0" applyAlignment="0" applyProtection="0"/>
    <xf numFmtId="0" fontId="55" fillId="8" borderId="27" applyNumberFormat="0" applyAlignment="0" applyProtection="0"/>
    <xf numFmtId="0" fontId="67" fillId="27" borderId="27" applyNumberFormat="0" applyAlignment="0" applyProtection="0"/>
    <xf numFmtId="0" fontId="56" fillId="22" borderId="27" applyNumberFormat="0" applyAlignment="0" applyProtection="0"/>
    <xf numFmtId="0" fontId="56" fillId="22" borderId="27" applyNumberFormat="0" applyAlignment="0" applyProtection="0"/>
    <xf numFmtId="0" fontId="57" fillId="27" borderId="28" applyNumberFormat="0" applyAlignment="0" applyProtection="0"/>
    <xf numFmtId="0" fontId="57" fillId="22" borderId="28" applyNumberFormat="0" applyAlignment="0" applyProtection="0"/>
    <xf numFmtId="0" fontId="57" fillId="22" borderId="28" applyNumberFormat="0" applyAlignment="0" applyProtection="0"/>
    <xf numFmtId="0" fontId="43" fillId="28" borderId="0" applyNumberFormat="0" applyBorder="0" applyAlignment="0" applyProtection="0"/>
    <xf numFmtId="0" fontId="43" fillId="26" borderId="0" applyNumberFormat="0" applyBorder="0" applyAlignment="0" applyProtection="0"/>
    <xf numFmtId="0" fontId="43" fillId="12" borderId="0" applyNumberFormat="0" applyBorder="0" applyAlignment="0" applyProtection="0"/>
    <xf numFmtId="0" fontId="22" fillId="0" borderId="0">
      <alignment horizontal="center"/>
    </xf>
    <xf numFmtId="0" fontId="43" fillId="29" borderId="0" applyNumberFormat="0" applyBorder="0" applyAlignment="0" applyProtection="0"/>
    <xf numFmtId="0" fontId="8" fillId="0" borderId="0"/>
    <xf numFmtId="0" fontId="3" fillId="0" borderId="0"/>
    <xf numFmtId="0" fontId="43" fillId="24" borderId="0" applyNumberFormat="0" applyBorder="0" applyAlignment="0" applyProtection="0"/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9" fillId="0" borderId="0" applyAlignment="0">
      <alignment vertical="top" wrapText="1"/>
      <protection locked="0"/>
    </xf>
    <xf numFmtId="0" fontId="60" fillId="0" borderId="0"/>
    <xf numFmtId="4" fontId="6" fillId="2" borderId="34" applyNumberFormat="0" applyFont="0" applyFill="0" applyBorder="0" applyAlignment="0" applyProtection="0">
      <alignment horizontal="left" vertical="top"/>
    </xf>
    <xf numFmtId="44" fontId="3" fillId="0" borderId="0" applyFont="0" applyFill="0" applyBorder="0" applyAlignment="0" applyProtection="0"/>
    <xf numFmtId="4" fontId="6" fillId="2" borderId="34" applyNumberFormat="0" applyFont="0" applyFill="0" applyBorder="0" applyAlignment="0" applyProtection="0">
      <alignment horizontal="left" vertical="top"/>
    </xf>
    <xf numFmtId="0" fontId="69" fillId="0" borderId="0" applyAlignment="0">
      <alignment vertical="top" wrapText="1"/>
      <protection locked="0"/>
    </xf>
    <xf numFmtId="0" fontId="8" fillId="0" borderId="0">
      <alignment horizontal="left" indent="2"/>
      <protection locked="0"/>
    </xf>
    <xf numFmtId="0" fontId="8" fillId="0" borderId="0"/>
    <xf numFmtId="0" fontId="69" fillId="0" borderId="0" applyAlignment="0">
      <alignment vertical="top" wrapText="1"/>
      <protection locked="0"/>
    </xf>
    <xf numFmtId="0" fontId="8" fillId="0" borderId="0"/>
    <xf numFmtId="0" fontId="8" fillId="0" borderId="0">
      <alignment horizontal="left" indent="2"/>
      <protection locked="0"/>
    </xf>
    <xf numFmtId="0" fontId="22" fillId="0" borderId="0">
      <alignment horizontal="center"/>
    </xf>
    <xf numFmtId="0" fontId="8" fillId="0" borderId="0"/>
    <xf numFmtId="0" fontId="3" fillId="0" borderId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20" borderId="0" applyNumberFormat="0" applyBorder="0" applyAlignment="0" applyProtection="0"/>
    <xf numFmtId="0" fontId="42" fillId="8" borderId="0" applyNumberFormat="0" applyBorder="0" applyAlignment="0" applyProtection="0"/>
    <xf numFmtId="0" fontId="42" fillId="20" borderId="0" applyNumberFormat="0" applyBorder="0" applyAlignment="0" applyProtection="0"/>
    <xf numFmtId="0" fontId="42" fillId="7" borderId="0" applyNumberFormat="0" applyBorder="0" applyAlignment="0" applyProtection="0"/>
    <xf numFmtId="0" fontId="42" fillId="19" borderId="0" applyNumberFormat="0" applyBorder="0" applyAlignment="0" applyProtection="0"/>
    <xf numFmtId="0" fontId="42" fillId="4" borderId="0" applyNumberFormat="0" applyBorder="0" applyAlignment="0" applyProtection="0"/>
    <xf numFmtId="0" fontId="42" fillId="7" borderId="0" applyNumberFormat="0" applyBorder="0" applyAlignment="0" applyProtection="0"/>
    <xf numFmtId="0" fontId="42" fillId="20" borderId="0" applyNumberFormat="0" applyBorder="0" applyAlignment="0" applyProtection="0"/>
    <xf numFmtId="0" fontId="43" fillId="7" borderId="0" applyNumberFormat="0" applyBorder="0" applyAlignment="0" applyProtection="0"/>
    <xf numFmtId="0" fontId="43" fillId="26" borderId="0" applyNumberFormat="0" applyBorder="0" applyAlignment="0" applyProtection="0"/>
    <xf numFmtId="0" fontId="43" fillId="12" borderId="0" applyNumberFormat="0" applyBorder="0" applyAlignment="0" applyProtection="0"/>
    <xf numFmtId="0" fontId="43" fillId="4" borderId="0" applyNumberFormat="0" applyBorder="0" applyAlignment="0" applyProtection="0"/>
    <xf numFmtId="0" fontId="43" fillId="7" borderId="0" applyNumberFormat="0" applyBorder="0" applyAlignment="0" applyProtection="0"/>
    <xf numFmtId="0" fontId="43" fillId="10" borderId="0" applyNumberFormat="0" applyBorder="0" applyAlignment="0" applyProtection="0"/>
    <xf numFmtId="0" fontId="44" fillId="0" borderId="29" applyNumberFormat="0" applyFill="0" applyAlignment="0" applyProtection="0"/>
    <xf numFmtId="0" fontId="45" fillId="6" borderId="0" applyNumberFormat="0" applyBorder="0" applyAlignment="0" applyProtection="0"/>
    <xf numFmtId="0" fontId="62" fillId="0" borderId="30" applyNumberFormat="0" applyFill="0" applyAlignment="0" applyProtection="0"/>
    <xf numFmtId="0" fontId="63" fillId="0" borderId="31" applyNumberFormat="0" applyFill="0" applyAlignment="0" applyProtection="0"/>
    <xf numFmtId="0" fontId="64" fillId="0" borderId="32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19" borderId="0" applyNumberFormat="0" applyBorder="0" applyAlignment="0" applyProtection="0"/>
    <xf numFmtId="0" fontId="3" fillId="0" borderId="0"/>
    <xf numFmtId="0" fontId="8" fillId="0" borderId="0">
      <alignment horizontal="left" indent="2"/>
      <protection locked="0"/>
    </xf>
    <xf numFmtId="0" fontId="54" fillId="0" borderId="33" applyNumberFormat="0" applyFill="0" applyAlignment="0" applyProtection="0"/>
    <xf numFmtId="0" fontId="53" fillId="7" borderId="0" applyNumberFormat="0" applyBorder="0" applyAlignment="0" applyProtection="0"/>
    <xf numFmtId="0" fontId="55" fillId="19" borderId="27" applyNumberFormat="0" applyAlignment="0" applyProtection="0"/>
    <xf numFmtId="0" fontId="67" fillId="27" borderId="27" applyNumberFormat="0" applyAlignment="0" applyProtection="0"/>
    <xf numFmtId="0" fontId="57" fillId="27" borderId="28" applyNumberFormat="0" applyAlignment="0" applyProtection="0"/>
    <xf numFmtId="0" fontId="43" fillId="28" borderId="0" applyNumberFormat="0" applyBorder="0" applyAlignment="0" applyProtection="0"/>
    <xf numFmtId="0" fontId="43" fillId="26" borderId="0" applyNumberFormat="0" applyBorder="0" applyAlignment="0" applyProtection="0"/>
    <xf numFmtId="0" fontId="43" fillId="12" borderId="0" applyNumberFormat="0" applyBorder="0" applyAlignment="0" applyProtection="0"/>
    <xf numFmtId="0" fontId="43" fillId="29" borderId="0" applyNumberFormat="0" applyBorder="0" applyAlignment="0" applyProtection="0"/>
    <xf numFmtId="0" fontId="43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55" fillId="8" borderId="37" applyNumberFormat="0" applyAlignment="0" applyProtection="0"/>
    <xf numFmtId="0" fontId="55" fillId="8" borderId="37" applyNumberFormat="0" applyAlignment="0" applyProtection="0"/>
    <xf numFmtId="0" fontId="55" fillId="8" borderId="37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7" fillId="22" borderId="38" applyNumberFormat="0" applyAlignment="0" applyProtection="0"/>
    <xf numFmtId="0" fontId="57" fillId="22" borderId="38" applyNumberFormat="0" applyAlignment="0" applyProtection="0"/>
    <xf numFmtId="0" fontId="57" fillId="22" borderId="38" applyNumberFormat="0" applyAlignment="0" applyProtection="0"/>
    <xf numFmtId="0" fontId="44" fillId="0" borderId="35" applyNumberFormat="0" applyFill="0" applyAlignment="0" applyProtection="0"/>
    <xf numFmtId="0" fontId="57" fillId="22" borderId="38" applyNumberFormat="0" applyAlignment="0" applyProtection="0"/>
    <xf numFmtId="0" fontId="57" fillId="27" borderId="38" applyNumberFormat="0" applyAlignment="0" applyProtection="0"/>
    <xf numFmtId="0" fontId="56" fillId="22" borderId="37" applyNumberFormat="0" applyAlignment="0" applyProtection="0"/>
    <xf numFmtId="0" fontId="67" fillId="27" borderId="37" applyNumberFormat="0" applyAlignment="0" applyProtection="0"/>
    <xf numFmtId="0" fontId="55" fillId="8" borderId="37" applyNumberFormat="0" applyAlignment="0" applyProtection="0"/>
    <xf numFmtId="0" fontId="55" fillId="19" borderId="37" applyNumberFormat="0" applyAlignment="0" applyProtection="0"/>
    <xf numFmtId="0" fontId="44" fillId="0" borderId="39" applyNumberFormat="0" applyFill="0" applyAlignment="0" applyProtection="0"/>
    <xf numFmtId="0" fontId="30" fillId="0" borderId="0"/>
    <xf numFmtId="0" fontId="60" fillId="0" borderId="0"/>
    <xf numFmtId="0" fontId="44" fillId="0" borderId="35" applyNumberFormat="0" applyFill="0" applyAlignment="0" applyProtection="0"/>
    <xf numFmtId="0" fontId="44" fillId="0" borderId="35" applyNumberFormat="0" applyFill="0" applyAlignment="0" applyProtection="0"/>
    <xf numFmtId="0" fontId="44" fillId="0" borderId="35" applyNumberFormat="0" applyFill="0" applyAlignment="0" applyProtection="0"/>
    <xf numFmtId="0" fontId="20" fillId="20" borderId="36" applyNumberFormat="0" applyFont="0" applyAlignment="0" applyProtection="0"/>
    <xf numFmtId="0" fontId="20" fillId="20" borderId="36" applyNumberFormat="0" applyFont="0" applyAlignment="0" applyProtection="0"/>
    <xf numFmtId="0" fontId="20" fillId="20" borderId="36" applyNumberFormat="0" applyFont="0" applyAlignment="0" applyProtection="0"/>
    <xf numFmtId="4" fontId="6" fillId="2" borderId="40" applyNumberFormat="0" applyFont="0" applyFill="0" applyBorder="0" applyAlignment="0" applyProtection="0">
      <alignment horizontal="left" vertical="top"/>
    </xf>
    <xf numFmtId="0" fontId="55" fillId="8" borderId="37" applyNumberFormat="0" applyAlignment="0" applyProtection="0"/>
    <xf numFmtId="0" fontId="55" fillId="8" borderId="37" applyNumberFormat="0" applyAlignment="0" applyProtection="0"/>
    <xf numFmtId="0" fontId="55" fillId="8" borderId="37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7" fillId="22" borderId="38" applyNumberFormat="0" applyAlignment="0" applyProtection="0"/>
    <xf numFmtId="0" fontId="57" fillId="22" borderId="38" applyNumberFormat="0" applyAlignment="0" applyProtection="0"/>
    <xf numFmtId="0" fontId="57" fillId="22" borderId="38" applyNumberFormat="0" applyAlignment="0" applyProtection="0"/>
    <xf numFmtId="0" fontId="44" fillId="0" borderId="39" applyNumberFormat="0" applyFill="0" applyAlignment="0" applyProtection="0"/>
    <xf numFmtId="0" fontId="44" fillId="0" borderId="35" applyNumberFormat="0" applyFill="0" applyAlignment="0" applyProtection="0"/>
    <xf numFmtId="0" fontId="44" fillId="0" borderId="35" applyNumberFormat="0" applyFill="0" applyAlignment="0" applyProtection="0"/>
    <xf numFmtId="0" fontId="20" fillId="20" borderId="36" applyNumberFormat="0" applyFont="0" applyAlignment="0" applyProtection="0"/>
    <xf numFmtId="0" fontId="20" fillId="20" borderId="36" applyNumberFormat="0" applyFont="0" applyAlignment="0" applyProtection="0"/>
    <xf numFmtId="0" fontId="20" fillId="20" borderId="36" applyNumberFormat="0" applyFont="0" applyAlignment="0" applyProtection="0"/>
    <xf numFmtId="0" fontId="55" fillId="19" borderId="37" applyNumberFormat="0" applyAlignment="0" applyProtection="0"/>
    <xf numFmtId="0" fontId="55" fillId="8" borderId="37" applyNumberFormat="0" applyAlignment="0" applyProtection="0"/>
    <xf numFmtId="0" fontId="55" fillId="8" borderId="37" applyNumberFormat="0" applyAlignment="0" applyProtection="0"/>
    <xf numFmtId="0" fontId="67" fillId="27" borderId="37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7" fillId="27" borderId="38" applyNumberFormat="0" applyAlignment="0" applyProtection="0"/>
    <xf numFmtId="0" fontId="57" fillId="22" borderId="38" applyNumberFormat="0" applyAlignment="0" applyProtection="0"/>
    <xf numFmtId="0" fontId="57" fillId="22" borderId="38" applyNumberFormat="0" applyAlignment="0" applyProtection="0"/>
    <xf numFmtId="0" fontId="30" fillId="0" borderId="0"/>
    <xf numFmtId="0" fontId="8" fillId="0" borderId="0">
      <alignment horizontal="left" indent="2"/>
      <protection locked="0"/>
    </xf>
    <xf numFmtId="0" fontId="8" fillId="0" borderId="0"/>
    <xf numFmtId="4" fontId="6" fillId="2" borderId="40" applyNumberFormat="0" applyFont="0" applyFill="0" applyBorder="0" applyAlignment="0" applyProtection="0">
      <alignment horizontal="left" vertical="top"/>
    </xf>
    <xf numFmtId="0" fontId="55" fillId="19" borderId="62" applyNumberFormat="0" applyAlignment="0" applyProtection="0"/>
    <xf numFmtId="0" fontId="8" fillId="0" borderId="0">
      <alignment horizontal="left" indent="2"/>
      <protection locked="0"/>
    </xf>
    <xf numFmtId="0" fontId="22" fillId="0" borderId="0">
      <alignment horizontal="center"/>
    </xf>
    <xf numFmtId="0" fontId="8" fillId="0" borderId="0"/>
    <xf numFmtId="0" fontId="8" fillId="0" borderId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5" fillId="8" borderId="62" applyNumberFormat="0" applyAlignment="0" applyProtection="0"/>
    <xf numFmtId="4" fontId="6" fillId="2" borderId="65" applyNumberFormat="0" applyFont="0" applyFill="0" applyBorder="0" applyAlignment="0" applyProtection="0">
      <alignment horizontal="left" vertical="top"/>
    </xf>
    <xf numFmtId="0" fontId="20" fillId="20" borderId="61" applyNumberFormat="0" applyFont="0" applyAlignment="0" applyProtection="0"/>
    <xf numFmtId="0" fontId="2" fillId="0" borderId="0"/>
    <xf numFmtId="0" fontId="44" fillId="0" borderId="60" applyNumberFormat="0" applyFill="0" applyAlignment="0" applyProtection="0"/>
    <xf numFmtId="0" fontId="44" fillId="0" borderId="64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67" fillId="27" borderId="62" applyNumberFormat="0" applyAlignment="0" applyProtection="0"/>
    <xf numFmtId="0" fontId="57" fillId="27" borderId="63" applyNumberFormat="0" applyAlignment="0" applyProtection="0"/>
    <xf numFmtId="0" fontId="2" fillId="0" borderId="0"/>
    <xf numFmtId="0" fontId="30" fillId="0" borderId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30" fillId="0" borderId="0"/>
    <xf numFmtId="0" fontId="55" fillId="8" borderId="62" applyNumberFormat="0" applyAlignment="0" applyProtection="0"/>
    <xf numFmtId="0" fontId="55" fillId="8" borderId="62" applyNumberFormat="0" applyAlignment="0" applyProtection="0"/>
    <xf numFmtId="0" fontId="20" fillId="20" borderId="61" applyNumberFormat="0" applyFont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44" fillId="0" borderId="64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20" fillId="20" borderId="61" applyNumberFormat="0" applyFont="0" applyAlignment="0" applyProtection="0"/>
    <xf numFmtId="0" fontId="2" fillId="0" borderId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" fillId="0" borderId="0"/>
    <xf numFmtId="0" fontId="55" fillId="19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67" fillId="27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7" fillId="27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>
      <alignment horizontal="left" indent="2"/>
      <protection locked="0"/>
    </xf>
    <xf numFmtId="0" fontId="30" fillId="0" borderId="0"/>
    <xf numFmtId="0" fontId="60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8" fillId="0" borderId="0">
      <alignment horizontal="left" indent="2"/>
      <protection locked="0"/>
    </xf>
    <xf numFmtId="0" fontId="8" fillId="0" borderId="0"/>
    <xf numFmtId="0" fontId="1" fillId="0" borderId="0"/>
    <xf numFmtId="4" fontId="6" fillId="2" borderId="65" applyNumberFormat="0" applyFont="0" applyFill="0" applyBorder="0" applyAlignment="0" applyProtection="0">
      <alignment horizontal="left" vertical="top"/>
    </xf>
    <xf numFmtId="4" fontId="6" fillId="2" borderId="65" applyNumberFormat="0" applyFont="0" applyFill="0" applyBorder="0" applyAlignment="0" applyProtection="0">
      <alignment horizontal="left" vertical="top"/>
    </xf>
    <xf numFmtId="0" fontId="1" fillId="0" borderId="0"/>
    <xf numFmtId="0" fontId="1" fillId="0" borderId="0"/>
    <xf numFmtId="4" fontId="6" fillId="2" borderId="65" applyNumberFormat="0" applyFont="0" applyFill="0" applyBorder="0" applyAlignment="0" applyProtection="0">
      <alignment horizontal="left" vertical="top"/>
    </xf>
    <xf numFmtId="44" fontId="1" fillId="0" borderId="0" applyFont="0" applyFill="0" applyBorder="0" applyAlignment="0" applyProtection="0"/>
    <xf numFmtId="4" fontId="6" fillId="2" borderId="65" applyNumberFormat="0" applyFont="0" applyFill="0" applyBorder="0" applyAlignment="0" applyProtection="0">
      <alignment horizontal="left"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1" fillId="0" borderId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1" fillId="0" borderId="0"/>
    <xf numFmtId="0" fontId="1" fillId="0" borderId="0"/>
    <xf numFmtId="0" fontId="8" fillId="0" borderId="0"/>
    <xf numFmtId="0" fontId="20" fillId="0" borderId="0"/>
    <xf numFmtId="0" fontId="21" fillId="0" borderId="0" applyAlignment="0">
      <alignment vertical="top" wrapText="1"/>
      <protection locked="0"/>
    </xf>
    <xf numFmtId="0" fontId="1" fillId="0" borderId="0"/>
    <xf numFmtId="0" fontId="44" fillId="0" borderId="60" applyNumberFormat="0" applyFill="0" applyAlignment="0" applyProtection="0"/>
    <xf numFmtId="0" fontId="57" fillId="22" borderId="63" applyNumberFormat="0" applyAlignment="0" applyProtection="0"/>
    <xf numFmtId="0" fontId="57" fillId="27" borderId="63" applyNumberFormat="0" applyAlignment="0" applyProtection="0"/>
    <xf numFmtId="0" fontId="56" fillId="22" borderId="62" applyNumberFormat="0" applyAlignment="0" applyProtection="0"/>
    <xf numFmtId="0" fontId="67" fillId="27" borderId="62" applyNumberFormat="0" applyAlignment="0" applyProtection="0"/>
    <xf numFmtId="0" fontId="55" fillId="8" borderId="62" applyNumberFormat="0" applyAlignment="0" applyProtection="0"/>
    <xf numFmtId="0" fontId="55" fillId="19" borderId="62" applyNumberFormat="0" applyAlignment="0" applyProtection="0"/>
    <xf numFmtId="0" fontId="1" fillId="0" borderId="0"/>
    <xf numFmtId="0" fontId="44" fillId="0" borderId="64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1" fillId="0" borderId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4" fontId="6" fillId="2" borderId="65" applyNumberFormat="0" applyFont="0" applyFill="0" applyBorder="0" applyAlignment="0" applyProtection="0">
      <alignment horizontal="left" vertical="top"/>
    </xf>
    <xf numFmtId="0" fontId="55" fillId="8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44" fillId="0" borderId="64" applyNumberFormat="0" applyFill="0" applyAlignment="0" applyProtection="0"/>
    <xf numFmtId="0" fontId="44" fillId="0" borderId="60" applyNumberFormat="0" applyFill="0" applyAlignment="0" applyProtection="0"/>
    <xf numFmtId="0" fontId="44" fillId="0" borderId="60" applyNumberFormat="0" applyFill="0" applyAlignment="0" applyProtection="0"/>
    <xf numFmtId="0" fontId="1" fillId="0" borderId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20" fillId="20" borderId="61" applyNumberFormat="0" applyFont="0" applyAlignment="0" applyProtection="0"/>
    <xf numFmtId="0" fontId="1" fillId="0" borderId="0"/>
    <xf numFmtId="0" fontId="55" fillId="19" borderId="62" applyNumberFormat="0" applyAlignment="0" applyProtection="0"/>
    <xf numFmtId="0" fontId="55" fillId="8" borderId="62" applyNumberFormat="0" applyAlignment="0" applyProtection="0"/>
    <xf numFmtId="0" fontId="55" fillId="8" borderId="62" applyNumberFormat="0" applyAlignment="0" applyProtection="0"/>
    <xf numFmtId="0" fontId="67" fillId="27" borderId="62" applyNumberFormat="0" applyAlignment="0" applyProtection="0"/>
    <xf numFmtId="0" fontId="56" fillId="22" borderId="62" applyNumberFormat="0" applyAlignment="0" applyProtection="0"/>
    <xf numFmtId="0" fontId="56" fillId="22" borderId="62" applyNumberFormat="0" applyAlignment="0" applyProtection="0"/>
    <xf numFmtId="0" fontId="57" fillId="27" borderId="63" applyNumberFormat="0" applyAlignment="0" applyProtection="0"/>
    <xf numFmtId="0" fontId="57" fillId="22" borderId="63" applyNumberFormat="0" applyAlignment="0" applyProtection="0"/>
    <xf numFmtId="0" fontId="57" fillId="22" borderId="63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6" fillId="2" borderId="65" applyNumberFormat="0" applyFont="0" applyFill="0" applyBorder="0" applyAlignment="0" applyProtection="0">
      <alignment horizontal="left" vertical="top"/>
    </xf>
    <xf numFmtId="0" fontId="1" fillId="0" borderId="0"/>
    <xf numFmtId="4" fontId="6" fillId="2" borderId="65" applyNumberFormat="0" applyFont="0" applyFill="0" applyBorder="0" applyAlignment="0" applyProtection="0">
      <alignment horizontal="left" vertical="top"/>
    </xf>
    <xf numFmtId="0" fontId="44" fillId="0" borderId="66" applyNumberFormat="0" applyFill="0" applyAlignment="0" applyProtection="0"/>
    <xf numFmtId="0" fontId="44" fillId="0" borderId="66" applyNumberFormat="0" applyFill="0" applyAlignment="0" applyProtection="0"/>
    <xf numFmtId="0" fontId="44" fillId="0" borderId="66" applyNumberFormat="0" applyFill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0" fontId="55" fillId="8" borderId="68" applyNumberFormat="0" applyAlignment="0" applyProtection="0"/>
    <xf numFmtId="0" fontId="55" fillId="8" borderId="68" applyNumberFormat="0" applyAlignment="0" applyProtection="0"/>
    <xf numFmtId="0" fontId="55" fillId="8" borderId="68" applyNumberFormat="0" applyAlignment="0" applyProtection="0"/>
    <xf numFmtId="0" fontId="56" fillId="22" borderId="68" applyNumberFormat="0" applyAlignment="0" applyProtection="0"/>
    <xf numFmtId="0" fontId="56" fillId="22" borderId="68" applyNumberFormat="0" applyAlignment="0" applyProtection="0"/>
    <xf numFmtId="0" fontId="56" fillId="22" borderId="68" applyNumberFormat="0" applyAlignment="0" applyProtection="0"/>
    <xf numFmtId="0" fontId="57" fillId="22" borderId="69" applyNumberFormat="0" applyAlignment="0" applyProtection="0"/>
    <xf numFmtId="0" fontId="57" fillId="22" borderId="69" applyNumberFormat="0" applyAlignment="0" applyProtection="0"/>
    <xf numFmtId="0" fontId="57" fillId="22" borderId="69" applyNumberFormat="0" applyAlignment="0" applyProtection="0"/>
    <xf numFmtId="0" fontId="44" fillId="0" borderId="66" applyNumberFormat="0" applyFill="0" applyAlignment="0" applyProtection="0"/>
    <xf numFmtId="0" fontId="57" fillId="22" borderId="69" applyNumberFormat="0" applyAlignment="0" applyProtection="0"/>
    <xf numFmtId="0" fontId="57" fillId="27" borderId="69" applyNumberFormat="0" applyAlignment="0" applyProtection="0"/>
    <xf numFmtId="0" fontId="56" fillId="22" borderId="68" applyNumberFormat="0" applyAlignment="0" applyProtection="0"/>
    <xf numFmtId="0" fontId="67" fillId="27" borderId="68" applyNumberFormat="0" applyAlignment="0" applyProtection="0"/>
    <xf numFmtId="0" fontId="55" fillId="8" borderId="68" applyNumberFormat="0" applyAlignment="0" applyProtection="0"/>
    <xf numFmtId="0" fontId="55" fillId="19" borderId="68" applyNumberFormat="0" applyAlignment="0" applyProtection="0"/>
    <xf numFmtId="0" fontId="44" fillId="0" borderId="70" applyNumberFormat="0" applyFill="0" applyAlignment="0" applyProtection="0"/>
    <xf numFmtId="0" fontId="44" fillId="0" borderId="66" applyNumberFormat="0" applyFill="0" applyAlignment="0" applyProtection="0"/>
    <xf numFmtId="0" fontId="44" fillId="0" borderId="66" applyNumberFormat="0" applyFill="0" applyAlignment="0" applyProtection="0"/>
    <xf numFmtId="0" fontId="44" fillId="0" borderId="66" applyNumberFormat="0" applyFill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4" fontId="6" fillId="2" borderId="71" applyNumberFormat="0" applyFont="0" applyFill="0" applyBorder="0" applyAlignment="0" applyProtection="0">
      <alignment horizontal="left" vertical="top"/>
    </xf>
    <xf numFmtId="0" fontId="55" fillId="8" borderId="68" applyNumberFormat="0" applyAlignment="0" applyProtection="0"/>
    <xf numFmtId="0" fontId="55" fillId="8" borderId="68" applyNumberFormat="0" applyAlignment="0" applyProtection="0"/>
    <xf numFmtId="0" fontId="55" fillId="8" borderId="68" applyNumberFormat="0" applyAlignment="0" applyProtection="0"/>
    <xf numFmtId="0" fontId="56" fillId="22" borderId="68" applyNumberFormat="0" applyAlignment="0" applyProtection="0"/>
    <xf numFmtId="0" fontId="56" fillId="22" borderId="68" applyNumberFormat="0" applyAlignment="0" applyProtection="0"/>
    <xf numFmtId="0" fontId="56" fillId="22" borderId="68" applyNumberFormat="0" applyAlignment="0" applyProtection="0"/>
    <xf numFmtId="0" fontId="57" fillId="22" borderId="69" applyNumberFormat="0" applyAlignment="0" applyProtection="0"/>
    <xf numFmtId="0" fontId="57" fillId="22" borderId="69" applyNumberFormat="0" applyAlignment="0" applyProtection="0"/>
    <xf numFmtId="0" fontId="57" fillId="22" borderId="69" applyNumberFormat="0" applyAlignment="0" applyProtection="0"/>
    <xf numFmtId="0" fontId="44" fillId="0" borderId="70" applyNumberFormat="0" applyFill="0" applyAlignment="0" applyProtection="0"/>
    <xf numFmtId="0" fontId="44" fillId="0" borderId="66" applyNumberFormat="0" applyFill="0" applyAlignment="0" applyProtection="0"/>
    <xf numFmtId="0" fontId="44" fillId="0" borderId="66" applyNumberFormat="0" applyFill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0" fontId="20" fillId="20" borderId="67" applyNumberFormat="0" applyFont="0" applyAlignment="0" applyProtection="0"/>
    <xf numFmtId="0" fontId="55" fillId="19" borderId="68" applyNumberFormat="0" applyAlignment="0" applyProtection="0"/>
    <xf numFmtId="0" fontId="55" fillId="8" borderId="68" applyNumberFormat="0" applyAlignment="0" applyProtection="0"/>
    <xf numFmtId="0" fontId="55" fillId="8" borderId="68" applyNumberFormat="0" applyAlignment="0" applyProtection="0"/>
    <xf numFmtId="0" fontId="67" fillId="27" borderId="68" applyNumberFormat="0" applyAlignment="0" applyProtection="0"/>
    <xf numFmtId="0" fontId="56" fillId="22" borderId="68" applyNumberFormat="0" applyAlignment="0" applyProtection="0"/>
    <xf numFmtId="0" fontId="56" fillId="22" borderId="68" applyNumberFormat="0" applyAlignment="0" applyProtection="0"/>
    <xf numFmtId="0" fontId="57" fillId="27" borderId="69" applyNumberFormat="0" applyAlignment="0" applyProtection="0"/>
    <xf numFmtId="0" fontId="57" fillId="22" borderId="69" applyNumberFormat="0" applyAlignment="0" applyProtection="0"/>
    <xf numFmtId="0" fontId="57" fillId="22" borderId="69" applyNumberFormat="0" applyAlignment="0" applyProtection="0"/>
  </cellStyleXfs>
  <cellXfs count="139">
    <xf numFmtId="0" fontId="0" fillId="0" borderId="0" xfId="0"/>
    <xf numFmtId="0" fontId="10" fillId="0" borderId="10" xfId="1" applyBorder="1"/>
    <xf numFmtId="0" fontId="10" fillId="0" borderId="10" xfId="1" applyBorder="1" applyAlignment="1">
      <alignment horizontal="right"/>
    </xf>
    <xf numFmtId="0" fontId="10" fillId="0" borderId="12" xfId="1" applyBorder="1"/>
    <xf numFmtId="0" fontId="10" fillId="0" borderId="12" xfId="1" applyBorder="1" applyAlignment="1">
      <alignment horizontal="right"/>
    </xf>
    <xf numFmtId="0" fontId="10" fillId="0" borderId="0" xfId="1"/>
    <xf numFmtId="49" fontId="7" fillId="0" borderId="13" xfId="1" applyNumberFormat="1" applyFont="1" applyFill="1" applyBorder="1" applyAlignment="1">
      <alignment horizontal="left"/>
    </xf>
    <xf numFmtId="0" fontId="7" fillId="0" borderId="13" xfId="1" applyFont="1" applyFill="1" applyBorder="1"/>
    <xf numFmtId="0" fontId="10" fillId="0" borderId="13" xfId="1" applyFill="1" applyBorder="1" applyAlignment="1">
      <alignment horizontal="center"/>
    </xf>
    <xf numFmtId="0" fontId="10" fillId="0" borderId="13" xfId="1" applyNumberFormat="1" applyFill="1" applyBorder="1" applyAlignment="1">
      <alignment horizontal="right"/>
    </xf>
    <xf numFmtId="0" fontId="10" fillId="0" borderId="13" xfId="1" applyNumberFormat="1" applyFill="1" applyBorder="1"/>
    <xf numFmtId="0" fontId="17" fillId="0" borderId="0" xfId="1" applyFont="1"/>
    <xf numFmtId="0" fontId="10" fillId="0" borderId="17" xfId="1" applyFill="1" applyBorder="1" applyAlignment="1">
      <alignment horizontal="center"/>
    </xf>
    <xf numFmtId="49" fontId="5" fillId="0" borderId="17" xfId="1" applyNumberFormat="1" applyFont="1" applyFill="1" applyBorder="1" applyAlignment="1">
      <alignment horizontal="left"/>
    </xf>
    <xf numFmtId="0" fontId="5" fillId="0" borderId="17" xfId="1" applyFont="1" applyFill="1" applyBorder="1"/>
    <xf numFmtId="4" fontId="10" fillId="0" borderId="17" xfId="1" applyNumberFormat="1" applyFill="1" applyBorder="1" applyAlignment="1">
      <alignment horizontal="right"/>
    </xf>
    <xf numFmtId="4" fontId="7" fillId="0" borderId="17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8" fillId="0" borderId="0" xfId="1" applyFont="1" applyAlignment="1"/>
    <xf numFmtId="0" fontId="10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0" fillId="0" borderId="0" xfId="1" applyBorder="1" applyAlignment="1">
      <alignment horizontal="right"/>
    </xf>
    <xf numFmtId="0" fontId="12" fillId="0" borderId="7" xfId="1" applyFont="1" applyBorder="1"/>
    <xf numFmtId="0" fontId="10" fillId="0" borderId="8" xfId="1" applyBorder="1"/>
    <xf numFmtId="0" fontId="10" fillId="0" borderId="7" xfId="1" applyBorder="1"/>
    <xf numFmtId="0" fontId="10" fillId="0" borderId="6" xfId="1" applyBorder="1"/>
    <xf numFmtId="4" fontId="7" fillId="0" borderId="13" xfId="1" applyNumberFormat="1" applyFont="1" applyFill="1" applyBorder="1"/>
    <xf numFmtId="4" fontId="10" fillId="0" borderId="13" xfId="1" applyNumberFormat="1" applyFill="1" applyBorder="1" applyAlignment="1">
      <alignment horizontal="right"/>
    </xf>
    <xf numFmtId="0" fontId="5" fillId="0" borderId="13" xfId="1" applyFont="1" applyFill="1" applyBorder="1"/>
    <xf numFmtId="49" fontId="5" fillId="0" borderId="13" xfId="1" applyNumberFormat="1" applyFont="1" applyFill="1" applyBorder="1" applyAlignment="1">
      <alignment horizontal="left"/>
    </xf>
    <xf numFmtId="4" fontId="10" fillId="0" borderId="7" xfId="1" applyNumberFormat="1" applyBorder="1"/>
    <xf numFmtId="0" fontId="22" fillId="0" borderId="0" xfId="1" applyFont="1" applyBorder="1"/>
    <xf numFmtId="0" fontId="10" fillId="0" borderId="15" xfId="1" applyBorder="1"/>
    <xf numFmtId="0" fontId="22" fillId="0" borderId="5" xfId="1" applyFont="1" applyBorder="1"/>
    <xf numFmtId="0" fontId="61" fillId="0" borderId="0" xfId="1" applyFont="1" applyBorder="1"/>
    <xf numFmtId="0" fontId="10" fillId="0" borderId="1" xfId="1" applyBorder="1"/>
    <xf numFmtId="49" fontId="68" fillId="0" borderId="13" xfId="9" applyNumberFormat="1" applyFont="1" applyFill="1" applyBorder="1" applyAlignment="1">
      <alignment horizontal="left"/>
    </xf>
    <xf numFmtId="0" fontId="68" fillId="0" borderId="13" xfId="9" applyFont="1" applyBorder="1" applyAlignment="1">
      <alignment wrapText="1"/>
    </xf>
    <xf numFmtId="49" fontId="68" fillId="0" borderId="13" xfId="1" applyNumberFormat="1" applyFont="1" applyFill="1" applyBorder="1" applyAlignment="1">
      <alignment horizontal="left" vertical="top"/>
    </xf>
    <xf numFmtId="0" fontId="10" fillId="0" borderId="0" xfId="1"/>
    <xf numFmtId="0" fontId="17" fillId="0" borderId="0" xfId="1" applyFont="1"/>
    <xf numFmtId="0" fontId="16" fillId="0" borderId="4" xfId="1" applyFont="1" applyFill="1" applyBorder="1"/>
    <xf numFmtId="0" fontId="9" fillId="0" borderId="49" xfId="1" applyNumberFormat="1" applyFont="1" applyFill="1" applyBorder="1"/>
    <xf numFmtId="0" fontId="9" fillId="0" borderId="1" xfId="1" applyNumberFormat="1" applyFont="1" applyFill="1" applyBorder="1"/>
    <xf numFmtId="164" fontId="8" fillId="0" borderId="1" xfId="1" applyNumberFormat="1" applyFont="1" applyFill="1" applyBorder="1"/>
    <xf numFmtId="164" fontId="7" fillId="0" borderId="15" xfId="1" applyNumberFormat="1" applyFont="1" applyFill="1" applyBorder="1"/>
    <xf numFmtId="164" fontId="7" fillId="0" borderId="1" xfId="1" applyNumberFormat="1" applyFont="1" applyFill="1" applyBorder="1"/>
    <xf numFmtId="0" fontId="10" fillId="0" borderId="49" xfId="1" applyBorder="1"/>
    <xf numFmtId="0" fontId="10" fillId="0" borderId="41" xfId="1" applyBorder="1"/>
    <xf numFmtId="0" fontId="14" fillId="0" borderId="0" xfId="1" applyFont="1" applyBorder="1" applyAlignment="1">
      <alignment horizontal="centerContinuous"/>
    </xf>
    <xf numFmtId="0" fontId="15" fillId="0" borderId="0" xfId="1" applyFont="1" applyBorder="1" applyAlignment="1">
      <alignment horizontal="centerContinuous"/>
    </xf>
    <xf numFmtId="0" fontId="15" fillId="0" borderId="0" xfId="1" applyFont="1" applyBorder="1" applyAlignment="1">
      <alignment horizontal="right"/>
    </xf>
    <xf numFmtId="0" fontId="10" fillId="0" borderId="42" xfId="1" applyBorder="1"/>
    <xf numFmtId="0" fontId="7" fillId="0" borderId="55" xfId="1" applyFont="1" applyFill="1" applyBorder="1" applyAlignment="1">
      <alignment horizontal="center"/>
    </xf>
    <xf numFmtId="0" fontId="68" fillId="0" borderId="56" xfId="1" applyNumberFormat="1" applyFont="1" applyFill="1" applyBorder="1"/>
    <xf numFmtId="0" fontId="10" fillId="0" borderId="57" xfId="1" applyFill="1" applyBorder="1" applyAlignment="1">
      <alignment horizontal="center"/>
    </xf>
    <xf numFmtId="0" fontId="71" fillId="0" borderId="58" xfId="1" applyFont="1" applyFill="1" applyBorder="1"/>
    <xf numFmtId="0" fontId="68" fillId="0" borderId="55" xfId="1" applyFont="1" applyFill="1" applyBorder="1" applyAlignment="1">
      <alignment horizontal="center" vertical="top"/>
    </xf>
    <xf numFmtId="0" fontId="10" fillId="0" borderId="55" xfId="1" applyFill="1" applyBorder="1" applyAlignment="1">
      <alignment horizontal="center"/>
    </xf>
    <xf numFmtId="0" fontId="71" fillId="0" borderId="59" xfId="1" applyFont="1" applyFill="1" applyBorder="1"/>
    <xf numFmtId="0" fontId="68" fillId="0" borderId="8" xfId="1" applyFont="1" applyBorder="1"/>
    <xf numFmtId="0" fontId="22" fillId="0" borderId="47" xfId="1" applyFont="1" applyBorder="1"/>
    <xf numFmtId="0" fontId="22" fillId="0" borderId="41" xfId="1" applyFont="1" applyBorder="1"/>
    <xf numFmtId="0" fontId="22" fillId="0" borderId="46" xfId="1" applyFont="1" applyBorder="1"/>
    <xf numFmtId="0" fontId="10" fillId="0" borderId="45" xfId="1" applyBorder="1"/>
    <xf numFmtId="0" fontId="10" fillId="0" borderId="43" xfId="1" applyBorder="1"/>
    <xf numFmtId="0" fontId="10" fillId="0" borderId="20" xfId="1" applyBorder="1"/>
    <xf numFmtId="0" fontId="10" fillId="0" borderId="44" xfId="1" applyBorder="1"/>
    <xf numFmtId="49" fontId="68" fillId="0" borderId="0" xfId="1" applyNumberFormat="1" applyFont="1" applyFill="1" applyBorder="1" applyAlignment="1">
      <alignment horizontal="left"/>
    </xf>
    <xf numFmtId="49" fontId="11" fillId="0" borderId="13" xfId="9" applyNumberFormat="1" applyFont="1" applyFill="1" applyBorder="1" applyAlignment="1">
      <alignment horizontal="center" shrinkToFit="1"/>
    </xf>
    <xf numFmtId="4" fontId="11" fillId="0" borderId="13" xfId="9" applyNumberFormat="1" applyFont="1" applyFill="1" applyBorder="1" applyAlignment="1">
      <alignment horizontal="right"/>
    </xf>
    <xf numFmtId="0" fontId="11" fillId="0" borderId="13" xfId="9" applyFont="1" applyBorder="1" applyAlignment="1">
      <alignment wrapText="1"/>
    </xf>
    <xf numFmtId="0" fontId="10" fillId="0" borderId="0" xfId="1"/>
    <xf numFmtId="0" fontId="17" fillId="0" borderId="0" xfId="1" applyFont="1"/>
    <xf numFmtId="4" fontId="68" fillId="0" borderId="13" xfId="1" applyNumberFormat="1" applyFont="1" applyFill="1" applyBorder="1"/>
    <xf numFmtId="0" fontId="68" fillId="0" borderId="55" xfId="1" applyFont="1" applyFill="1" applyBorder="1" applyAlignment="1">
      <alignment horizontal="center"/>
    </xf>
    <xf numFmtId="49" fontId="68" fillId="0" borderId="13" xfId="1" applyNumberFormat="1" applyFont="1" applyFill="1" applyBorder="1" applyAlignment="1">
      <alignment horizontal="left"/>
    </xf>
    <xf numFmtId="49" fontId="68" fillId="0" borderId="13" xfId="1" applyNumberFormat="1" applyFont="1" applyFill="1" applyBorder="1" applyAlignment="1">
      <alignment horizontal="center" shrinkToFit="1"/>
    </xf>
    <xf numFmtId="4" fontId="68" fillId="0" borderId="13" xfId="1" applyNumberFormat="1" applyFont="1" applyFill="1" applyBorder="1" applyAlignment="1">
      <alignment horizontal="right"/>
    </xf>
    <xf numFmtId="0" fontId="68" fillId="0" borderId="13" xfId="1" applyFont="1" applyFill="1" applyBorder="1" applyAlignment="1">
      <alignment wrapText="1"/>
    </xf>
    <xf numFmtId="0" fontId="68" fillId="0" borderId="42" xfId="1" applyNumberFormat="1" applyFont="1" applyFill="1" applyBorder="1"/>
    <xf numFmtId="164" fontId="8" fillId="0" borderId="1" xfId="1" applyNumberFormat="1" applyFont="1" applyFill="1" applyBorder="1"/>
    <xf numFmtId="0" fontId="5" fillId="0" borderId="10" xfId="574" applyFont="1" applyBorder="1"/>
    <xf numFmtId="49" fontId="8" fillId="0" borderId="13" xfId="1" applyNumberFormat="1" applyFont="1" applyFill="1" applyBorder="1" applyAlignment="1">
      <alignment horizontal="left"/>
    </xf>
    <xf numFmtId="0" fontId="68" fillId="0" borderId="55" xfId="1" applyFont="1" applyFill="1" applyBorder="1" applyAlignment="1">
      <alignment horizontal="center" vertical="center"/>
    </xf>
    <xf numFmtId="49" fontId="68" fillId="0" borderId="13" xfId="1" applyNumberFormat="1" applyFont="1" applyFill="1" applyBorder="1" applyAlignment="1">
      <alignment horizontal="left" vertical="center"/>
    </xf>
    <xf numFmtId="0" fontId="68" fillId="0" borderId="13" xfId="9" applyFont="1" applyBorder="1" applyAlignment="1">
      <alignment vertical="center" wrapText="1"/>
    </xf>
    <xf numFmtId="49" fontId="68" fillId="0" borderId="13" xfId="1" applyNumberFormat="1" applyFont="1" applyFill="1" applyBorder="1" applyAlignment="1">
      <alignment horizontal="center" vertical="center" shrinkToFit="1"/>
    </xf>
    <xf numFmtId="4" fontId="68" fillId="0" borderId="13" xfId="1" applyNumberFormat="1" applyFont="1" applyFill="1" applyBorder="1" applyAlignment="1">
      <alignment horizontal="right" vertical="center"/>
    </xf>
    <xf numFmtId="4" fontId="68" fillId="0" borderId="13" xfId="1" applyNumberFormat="1" applyFont="1" applyFill="1" applyBorder="1" applyAlignment="1">
      <alignment vertical="center"/>
    </xf>
    <xf numFmtId="0" fontId="68" fillId="0" borderId="42" xfId="1" applyNumberFormat="1" applyFont="1" applyFill="1" applyBorder="1" applyAlignment="1">
      <alignment vertical="center"/>
    </xf>
    <xf numFmtId="0" fontId="6" fillId="0" borderId="15" xfId="1" applyNumberFormat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49" fontId="6" fillId="0" borderId="57" xfId="1" applyNumberFormat="1" applyFont="1" applyFill="1" applyBorder="1"/>
    <xf numFmtId="0" fontId="68" fillId="0" borderId="77" xfId="1" applyFont="1" applyBorder="1"/>
    <xf numFmtId="0" fontId="22" fillId="0" borderId="76" xfId="1" applyFont="1" applyBorder="1"/>
    <xf numFmtId="49" fontId="7" fillId="0" borderId="16" xfId="9" applyNumberFormat="1" applyFont="1" applyFill="1" applyBorder="1" applyAlignment="1">
      <alignment horizontal="left"/>
    </xf>
    <xf numFmtId="0" fontId="10" fillId="0" borderId="54" xfId="1" applyNumberFormat="1" applyFill="1" applyBorder="1" applyAlignment="1">
      <alignment horizontal="right"/>
    </xf>
    <xf numFmtId="4" fontId="7" fillId="0" borderId="16" xfId="9" applyNumberFormat="1" applyFont="1" applyFill="1" applyBorder="1"/>
    <xf numFmtId="0" fontId="5" fillId="0" borderId="12" xfId="9" applyFont="1" applyBorder="1"/>
    <xf numFmtId="0" fontId="7" fillId="0" borderId="74" xfId="9" applyFont="1" applyFill="1" applyBorder="1" applyAlignment="1">
      <alignment horizontal="center"/>
    </xf>
    <xf numFmtId="0" fontId="8" fillId="0" borderId="75" xfId="9" applyFont="1" applyFill="1" applyBorder="1" applyAlignment="1">
      <alignment horizontal="center"/>
    </xf>
    <xf numFmtId="49" fontId="22" fillId="0" borderId="2" xfId="8" applyNumberFormat="1" applyFont="1" applyBorder="1" applyAlignment="1">
      <alignment horizontal="left" wrapText="1"/>
      <protection locked="0"/>
    </xf>
    <xf numFmtId="0" fontId="5" fillId="0" borderId="75" xfId="9" applyFont="1" applyFill="1" applyBorder="1"/>
    <xf numFmtId="4" fontId="8" fillId="0" borderId="75" xfId="9" applyNumberFormat="1" applyFont="1" applyFill="1" applyBorder="1" applyAlignment="1">
      <alignment horizontal="right"/>
    </xf>
    <xf numFmtId="186" fontId="22" fillId="0" borderId="41" xfId="8" applyNumberFormat="1" applyFont="1" applyBorder="1" applyAlignment="1">
      <alignment horizontal="center"/>
      <protection locked="0"/>
    </xf>
    <xf numFmtId="0" fontId="6" fillId="0" borderId="17" xfId="1" applyFont="1" applyFill="1" applyBorder="1" applyAlignment="1">
      <alignment horizontal="center"/>
    </xf>
    <xf numFmtId="0" fontId="15" fillId="0" borderId="42" xfId="1" applyFont="1" applyBorder="1" applyAlignment="1">
      <alignment horizontal="centerContinuous"/>
    </xf>
    <xf numFmtId="0" fontId="10" fillId="0" borderId="72" xfId="1" applyFont="1" applyBorder="1" applyAlignment="1">
      <alignment horizontal="center"/>
    </xf>
    <xf numFmtId="0" fontId="10" fillId="0" borderId="73" xfId="1" applyBorder="1" applyAlignment="1">
      <alignment horizontal="left" shrinkToFit="1"/>
    </xf>
    <xf numFmtId="0" fontId="11" fillId="0" borderId="43" xfId="1" applyFont="1" applyFill="1" applyBorder="1"/>
    <xf numFmtId="0" fontId="10" fillId="0" borderId="20" xfId="1" applyFont="1" applyFill="1" applyBorder="1"/>
    <xf numFmtId="0" fontId="10" fillId="0" borderId="20" xfId="1" applyFill="1" applyBorder="1"/>
    <xf numFmtId="0" fontId="10" fillId="0" borderId="20" xfId="1" applyFill="1" applyBorder="1" applyAlignment="1">
      <alignment horizontal="right"/>
    </xf>
    <xf numFmtId="0" fontId="10" fillId="0" borderId="44" xfId="1" applyFill="1" applyBorder="1" applyAlignment="1"/>
    <xf numFmtId="0" fontId="16" fillId="0" borderId="58" xfId="1" applyFont="1" applyFill="1" applyBorder="1"/>
    <xf numFmtId="0" fontId="10" fillId="0" borderId="78" xfId="1" applyBorder="1"/>
    <xf numFmtId="0" fontId="10" fillId="0" borderId="79" xfId="1" applyBorder="1"/>
    <xf numFmtId="0" fontId="10" fillId="0" borderId="80" xfId="1" applyBorder="1"/>
    <xf numFmtId="4" fontId="68" fillId="0" borderId="13" xfId="1" applyNumberFormat="1" applyFont="1" applyFill="1" applyBorder="1" applyAlignment="1">
      <alignment horizontal="center"/>
    </xf>
    <xf numFmtId="0" fontId="68" fillId="0" borderId="13" xfId="9" applyFont="1" applyFill="1" applyBorder="1" applyAlignment="1">
      <alignment vertical="center" wrapText="1"/>
    </xf>
    <xf numFmtId="4" fontId="10" fillId="0" borderId="14" xfId="1" applyNumberFormat="1" applyFill="1" applyBorder="1" applyAlignment="1">
      <alignment horizontal="right"/>
    </xf>
    <xf numFmtId="0" fontId="10" fillId="0" borderId="14" xfId="1" applyNumberFormat="1" applyFill="1" applyBorder="1" applyAlignment="1">
      <alignment horizontal="right"/>
    </xf>
    <xf numFmtId="4" fontId="8" fillId="0" borderId="14" xfId="9" applyNumberFormat="1" applyFont="1" applyFill="1" applyBorder="1" applyAlignment="1">
      <alignment horizontal="right"/>
    </xf>
    <xf numFmtId="4" fontId="10" fillId="0" borderId="81" xfId="1" applyNumberFormat="1" applyFill="1" applyBorder="1" applyAlignment="1">
      <alignment horizontal="right"/>
    </xf>
    <xf numFmtId="4" fontId="68" fillId="30" borderId="14" xfId="1" applyNumberFormat="1" applyFont="1" applyFill="1" applyBorder="1" applyAlignment="1">
      <alignment horizontal="right"/>
    </xf>
    <xf numFmtId="4" fontId="68" fillId="30" borderId="14" xfId="1" applyNumberFormat="1" applyFont="1" applyFill="1" applyBorder="1" applyAlignment="1">
      <alignment horizontal="right" vertical="center"/>
    </xf>
    <xf numFmtId="4" fontId="68" fillId="30" borderId="14" xfId="1" applyNumberFormat="1" applyFont="1" applyFill="1" applyBorder="1"/>
    <xf numFmtId="0" fontId="13" fillId="0" borderId="48" xfId="1" applyFont="1" applyBorder="1" applyAlignment="1">
      <alignment horizontal="center"/>
    </xf>
    <xf numFmtId="0" fontId="13" fillId="0" borderId="50" xfId="1" applyFont="1" applyBorder="1" applyAlignment="1">
      <alignment horizontal="center"/>
    </xf>
    <xf numFmtId="0" fontId="13" fillId="0" borderId="51" xfId="1" applyFont="1" applyBorder="1" applyAlignment="1">
      <alignment horizontal="center"/>
    </xf>
    <xf numFmtId="0" fontId="10" fillId="0" borderId="52" xfId="1" applyFont="1" applyBorder="1" applyAlignment="1">
      <alignment horizontal="center"/>
    </xf>
    <xf numFmtId="0" fontId="10" fillId="0" borderId="9" xfId="1" applyFont="1" applyBorder="1" applyAlignment="1">
      <alignment horizontal="center"/>
    </xf>
    <xf numFmtId="49" fontId="10" fillId="0" borderId="53" xfId="1" applyNumberFormat="1" applyFont="1" applyBorder="1" applyAlignment="1">
      <alignment horizontal="center"/>
    </xf>
    <xf numFmtId="0" fontId="10" fillId="0" borderId="11" xfId="1" applyFont="1" applyBorder="1" applyAlignment="1">
      <alignment horizontal="center"/>
    </xf>
  </cellXfs>
  <cellStyles count="1090">
    <cellStyle name="_x0004_" xfId="10"/>
    <cellStyle name="1 000 EUR" xfId="11"/>
    <cellStyle name="1 000 EUR 2" xfId="12"/>
    <cellStyle name="1 000 EUR 2 2" xfId="656"/>
    <cellStyle name="1 000 EUR 3" xfId="657"/>
    <cellStyle name="1 000 Kč_TP-42N1" xfId="13"/>
    <cellStyle name="20 % – Zvýraznění1 2" xfId="14"/>
    <cellStyle name="20 % – Zvýraznění1 2 2" xfId="484"/>
    <cellStyle name="20 % – Zvýraznění1 2 3" xfId="633"/>
    <cellStyle name="20 % – Zvýraznění1 2 4" xfId="769"/>
    <cellStyle name="20 % – Zvýraznění1 2 5" xfId="483"/>
    <cellStyle name="20 % – Zvýraznění1 3" xfId="15"/>
    <cellStyle name="20 % – Zvýraznění1 4" xfId="16"/>
    <cellStyle name="20 % – Zvýraznění2 2" xfId="17"/>
    <cellStyle name="20 % – Zvýraznění2 2 2" xfId="486"/>
    <cellStyle name="20 % – Zvýraznění2 2 3" xfId="634"/>
    <cellStyle name="20 % – Zvýraznění2 2 4" xfId="770"/>
    <cellStyle name="20 % – Zvýraznění2 2 5" xfId="485"/>
    <cellStyle name="20 % – Zvýraznění2 3" xfId="18"/>
    <cellStyle name="20 % – Zvýraznění2 4" xfId="19"/>
    <cellStyle name="20 % – Zvýraznění3 2" xfId="20"/>
    <cellStyle name="20 % – Zvýraznění3 2 2" xfId="488"/>
    <cellStyle name="20 % – Zvýraznění3 2 3" xfId="635"/>
    <cellStyle name="20 % – Zvýraznění3 2 4" xfId="771"/>
    <cellStyle name="20 % – Zvýraznění3 2 5" xfId="487"/>
    <cellStyle name="20 % – Zvýraznění3 3" xfId="21"/>
    <cellStyle name="20 % – Zvýraznění3 4" xfId="22"/>
    <cellStyle name="20 % – Zvýraznění4 2" xfId="23"/>
    <cellStyle name="20 % – Zvýraznění4 2 2" xfId="490"/>
    <cellStyle name="20 % – Zvýraznění4 2 3" xfId="636"/>
    <cellStyle name="20 % – Zvýraznění4 2 4" xfId="772"/>
    <cellStyle name="20 % – Zvýraznění4 2 5" xfId="489"/>
    <cellStyle name="20 % – Zvýraznění4 3" xfId="24"/>
    <cellStyle name="20 % – Zvýraznění4 4" xfId="25"/>
    <cellStyle name="20 % – Zvýraznění5 2" xfId="26"/>
    <cellStyle name="20 % – Zvýraznění5 3" xfId="27"/>
    <cellStyle name="20 % – Zvýraznění5 4" xfId="28"/>
    <cellStyle name="20 % – Zvýraznění6 2" xfId="29"/>
    <cellStyle name="20 % – Zvýraznění6 2 2" xfId="492"/>
    <cellStyle name="20 % – Zvýraznění6 2 3" xfId="638"/>
    <cellStyle name="20 % – Zvýraznění6 2 4" xfId="773"/>
    <cellStyle name="20 % – Zvýraznění6 2 5" xfId="491"/>
    <cellStyle name="20 % – Zvýraznění6 3" xfId="30"/>
    <cellStyle name="20 % – Zvýraznění6 4" xfId="31"/>
    <cellStyle name="40 % – Zvýraznění1 2" xfId="32"/>
    <cellStyle name="40 % – Zvýraznění1 2 2" xfId="494"/>
    <cellStyle name="40 % – Zvýraznění1 2 3" xfId="639"/>
    <cellStyle name="40 % – Zvýraznění1 2 4" xfId="774"/>
    <cellStyle name="40 % – Zvýraznění1 2 5" xfId="493"/>
    <cellStyle name="40 % – Zvýraznění1 3" xfId="33"/>
    <cellStyle name="40 % – Zvýraznění1 4" xfId="34"/>
    <cellStyle name="40 % – Zvýraznění2 2" xfId="35"/>
    <cellStyle name="40 % – Zvýraznění2 3" xfId="36"/>
    <cellStyle name="40 % – Zvýraznění2 4" xfId="37"/>
    <cellStyle name="40 % – Zvýraznění3 2" xfId="38"/>
    <cellStyle name="40 % – Zvýraznění3 2 2" xfId="496"/>
    <cellStyle name="40 % – Zvýraznění3 2 3" xfId="641"/>
    <cellStyle name="40 % – Zvýraznění3 2 4" xfId="775"/>
    <cellStyle name="40 % – Zvýraznění3 2 5" xfId="495"/>
    <cellStyle name="40 % – Zvýraznění3 3" xfId="39"/>
    <cellStyle name="40 % – Zvýraznění3 4" xfId="40"/>
    <cellStyle name="40 % – Zvýraznění4 2" xfId="41"/>
    <cellStyle name="40 % – Zvýraznění4 2 2" xfId="498"/>
    <cellStyle name="40 % – Zvýraznění4 2 3" xfId="642"/>
    <cellStyle name="40 % – Zvýraznění4 2 4" xfId="776"/>
    <cellStyle name="40 % – Zvýraznění4 2 5" xfId="497"/>
    <cellStyle name="40 % – Zvýraznění4 3" xfId="42"/>
    <cellStyle name="40 % – Zvýraznění4 4" xfId="43"/>
    <cellStyle name="40 % – Zvýraznění5 2" xfId="44"/>
    <cellStyle name="40 % – Zvýraznění5 2 2" xfId="500"/>
    <cellStyle name="40 % – Zvýraznění5 2 3" xfId="643"/>
    <cellStyle name="40 % – Zvýraznění5 2 4" xfId="777"/>
    <cellStyle name="40 % – Zvýraznění5 2 5" xfId="499"/>
    <cellStyle name="40 % – Zvýraznění5 3" xfId="45"/>
    <cellStyle name="40 % – Zvýraznění5 4" xfId="46"/>
    <cellStyle name="40 % – Zvýraznění6 2" xfId="47"/>
    <cellStyle name="40 % – Zvýraznění6 2 2" xfId="502"/>
    <cellStyle name="40 % – Zvýraznění6 2 3" xfId="644"/>
    <cellStyle name="40 % – Zvýraznění6 2 4" xfId="778"/>
    <cellStyle name="40 % – Zvýraznění6 2 5" xfId="501"/>
    <cellStyle name="40 % – Zvýraznění6 3" xfId="48"/>
    <cellStyle name="40 % – Zvýraznění6 4" xfId="49"/>
    <cellStyle name="60 % – Zvýraznění1 2" xfId="50"/>
    <cellStyle name="60 % – Zvýraznění1 2 2" xfId="505"/>
    <cellStyle name="60 % – Zvýraznění1 2 3" xfId="645"/>
    <cellStyle name="60 % – Zvýraznění1 2 4" xfId="779"/>
    <cellStyle name="60 % – Zvýraznění1 2 5" xfId="504"/>
    <cellStyle name="60 % – Zvýraznění1 3" xfId="51"/>
    <cellStyle name="60 % – Zvýraznění1 4" xfId="52"/>
    <cellStyle name="60 % – Zvýraznění2 2" xfId="53"/>
    <cellStyle name="60 % – Zvýraznění2 2 2" xfId="509"/>
    <cellStyle name="60 % – Zvýraznění2 2 3" xfId="646"/>
    <cellStyle name="60 % – Zvýraznění2 2 4" xfId="780"/>
    <cellStyle name="60 % – Zvýraznění2 2 5" xfId="508"/>
    <cellStyle name="60 % – Zvýraznění2 3" xfId="54"/>
    <cellStyle name="60 % – Zvýraznění2 4" xfId="55"/>
    <cellStyle name="60 % – Zvýraznění3 2" xfId="56"/>
    <cellStyle name="60 % – Zvýraznění3 2 2" xfId="511"/>
    <cellStyle name="60 % – Zvýraznění3 2 3" xfId="647"/>
    <cellStyle name="60 % – Zvýraznění3 2 4" xfId="781"/>
    <cellStyle name="60 % – Zvýraznění3 2 5" xfId="510"/>
    <cellStyle name="60 % – Zvýraznění3 3" xfId="57"/>
    <cellStyle name="60 % – Zvýraznění3 4" xfId="58"/>
    <cellStyle name="60 % – Zvýraznění4 2" xfId="59"/>
    <cellStyle name="60 % – Zvýraznění4 2 2" xfId="513"/>
    <cellStyle name="60 % – Zvýraznění4 2 3" xfId="648"/>
    <cellStyle name="60 % – Zvýraznění4 2 4" xfId="782"/>
    <cellStyle name="60 % – Zvýraznění4 2 5" xfId="512"/>
    <cellStyle name="60 % – Zvýraznění4 3" xfId="60"/>
    <cellStyle name="60 % – Zvýraznění4 4" xfId="61"/>
    <cellStyle name="60 % – Zvýraznění5 2" xfId="62"/>
    <cellStyle name="60 % – Zvýraznění5 2 2" xfId="515"/>
    <cellStyle name="60 % – Zvýraznění5 2 3" xfId="649"/>
    <cellStyle name="60 % – Zvýraznění5 2 4" xfId="783"/>
    <cellStyle name="60 % – Zvýraznění5 2 5" xfId="514"/>
    <cellStyle name="60 % – Zvýraznění5 3" xfId="63"/>
    <cellStyle name="60 % – Zvýraznění5 4" xfId="64"/>
    <cellStyle name="60 % – Zvýraznění6 2" xfId="65"/>
    <cellStyle name="60 % – Zvýraznění6 2 2" xfId="517"/>
    <cellStyle name="60 % – Zvýraznění6 2 3" xfId="650"/>
    <cellStyle name="60 % – Zvýraznění6 2 4" xfId="784"/>
    <cellStyle name="60 % – Zvýraznění6 2 5" xfId="516"/>
    <cellStyle name="60 % – Zvýraznění6 3" xfId="66"/>
    <cellStyle name="60 % – Zvýraznění6 4" xfId="67"/>
    <cellStyle name="args.style" xfId="68"/>
    <cellStyle name="args.style 2" xfId="69"/>
    <cellStyle name="blank" xfId="70"/>
    <cellStyle name="blank - Style1" xfId="71"/>
    <cellStyle name="blank 2" xfId="72"/>
    <cellStyle name="blank 3" xfId="73"/>
    <cellStyle name="Calc Currency (0)" xfId="74"/>
    <cellStyle name="Calc Currency (0) 2" xfId="75"/>
    <cellStyle name="Calc Currency (2)" xfId="76"/>
    <cellStyle name="Calc Percent (0)" xfId="77"/>
    <cellStyle name="Calc Percent (1)" xfId="78"/>
    <cellStyle name="Calc Percent (1) 2" xfId="79"/>
    <cellStyle name="Calc Percent (2)" xfId="80"/>
    <cellStyle name="Calc Percent (2) 2" xfId="81"/>
    <cellStyle name="Calc Units (0)" xfId="82"/>
    <cellStyle name="Calc Units (0) 2" xfId="83"/>
    <cellStyle name="Calc Units (1)" xfId="84"/>
    <cellStyle name="Calc Units (1) 2" xfId="85"/>
    <cellStyle name="Calc Units (2)" xfId="86"/>
    <cellStyle name="Celkem 2" xfId="87"/>
    <cellStyle name="Celkem 2 2" xfId="519"/>
    <cellStyle name="Celkem 2 2 2" xfId="821"/>
    <cellStyle name="Celkem 2 2 2 2" xfId="982"/>
    <cellStyle name="Celkem 2 2 3" xfId="909"/>
    <cellStyle name="Celkem 2 2 4" xfId="1051"/>
    <cellStyle name="Celkem 2 3" xfId="651"/>
    <cellStyle name="Celkem 2 3 2" xfId="847"/>
    <cellStyle name="Celkem 2 3 2 2" xfId="1008"/>
    <cellStyle name="Celkem 2 3 3" xfId="908"/>
    <cellStyle name="Celkem 2 3 4" xfId="1075"/>
    <cellStyle name="Celkem 2 4" xfId="591"/>
    <cellStyle name="Celkem 2 4 2" xfId="831"/>
    <cellStyle name="Celkem 2 4 2 2" xfId="991"/>
    <cellStyle name="Celkem 2 4 3" xfId="906"/>
    <cellStyle name="Celkem 2 4 4" xfId="1059"/>
    <cellStyle name="Celkem 2 5" xfId="785"/>
    <cellStyle name="Celkem 2 5 2" xfId="828"/>
    <cellStyle name="Celkem 2 5 2 2" xfId="990"/>
    <cellStyle name="Celkem 2 5 3" xfId="882"/>
    <cellStyle name="Celkem 2 5 4" xfId="1058"/>
    <cellStyle name="Celkem 2 6" xfId="518"/>
    <cellStyle name="Celkem 2 6 2" xfId="960"/>
    <cellStyle name="Celkem 2 7" xfId="560"/>
    <cellStyle name="Celkem 2 8" xfId="883"/>
    <cellStyle name="Celkem 2 9" xfId="1036"/>
    <cellStyle name="Celkem 3" xfId="88"/>
    <cellStyle name="Celkem 3 2" xfId="652"/>
    <cellStyle name="Celkem 3 2 2" xfId="848"/>
    <cellStyle name="Celkem 3 2 2 2" xfId="1009"/>
    <cellStyle name="Celkem 3 2 3" xfId="910"/>
    <cellStyle name="Celkem 3 2 4" xfId="1076"/>
    <cellStyle name="Celkem 3 3" xfId="592"/>
    <cellStyle name="Celkem 3 3 2" xfId="832"/>
    <cellStyle name="Celkem 3 3 2 2" xfId="992"/>
    <cellStyle name="Celkem 3 3 3" xfId="907"/>
    <cellStyle name="Celkem 3 3 4" xfId="1060"/>
    <cellStyle name="Celkem 3 4" xfId="559"/>
    <cellStyle name="Celkem 3 4 2" xfId="961"/>
    <cellStyle name="Celkem 3 5" xfId="884"/>
    <cellStyle name="Celkem 3 6" xfId="1037"/>
    <cellStyle name="Celkem 4" xfId="89"/>
    <cellStyle name="Celkem 4 2" xfId="653"/>
    <cellStyle name="Celkem 4 2 2" xfId="849"/>
    <cellStyle name="Celkem 4 2 2 2" xfId="1010"/>
    <cellStyle name="Celkem 4 2 3" xfId="911"/>
    <cellStyle name="Celkem 4 2 4" xfId="1077"/>
    <cellStyle name="Celkem 4 3" xfId="593"/>
    <cellStyle name="Celkem 4 3 2" xfId="833"/>
    <cellStyle name="Celkem 4 3 2 2" xfId="993"/>
    <cellStyle name="Celkem 4 3 3" xfId="881"/>
    <cellStyle name="Celkem 4 3 4" xfId="1061"/>
    <cellStyle name="Celkem 4 4" xfId="536"/>
    <cellStyle name="Celkem 4 4 2" xfId="962"/>
    <cellStyle name="Celkem 4 5" xfId="885"/>
    <cellStyle name="Celkem 4 6" xfId="1038"/>
    <cellStyle name="Comma  - Style2" xfId="90"/>
    <cellStyle name="Comma  - Style3" xfId="91"/>
    <cellStyle name="Comma  - Style4" xfId="92"/>
    <cellStyle name="Comma  - Style5" xfId="93"/>
    <cellStyle name="Comma  - Style6" xfId="94"/>
    <cellStyle name="Comma  - Style7" xfId="95"/>
    <cellStyle name="Comma  - Style8" xfId="96"/>
    <cellStyle name="Comma [0]_#6 Temps &amp; Contractors" xfId="97"/>
    <cellStyle name="Comma [00]" xfId="98"/>
    <cellStyle name="Comma [00] 2" xfId="99"/>
    <cellStyle name="Comma_#6 Temps &amp; Contractors" xfId="100"/>
    <cellStyle name="Copied" xfId="101"/>
    <cellStyle name="Copied 2" xfId="102"/>
    <cellStyle name="Currency [0]_#6 Temps &amp; Contractors" xfId="103"/>
    <cellStyle name="Currency [00]" xfId="104"/>
    <cellStyle name="Currency_#6 Temps &amp; Contractors" xfId="105"/>
    <cellStyle name="čárky [0]_PolozRozpisNakladu.xls" xfId="578"/>
    <cellStyle name="Date Short" xfId="106"/>
    <cellStyle name="DELTA" xfId="107"/>
    <cellStyle name="DELTA 2" xfId="108"/>
    <cellStyle name="Enter Currency (0)" xfId="109"/>
    <cellStyle name="Enter Currency (0) 2" xfId="110"/>
    <cellStyle name="Enter Currency (2)" xfId="111"/>
    <cellStyle name="Enter Units (0)" xfId="112"/>
    <cellStyle name="Enter Units (0) 2" xfId="113"/>
    <cellStyle name="Enter Units (1)" xfId="114"/>
    <cellStyle name="Enter Units (1) 2" xfId="115"/>
    <cellStyle name="Enter Units (2)" xfId="116"/>
    <cellStyle name="Entered" xfId="117"/>
    <cellStyle name="Entered 2" xfId="118"/>
    <cellStyle name="Euro" xfId="119"/>
    <cellStyle name="Euro 10" xfId="120"/>
    <cellStyle name="Euro 10 2" xfId="121"/>
    <cellStyle name="Euro 10 3" xfId="122"/>
    <cellStyle name="Euro 11" xfId="123"/>
    <cellStyle name="Euro 11 2" xfId="124"/>
    <cellStyle name="Euro 11 3" xfId="125"/>
    <cellStyle name="Euro 12" xfId="126"/>
    <cellStyle name="Euro 12 2" xfId="127"/>
    <cellStyle name="Euro 12 3" xfId="128"/>
    <cellStyle name="Euro 13" xfId="129"/>
    <cellStyle name="Euro 13 2" xfId="130"/>
    <cellStyle name="Euro 13 3" xfId="131"/>
    <cellStyle name="Euro 14" xfId="132"/>
    <cellStyle name="Euro 14 2" xfId="133"/>
    <cellStyle name="Euro 14 3" xfId="134"/>
    <cellStyle name="Euro 15" xfId="135"/>
    <cellStyle name="Euro 15 2" xfId="136"/>
    <cellStyle name="Euro 15 3" xfId="137"/>
    <cellStyle name="Euro 16" xfId="138"/>
    <cellStyle name="Euro 16 2" xfId="139"/>
    <cellStyle name="Euro 16 3" xfId="140"/>
    <cellStyle name="Euro 17" xfId="141"/>
    <cellStyle name="Euro 17 2" xfId="142"/>
    <cellStyle name="Euro 17 3" xfId="143"/>
    <cellStyle name="Euro 18" xfId="144"/>
    <cellStyle name="Euro 18 2" xfId="145"/>
    <cellStyle name="Euro 18 3" xfId="146"/>
    <cellStyle name="Euro 19" xfId="147"/>
    <cellStyle name="Euro 19 2" xfId="148"/>
    <cellStyle name="Euro 19 3" xfId="149"/>
    <cellStyle name="Euro 2" xfId="150"/>
    <cellStyle name="Euro 2 2" xfId="151"/>
    <cellStyle name="Euro 2 3" xfId="152"/>
    <cellStyle name="Euro 20" xfId="153"/>
    <cellStyle name="Euro 20 2" xfId="154"/>
    <cellStyle name="Euro 20 3" xfId="155"/>
    <cellStyle name="Euro 21" xfId="156"/>
    <cellStyle name="Euro 21 2" xfId="157"/>
    <cellStyle name="Euro 21 3" xfId="158"/>
    <cellStyle name="Euro 22" xfId="159"/>
    <cellStyle name="Euro 22 2" xfId="160"/>
    <cellStyle name="Euro 22 3" xfId="161"/>
    <cellStyle name="Euro 23" xfId="162"/>
    <cellStyle name="Euro 23 2" xfId="163"/>
    <cellStyle name="Euro 23 3" xfId="164"/>
    <cellStyle name="Euro 24" xfId="165"/>
    <cellStyle name="Euro 24 2" xfId="166"/>
    <cellStyle name="Euro 24 3" xfId="167"/>
    <cellStyle name="Euro 25" xfId="168"/>
    <cellStyle name="Euro 25 2" xfId="169"/>
    <cellStyle name="Euro 25 3" xfId="170"/>
    <cellStyle name="Euro 26" xfId="171"/>
    <cellStyle name="Euro 26 2" xfId="172"/>
    <cellStyle name="Euro 26 3" xfId="173"/>
    <cellStyle name="Euro 27" xfId="174"/>
    <cellStyle name="Euro 27 2" xfId="175"/>
    <cellStyle name="Euro 27 3" xfId="176"/>
    <cellStyle name="Euro 28" xfId="177"/>
    <cellStyle name="Euro 28 2" xfId="178"/>
    <cellStyle name="Euro 28 3" xfId="179"/>
    <cellStyle name="Euro 29" xfId="180"/>
    <cellStyle name="Euro 29 2" xfId="181"/>
    <cellStyle name="Euro 29 3" xfId="182"/>
    <cellStyle name="Euro 3" xfId="183"/>
    <cellStyle name="Euro 3 2" xfId="184"/>
    <cellStyle name="Euro 3 3" xfId="185"/>
    <cellStyle name="Euro 30" xfId="186"/>
    <cellStyle name="Euro 30 2" xfId="187"/>
    <cellStyle name="Euro 30 3" xfId="188"/>
    <cellStyle name="Euro 31" xfId="189"/>
    <cellStyle name="Euro 31 2" xfId="190"/>
    <cellStyle name="Euro 4" xfId="191"/>
    <cellStyle name="Euro 4 2" xfId="192"/>
    <cellStyle name="Euro 4 3" xfId="193"/>
    <cellStyle name="Euro 5" xfId="194"/>
    <cellStyle name="Euro 5 2" xfId="195"/>
    <cellStyle name="Euro 5 3" xfId="196"/>
    <cellStyle name="Euro 6" xfId="197"/>
    <cellStyle name="Euro 6 2" xfId="198"/>
    <cellStyle name="Euro 6 3" xfId="199"/>
    <cellStyle name="Euro 7" xfId="200"/>
    <cellStyle name="Euro 7 2" xfId="201"/>
    <cellStyle name="Euro 7 3" xfId="202"/>
    <cellStyle name="Euro 8" xfId="203"/>
    <cellStyle name="Euro 8 2" xfId="204"/>
    <cellStyle name="Euro 8 3" xfId="205"/>
    <cellStyle name="Euro 9" xfId="206"/>
    <cellStyle name="Euro 9 2" xfId="207"/>
    <cellStyle name="Euro 9 3" xfId="208"/>
    <cellStyle name="G10" xfId="209"/>
    <cellStyle name="Grey" xfId="210"/>
    <cellStyle name="Header" xfId="211"/>
    <cellStyle name="Header 2" xfId="212"/>
    <cellStyle name="Header1" xfId="213"/>
    <cellStyle name="Header2" xfId="214"/>
    <cellStyle name="Header2 2" xfId="640"/>
    <cellStyle name="HEADINGS" xfId="215"/>
    <cellStyle name="HEADINGS 2" xfId="216"/>
    <cellStyle name="HEADINGSTOP" xfId="217"/>
    <cellStyle name="HEADINGSTOP 2" xfId="218"/>
    <cellStyle name="Hyperlink" xfId="219"/>
    <cellStyle name="Hyperlink 2" xfId="220"/>
    <cellStyle name="Hypertextový odkaz 2" xfId="579"/>
    <cellStyle name="Chybně 2" xfId="221"/>
    <cellStyle name="Chybně 2 2" xfId="521"/>
    <cellStyle name="Chybně 2 3" xfId="654"/>
    <cellStyle name="Chybně 2 4" xfId="786"/>
    <cellStyle name="Chybně 2 5" xfId="520"/>
    <cellStyle name="Chybně 3" xfId="222"/>
    <cellStyle name="Chybně 4" xfId="223"/>
    <cellStyle name="Input [yellow]" xfId="224"/>
    <cellStyle name="Input [yellow] 2" xfId="637"/>
    <cellStyle name="Kontrolní buňka 2" xfId="225"/>
    <cellStyle name="Kontrolní buňka 3" xfId="226"/>
    <cellStyle name="Kontrolní buňka 4" xfId="227"/>
    <cellStyle name="Link Currency (0)" xfId="228"/>
    <cellStyle name="Link Currency (0) 2" xfId="229"/>
    <cellStyle name="Link Currency (2)" xfId="230"/>
    <cellStyle name="Link Units (0)" xfId="231"/>
    <cellStyle name="Link Units (0) 2" xfId="232"/>
    <cellStyle name="Link Units (1)" xfId="233"/>
    <cellStyle name="Link Units (1) 2" xfId="234"/>
    <cellStyle name="Link Units (2)" xfId="235"/>
    <cellStyle name="Měna 2" xfId="758"/>
    <cellStyle name="Měna 2 2" xfId="811"/>
    <cellStyle name="Měna 2 2 2" xfId="959"/>
    <cellStyle name="Měna 2 3" xfId="949"/>
    <cellStyle name="Migliaia (0)_PortF2k" xfId="236"/>
    <cellStyle name="Nadpis 1 2" xfId="237"/>
    <cellStyle name="Nadpis 1 2 2" xfId="523"/>
    <cellStyle name="Nadpis 1 2 3" xfId="658"/>
    <cellStyle name="Nadpis 1 2 4" xfId="787"/>
    <cellStyle name="Nadpis 1 2 5" xfId="522"/>
    <cellStyle name="Nadpis 1 3" xfId="238"/>
    <cellStyle name="Nadpis 1 4" xfId="239"/>
    <cellStyle name="Nadpis 2 2" xfId="240"/>
    <cellStyle name="Nadpis 2 2 2" xfId="525"/>
    <cellStyle name="Nadpis 2 2 3" xfId="659"/>
    <cellStyle name="Nadpis 2 2 4" xfId="788"/>
    <cellStyle name="Nadpis 2 2 5" xfId="524"/>
    <cellStyle name="Nadpis 2 3" xfId="241"/>
    <cellStyle name="Nadpis 2 4" xfId="242"/>
    <cellStyle name="Nadpis 3 2" xfId="243"/>
    <cellStyle name="Nadpis 3 2 2" xfId="527"/>
    <cellStyle name="Nadpis 3 2 3" xfId="660"/>
    <cellStyle name="Nadpis 3 2 4" xfId="789"/>
    <cellStyle name="Nadpis 3 2 5" xfId="526"/>
    <cellStyle name="Nadpis 3 3" xfId="244"/>
    <cellStyle name="Nadpis 3 4" xfId="245"/>
    <cellStyle name="Nadpis 4 2" xfId="246"/>
    <cellStyle name="Nadpis 4 2 2" xfId="529"/>
    <cellStyle name="Nadpis 4 2 3" xfId="661"/>
    <cellStyle name="Nadpis 4 2 4" xfId="790"/>
    <cellStyle name="Nadpis 4 2 5" xfId="528"/>
    <cellStyle name="Nadpis 4 3" xfId="247"/>
    <cellStyle name="Nadpis 4 4" xfId="248"/>
    <cellStyle name="Název 2" xfId="249"/>
    <cellStyle name="Název 2 2" xfId="531"/>
    <cellStyle name="Název 2 3" xfId="662"/>
    <cellStyle name="Název 2 4" xfId="791"/>
    <cellStyle name="Název 2 5" xfId="530"/>
    <cellStyle name="Název 3" xfId="250"/>
    <cellStyle name="Název 4" xfId="251"/>
    <cellStyle name="Neutrální 2" xfId="252"/>
    <cellStyle name="Neutrální 2 2" xfId="533"/>
    <cellStyle name="Neutrální 2 3" xfId="663"/>
    <cellStyle name="Neutrální 2 4" xfId="792"/>
    <cellStyle name="Neutrální 2 5" xfId="532"/>
    <cellStyle name="Neutrální 3" xfId="253"/>
    <cellStyle name="Neutrální 4" xfId="254"/>
    <cellStyle name="Normal" xfId="255"/>
    <cellStyle name="Normal - Style1" xfId="256"/>
    <cellStyle name="Normal - Style1 2" xfId="257"/>
    <cellStyle name="Normal 2" xfId="258"/>
    <cellStyle name="Normal 2 10" xfId="259"/>
    <cellStyle name="Normal 2 10 2" xfId="260"/>
    <cellStyle name="Normal 2 10 3" xfId="261"/>
    <cellStyle name="Normal 2 10_Ceník 20090707 sestavený Formatou-KOREKTURA-pro Tondu_kontrola" xfId="262"/>
    <cellStyle name="Normal 2 11" xfId="263"/>
    <cellStyle name="Normal 2 11 2" xfId="264"/>
    <cellStyle name="Normal 2 11 3" xfId="265"/>
    <cellStyle name="Normal 2 11_Ceník 20090707 sestavený Formatou-KOREKTURA-pro Tondu_kontrola" xfId="266"/>
    <cellStyle name="Normal 2 12" xfId="267"/>
    <cellStyle name="Normal 2 12 2" xfId="268"/>
    <cellStyle name="Normal 2 12 3" xfId="269"/>
    <cellStyle name="Normal 2 12_Ceník 20090707 sestavený Formatou-KOREKTURA-pro Tondu_kontrola" xfId="270"/>
    <cellStyle name="Normal 2 13" xfId="271"/>
    <cellStyle name="Normal 2 13 2" xfId="272"/>
    <cellStyle name="Normal 2 13 3" xfId="273"/>
    <cellStyle name="Normal 2 13_Ceník 20090707 sestavený Formatou-KOREKTURA-pro Tondu_kontrola" xfId="274"/>
    <cellStyle name="Normal 2 14" xfId="275"/>
    <cellStyle name="Normal 2 14 2" xfId="276"/>
    <cellStyle name="Normal 2 14 3" xfId="277"/>
    <cellStyle name="Normal 2 14_Ceník 20090707 sestavený Formatou-KOREKTURA-pro Tondu_kontrola" xfId="278"/>
    <cellStyle name="Normal 2 15" xfId="279"/>
    <cellStyle name="Normal 2 15 2" xfId="280"/>
    <cellStyle name="Normal 2 15 3" xfId="281"/>
    <cellStyle name="Normal 2 15_Ceník 20090707 sestavený Formatou-KOREKTURA-pro Tondu_kontrola" xfId="282"/>
    <cellStyle name="Normal 2 16" xfId="283"/>
    <cellStyle name="Normal 2 16 2" xfId="284"/>
    <cellStyle name="Normal 2 16 3" xfId="285"/>
    <cellStyle name="Normal 2 16_Ceník 20090707 sestavený Formatou-KOREKTURA-pro Tondu_kontrola" xfId="286"/>
    <cellStyle name="Normal 2 17" xfId="287"/>
    <cellStyle name="Normal 2 17 2" xfId="288"/>
    <cellStyle name="Normal 2 17 3" xfId="289"/>
    <cellStyle name="Normal 2 17_Ceník 20090707 sestavený Formatou-KOREKTURA-pro Tondu_kontrola" xfId="290"/>
    <cellStyle name="Normal 2 18" xfId="291"/>
    <cellStyle name="Normal 2 18 2" xfId="292"/>
    <cellStyle name="Normal 2 18 3" xfId="293"/>
    <cellStyle name="Normal 2 18_Ceník 20090707 sestavený Formatou-KOREKTURA-pro Tondu_kontrola" xfId="294"/>
    <cellStyle name="Normal 2 19" xfId="295"/>
    <cellStyle name="Normal 2 19 2" xfId="296"/>
    <cellStyle name="Normal 2 19 3" xfId="297"/>
    <cellStyle name="Normal 2 19_Ceník 20090707 sestavený Formatou-KOREKTURA-pro Tondu_kontrola" xfId="298"/>
    <cellStyle name="Normal 2 2" xfId="299"/>
    <cellStyle name="Normal 2 2 2" xfId="300"/>
    <cellStyle name="Normal 2 2 3" xfId="301"/>
    <cellStyle name="Normal 2 2_Ceník 20090707 sestavený Formatou-KOREKTURA-pro Tondu_kontrola" xfId="302"/>
    <cellStyle name="Normal 2 20" xfId="303"/>
    <cellStyle name="Normal 2 20 2" xfId="304"/>
    <cellStyle name="Normal 2 20 3" xfId="305"/>
    <cellStyle name="Normal 2 20_Ceník 20090707 sestavený Formatou-KOREKTURA-pro Tondu_kontrola" xfId="306"/>
    <cellStyle name="Normal 2 21" xfId="307"/>
    <cellStyle name="Normal 2 21 2" xfId="308"/>
    <cellStyle name="Normal 2 21 3" xfId="309"/>
    <cellStyle name="Normal 2 21_Ceník 20090707 sestavený Formatou-KOREKTURA-pro Tondu_kontrola" xfId="310"/>
    <cellStyle name="Normal 2 22" xfId="311"/>
    <cellStyle name="Normal 2 22 2" xfId="312"/>
    <cellStyle name="Normal 2 22 3" xfId="313"/>
    <cellStyle name="Normal 2 22_Ceník 20090707 sestavený Formatou-KOREKTURA-pro Tondu_kontrola" xfId="314"/>
    <cellStyle name="Normal 2 23" xfId="315"/>
    <cellStyle name="Normal 2 23 2" xfId="316"/>
    <cellStyle name="Normal 2 23 3" xfId="317"/>
    <cellStyle name="Normal 2 23_Ceník 20090707 sestavený Formatou-KOREKTURA-pro Tondu_kontrola" xfId="318"/>
    <cellStyle name="Normal 2 24" xfId="319"/>
    <cellStyle name="Normal 2 24 2" xfId="320"/>
    <cellStyle name="Normal 2 24 3" xfId="321"/>
    <cellStyle name="Normal 2 24_Ceník 20090707 sestavený Formatou-KOREKTURA-pro Tondu_kontrola" xfId="322"/>
    <cellStyle name="Normal 2 25" xfId="323"/>
    <cellStyle name="Normal 2 25 2" xfId="324"/>
    <cellStyle name="Normal 2 25 3" xfId="325"/>
    <cellStyle name="Normal 2 25_Ceník 20090707 sestavený Formatou-KOREKTURA-pro Tondu_kontrola" xfId="326"/>
    <cellStyle name="Normal 2 26" xfId="327"/>
    <cellStyle name="Normal 2 26 2" xfId="328"/>
    <cellStyle name="Normal 2 26 3" xfId="329"/>
    <cellStyle name="Normal 2 26_Ceník 20090707 sestavený Formatou-KOREKTURA-pro Tondu_kontrola" xfId="330"/>
    <cellStyle name="Normal 2 27" xfId="331"/>
    <cellStyle name="Normal 2 27 2" xfId="332"/>
    <cellStyle name="Normal 2 27 3" xfId="333"/>
    <cellStyle name="Normal 2 27_Ceník 20090707 sestavený Formatou-KOREKTURA-pro Tondu_kontrola" xfId="334"/>
    <cellStyle name="Normal 2 28" xfId="335"/>
    <cellStyle name="Normal 2 28 2" xfId="336"/>
    <cellStyle name="Normal 2 28 3" xfId="337"/>
    <cellStyle name="Normal 2 28_Ceník 20090707 sestavený Formatou-KOREKTURA-pro Tondu_kontrola" xfId="338"/>
    <cellStyle name="Normal 2 29" xfId="339"/>
    <cellStyle name="Normal 2 29 2" xfId="340"/>
    <cellStyle name="Normal 2 29 3" xfId="341"/>
    <cellStyle name="Normal 2 29_Ceník 20090707 sestavený Formatou-KOREKTURA-pro Tondu_kontrola" xfId="342"/>
    <cellStyle name="Normal 2 3" xfId="343"/>
    <cellStyle name="Normal 2 3 2" xfId="344"/>
    <cellStyle name="Normal 2 3 3" xfId="345"/>
    <cellStyle name="Normal 2 3_Ceník 20090707 sestavený Formatou-KOREKTURA-pro Tondu_kontrola" xfId="346"/>
    <cellStyle name="Normal 2 30" xfId="347"/>
    <cellStyle name="Normal 2 30 2" xfId="348"/>
    <cellStyle name="Normal 2 30 3" xfId="349"/>
    <cellStyle name="Normal 2 30_Ceník 20090707 sestavený Formatou-KOREKTURA-pro Tondu_kontrola" xfId="350"/>
    <cellStyle name="Normal 2 31" xfId="351"/>
    <cellStyle name="Normal 2 31 2" xfId="352"/>
    <cellStyle name="Normal 2 31_Ceník 20090707 sestavený Formatou-KOREKTURA-pro Tondu_kontrola" xfId="353"/>
    <cellStyle name="Normal 2 4" xfId="354"/>
    <cellStyle name="Normal 2 4 2" xfId="355"/>
    <cellStyle name="Normal 2 4 3" xfId="356"/>
    <cellStyle name="Normal 2 4_Ceník 20090707 sestavený Formatou-KOREKTURA-pro Tondu_kontrola" xfId="357"/>
    <cellStyle name="Normal 2 5" xfId="358"/>
    <cellStyle name="Normal 2 5 2" xfId="359"/>
    <cellStyle name="Normal 2 5 3" xfId="360"/>
    <cellStyle name="Normal 2 5_Ceník 20090707 sestavený Formatou-KOREKTURA-pro Tondu_kontrola" xfId="361"/>
    <cellStyle name="Normal 2 6" xfId="362"/>
    <cellStyle name="Normal 2 6 2" xfId="363"/>
    <cellStyle name="Normal 2 6 3" xfId="364"/>
    <cellStyle name="Normal 2 6_Ceník 20090707 sestavený Formatou-KOREKTURA-pro Tondu_kontrola" xfId="365"/>
    <cellStyle name="Normal 2 7" xfId="366"/>
    <cellStyle name="Normal 2 7 2" xfId="367"/>
    <cellStyle name="Normal 2 7 3" xfId="368"/>
    <cellStyle name="Normal 2 7_Ceník 20090707 sestavený Formatou-KOREKTURA-pro Tondu_kontrola" xfId="369"/>
    <cellStyle name="Normal 2 8" xfId="370"/>
    <cellStyle name="Normal 2 8 2" xfId="371"/>
    <cellStyle name="Normal 2 8 3" xfId="372"/>
    <cellStyle name="Normal 2 8_Ceník 20090707 sestavený Formatou-KOREKTURA-pro Tondu_kontrola" xfId="373"/>
    <cellStyle name="Normal 2 9" xfId="374"/>
    <cellStyle name="Normal 2 9 2" xfId="375"/>
    <cellStyle name="Normal 2 9 3" xfId="376"/>
    <cellStyle name="Normal 2 9_Ceník 20090707 sestavený Formatou-KOREKTURA-pro Tondu_kontrola" xfId="377"/>
    <cellStyle name="Normal_# 41-Market &amp;Trends" xfId="378"/>
    <cellStyle name="Normální" xfId="0" builtinId="0"/>
    <cellStyle name="normální 10" xfId="379"/>
    <cellStyle name="normální 10 2" xfId="380"/>
    <cellStyle name="normální 11" xfId="381"/>
    <cellStyle name="normální 11 2" xfId="561"/>
    <cellStyle name="normální 11 2 2" xfId="575"/>
    <cellStyle name="normální 11 2 2 2" xfId="807"/>
    <cellStyle name="normální 11 2 2 2 2" xfId="1034"/>
    <cellStyle name="normální 11 2 2 2 3" xfId="955"/>
    <cellStyle name="normální 11 2 2 3" xfId="932"/>
    <cellStyle name="normální 11 2 2 3 2" xfId="1011"/>
    <cellStyle name="normální 11 2 2 4" xfId="940"/>
    <cellStyle name="normální 11 2 3" xfId="805"/>
    <cellStyle name="normální 11 2 3 2" xfId="1028"/>
    <cellStyle name="normální 11 2 3 3" xfId="953"/>
    <cellStyle name="normální 11 2 4" xfId="913"/>
    <cellStyle name="normální 11 2 4 2" xfId="989"/>
    <cellStyle name="normální 11 2 5" xfId="976"/>
    <cellStyle name="normální 11 2 6" xfId="937"/>
    <cellStyle name="normální 11 3" xfId="573"/>
    <cellStyle name="normální 11 3 2" xfId="806"/>
    <cellStyle name="normální 11 3 2 2" xfId="1031"/>
    <cellStyle name="normální 11 3 2 3" xfId="954"/>
    <cellStyle name="normální 11 3 3" xfId="931"/>
    <cellStyle name="normální 11 3 3 2" xfId="1026"/>
    <cellStyle name="normální 11 3 4" xfId="939"/>
    <cellStyle name="normální 11 4" xfId="594"/>
    <cellStyle name="normální 11 4 2" xfId="808"/>
    <cellStyle name="normální 11 4 2 2" xfId="1032"/>
    <cellStyle name="normální 11 4 2 3" xfId="956"/>
    <cellStyle name="normální 11 4 3" xfId="880"/>
    <cellStyle name="normální 11 4 3 2" xfId="994"/>
    <cellStyle name="normální 11 4 4" xfId="943"/>
    <cellStyle name="normální 11 5" xfId="793"/>
    <cellStyle name="normální 11 5 2" xfId="1027"/>
    <cellStyle name="normální 11 5 3" xfId="952"/>
    <cellStyle name="normální 11 6" xfId="768"/>
    <cellStyle name="normální 11 6 2" xfId="981"/>
    <cellStyle name="normální 11 6 3" xfId="951"/>
    <cellStyle name="normální 11 7" xfId="534"/>
    <cellStyle name="normální 11 7 2" xfId="977"/>
    <cellStyle name="normální 11 8" xfId="888"/>
    <cellStyle name="normální 11 8 2" xfId="963"/>
    <cellStyle name="normální 11 9" xfId="933"/>
    <cellStyle name="normální 12" xfId="382"/>
    <cellStyle name="Normální 13" xfId="746"/>
    <cellStyle name="Normální 13 2" xfId="810"/>
    <cellStyle name="Normální 13 2 2" xfId="1030"/>
    <cellStyle name="Normální 13 2 3" xfId="958"/>
    <cellStyle name="Normální 13 3" xfId="930"/>
    <cellStyle name="Normální 13 3 2" xfId="1025"/>
    <cellStyle name="Normální 13 4" xfId="947"/>
    <cellStyle name="Normální 14" xfId="730"/>
    <cellStyle name="Normální 14 2" xfId="809"/>
    <cellStyle name="Normální 14 2 2" xfId="1029"/>
    <cellStyle name="Normální 14 2 3" xfId="957"/>
    <cellStyle name="Normální 14 3" xfId="917"/>
    <cellStyle name="Normální 14 3 2" xfId="1015"/>
    <cellStyle name="Normální 14 4" xfId="946"/>
    <cellStyle name="Normální 15" xfId="726"/>
    <cellStyle name="Normální 16" xfId="655"/>
    <cellStyle name="Normální 17" xfId="748"/>
    <cellStyle name="Normální 18" xfId="749"/>
    <cellStyle name="Normální 19" xfId="750"/>
    <cellStyle name="Normální 2" xfId="2"/>
    <cellStyle name="normální 2 10" xfId="480"/>
    <cellStyle name="normální 2 11" xfId="577"/>
    <cellStyle name="Normální 2 12" xfId="664"/>
    <cellStyle name="Normální 2 13" xfId="665"/>
    <cellStyle name="Normální 2 14" xfId="666"/>
    <cellStyle name="Normální 2 15" xfId="667"/>
    <cellStyle name="Normální 2 16" xfId="668"/>
    <cellStyle name="Normální 2 17" xfId="669"/>
    <cellStyle name="Normální 2 18" xfId="670"/>
    <cellStyle name="Normální 2 19" xfId="671"/>
    <cellStyle name="Normální 2 2" xfId="3"/>
    <cellStyle name="normální 2 2 2" xfId="384"/>
    <cellStyle name="Normální 2 2 3" xfId="978"/>
    <cellStyle name="Normální 2 20" xfId="672"/>
    <cellStyle name="Normální 2 21" xfId="673"/>
    <cellStyle name="Normální 2 22" xfId="674"/>
    <cellStyle name="Normální 2 23" xfId="675"/>
    <cellStyle name="Normální 2 24" xfId="676"/>
    <cellStyle name="Normální 2 25" xfId="677"/>
    <cellStyle name="Normální 2 26" xfId="678"/>
    <cellStyle name="Normální 2 27" xfId="679"/>
    <cellStyle name="Normální 2 28" xfId="680"/>
    <cellStyle name="Normální 2 29" xfId="681"/>
    <cellStyle name="Normální 2 3" xfId="4"/>
    <cellStyle name="normální 2 3 10" xfId="615"/>
    <cellStyle name="Normální 2 3 11" xfId="580"/>
    <cellStyle name="Normální 2 3 12" xfId="613"/>
    <cellStyle name="Normální 2 3 13" xfId="588"/>
    <cellStyle name="Normální 2 3 14" xfId="621"/>
    <cellStyle name="Normální 2 3 15" xfId="566"/>
    <cellStyle name="Normální 2 3 16" xfId="564"/>
    <cellStyle name="Normální 2 3 17" xfId="761"/>
    <cellStyle name="Normální 2 3 18" xfId="571"/>
    <cellStyle name="Normální 2 3 19" xfId="765"/>
    <cellStyle name="normální 2 3 2" xfId="385"/>
    <cellStyle name="normální 2 3 2 2" xfId="682"/>
    <cellStyle name="Normální 2 3 2 3" xfId="581"/>
    <cellStyle name="Normální 2 3 2 4" xfId="863"/>
    <cellStyle name="Normální 2 3 2 5" xfId="867"/>
    <cellStyle name="Normální 2 3 2 6" xfId="941"/>
    <cellStyle name="Normální 2 3 3" xfId="582"/>
    <cellStyle name="normální 2 3 3 2" xfId="683"/>
    <cellStyle name="normální 2 3 4" xfId="596"/>
    <cellStyle name="Normální 2 3 4 2" xfId="685"/>
    <cellStyle name="Normální 2 3 4 3" xfId="684"/>
    <cellStyle name="normální 2 3 5" xfId="623"/>
    <cellStyle name="normální 2 3 6" xfId="619"/>
    <cellStyle name="normální 2 3 7" xfId="625"/>
    <cellStyle name="normální 2 3 8" xfId="617"/>
    <cellStyle name="normální 2 3 9" xfId="627"/>
    <cellStyle name="Normální 2 30" xfId="686"/>
    <cellStyle name="Normální 2 31" xfId="687"/>
    <cellStyle name="Normální 2 32" xfId="745"/>
    <cellStyle name="Normální 2 33" xfId="587"/>
    <cellStyle name="Normální 2 34" xfId="620"/>
    <cellStyle name="Normální 2 34 2" xfId="567"/>
    <cellStyle name="Normální 2 35" xfId="568"/>
    <cellStyle name="Normální 2 36" xfId="569"/>
    <cellStyle name="Normální 2 37" xfId="565"/>
    <cellStyle name="Normální 2 38" xfId="563"/>
    <cellStyle name="Normální 2 39" xfId="762"/>
    <cellStyle name="Normální 2 4" xfId="5"/>
    <cellStyle name="Normální 2 4 2" xfId="688"/>
    <cellStyle name="normální 2 4 3" xfId="537"/>
    <cellStyle name="normální 2 4 4" xfId="829"/>
    <cellStyle name="normální 2 4 5" xfId="889"/>
    <cellStyle name="normální 2 4 6" xfId="935"/>
    <cellStyle name="Normální 2 40" xfId="576"/>
    <cellStyle name="Normální 2 41" xfId="794"/>
    <cellStyle name="Normální 2 42" xfId="764"/>
    <cellStyle name="Normální 2 43" xfId="535"/>
    <cellStyle name="Normální 2 44" xfId="934"/>
    <cellStyle name="Normální 2 5" xfId="6"/>
    <cellStyle name="Normální 2 5 2" xfId="689"/>
    <cellStyle name="normální 2 5 3" xfId="562"/>
    <cellStyle name="normální 2 5 4" xfId="862"/>
    <cellStyle name="normální 2 5 5" xfId="902"/>
    <cellStyle name="normální 2 5 6" xfId="938"/>
    <cellStyle name="normální 2 6" xfId="383"/>
    <cellStyle name="normální 2 7" xfId="482"/>
    <cellStyle name="normální 2 8" xfId="479"/>
    <cellStyle name="normální 2 9" xfId="481"/>
    <cellStyle name="Normální 20" xfId="751"/>
    <cellStyle name="Normální 21" xfId="752"/>
    <cellStyle name="Normální 22" xfId="753"/>
    <cellStyle name="Normální 23" xfId="754"/>
    <cellStyle name="Normální 24" xfId="755"/>
    <cellStyle name="Normální 3" xfId="7"/>
    <cellStyle name="normální 3 10" xfId="629"/>
    <cellStyle name="Normální 3 10 2" xfId="690"/>
    <cellStyle name="normální 3 11" xfId="691"/>
    <cellStyle name="normální 3 12" xfId="692"/>
    <cellStyle name="normální 3 13" xfId="693"/>
    <cellStyle name="normální 3 14" xfId="694"/>
    <cellStyle name="normální 3 15" xfId="695"/>
    <cellStyle name="Normální 3 16" xfId="583"/>
    <cellStyle name="Normální 3 17" xfId="743"/>
    <cellStyle name="Normální 3 18" xfId="589"/>
    <cellStyle name="Normální 3 19" xfId="622"/>
    <cellStyle name="normální 3 2" xfId="386"/>
    <cellStyle name="normální 3 2 2" xfId="696"/>
    <cellStyle name="Normální 3 2 3" xfId="584"/>
    <cellStyle name="Normální 3 2 4" xfId="864"/>
    <cellStyle name="Normální 3 2 5" xfId="869"/>
    <cellStyle name="Normální 3 2 6" xfId="942"/>
    <cellStyle name="Normální 3 20" xfId="766"/>
    <cellStyle name="Normální 3 21" xfId="868"/>
    <cellStyle name="Normální 3 21 2" xfId="979"/>
    <cellStyle name="normální 3 3" xfId="597"/>
    <cellStyle name="normální 3 3 2" xfId="698"/>
    <cellStyle name="Normální 3 3 3" xfId="697"/>
    <cellStyle name="normální 3 4" xfId="624"/>
    <cellStyle name="Normální 3 4 2" xfId="699"/>
    <cellStyle name="normální 3 5" xfId="618"/>
    <cellStyle name="Normální 3 5 2" xfId="700"/>
    <cellStyle name="normální 3 6" xfId="626"/>
    <cellStyle name="Normální 3 6 2" xfId="701"/>
    <cellStyle name="normální 3 7" xfId="616"/>
    <cellStyle name="Normální 3 7 2" xfId="702"/>
    <cellStyle name="normální 3 8" xfId="628"/>
    <cellStyle name="Normální 3 8 2" xfId="703"/>
    <cellStyle name="normální 3 9" xfId="614"/>
    <cellStyle name="Normální 3 9 2" xfId="704"/>
    <cellStyle name="Normální 4" xfId="8"/>
    <cellStyle name="Normální 4 10" xfId="705"/>
    <cellStyle name="normální 4 11" xfId="706"/>
    <cellStyle name="normální 4 12" xfId="707"/>
    <cellStyle name="normální 4 13" xfId="708"/>
    <cellStyle name="normální 4 14" xfId="709"/>
    <cellStyle name="normální 4 15" xfId="710"/>
    <cellStyle name="normální 4 16" xfId="756"/>
    <cellStyle name="Normální 4 17" xfId="585"/>
    <cellStyle name="Normální 4 18" xfId="612"/>
    <cellStyle name="Normální 4 19" xfId="590"/>
    <cellStyle name="normální 4 2" xfId="387"/>
    <cellStyle name="normální 4 2 2" xfId="712"/>
    <cellStyle name="Normální 4 2 3" xfId="711"/>
    <cellStyle name="Normální 4 20" xfId="595"/>
    <cellStyle name="Normální 4 21" xfId="767"/>
    <cellStyle name="normální 4 21 2" xfId="830"/>
    <cellStyle name="Normální 4 22" xfId="870"/>
    <cellStyle name="Normální 4 23" xfId="980"/>
    <cellStyle name="normální 4 24" xfId="936"/>
    <cellStyle name="normální 4 3" xfId="713"/>
    <cellStyle name="Normální 4 3 2" xfId="714"/>
    <cellStyle name="Normální 4 4" xfId="715"/>
    <cellStyle name="Normální 4 5" xfId="716"/>
    <cellStyle name="Normální 4 6" xfId="717"/>
    <cellStyle name="Normální 4 7" xfId="718"/>
    <cellStyle name="Normální 4 8" xfId="719"/>
    <cellStyle name="Normální 4 9" xfId="720"/>
    <cellStyle name="normální 5" xfId="388"/>
    <cellStyle name="Normální 5 10" xfId="763"/>
    <cellStyle name="normální 5 2" xfId="389"/>
    <cellStyle name="normální 5 3" xfId="390"/>
    <cellStyle name="normální 5 4" xfId="598"/>
    <cellStyle name="Normální 5 4 2" xfId="721"/>
    <cellStyle name="normální 5 5" xfId="722"/>
    <cellStyle name="Normální 5 6" xfId="586"/>
    <cellStyle name="Normální 5 7" xfId="570"/>
    <cellStyle name="Normální 5 8" xfId="760"/>
    <cellStyle name="Normální 5 9" xfId="572"/>
    <cellStyle name="normální 6" xfId="391"/>
    <cellStyle name="normální 6 2" xfId="392"/>
    <cellStyle name="normální 6 3" xfId="393"/>
    <cellStyle name="normální 7" xfId="394"/>
    <cellStyle name="normální 7 2" xfId="395"/>
    <cellStyle name="normální 8" xfId="396"/>
    <cellStyle name="normální 9" xfId="397"/>
    <cellStyle name="normální 9 2" xfId="398"/>
    <cellStyle name="normální_POL.XLS" xfId="1"/>
    <cellStyle name="normální_POL.XLS 2" xfId="9"/>
    <cellStyle name="normální_POL.XLS 3" xfId="574"/>
    <cellStyle name="per.style" xfId="399"/>
    <cellStyle name="per.style 2" xfId="400"/>
    <cellStyle name="Percent (0)" xfId="401"/>
    <cellStyle name="Percent (0) 2" xfId="402"/>
    <cellStyle name="Percent [0]" xfId="403"/>
    <cellStyle name="Percent [0] 2" xfId="404"/>
    <cellStyle name="Percent [00]" xfId="405"/>
    <cellStyle name="Percent [00] 2" xfId="406"/>
    <cellStyle name="Percent [2]" xfId="407"/>
    <cellStyle name="Percent [2] 2" xfId="408"/>
    <cellStyle name="Percent_#6 Temps &amp; Contractors" xfId="409"/>
    <cellStyle name="Poznámka 2" xfId="410"/>
    <cellStyle name="Poznámka 2 2" xfId="723"/>
    <cellStyle name="Poznámka 2 2 2" xfId="850"/>
    <cellStyle name="Poznámka 2 2 2 2" xfId="1012"/>
    <cellStyle name="Poznámka 2 2 3" xfId="914"/>
    <cellStyle name="Poznámka 2 2 4" xfId="1078"/>
    <cellStyle name="Poznámka 2 3" xfId="599"/>
    <cellStyle name="Poznámka 2 3 2" xfId="834"/>
    <cellStyle name="Poznámka 2 3 2 2" xfId="995"/>
    <cellStyle name="Poznámka 2 3 3" xfId="905"/>
    <cellStyle name="Poznámka 2 3 4" xfId="1062"/>
    <cellStyle name="Poznámka 2 4" xfId="507"/>
    <cellStyle name="Poznámka 2 4 2" xfId="964"/>
    <cellStyle name="Poznámka 2 5" xfId="890"/>
    <cellStyle name="Poznámka 2 6" xfId="1039"/>
    <cellStyle name="Poznámka 3" xfId="411"/>
    <cellStyle name="Poznámka 3 2" xfId="724"/>
    <cellStyle name="Poznámka 3 2 2" xfId="851"/>
    <cellStyle name="Poznámka 3 2 2 2" xfId="1013"/>
    <cellStyle name="Poznámka 3 2 3" xfId="915"/>
    <cellStyle name="Poznámka 3 2 4" xfId="1079"/>
    <cellStyle name="Poznámka 3 3" xfId="600"/>
    <cellStyle name="Poznámka 3 3 2" xfId="835"/>
    <cellStyle name="Poznámka 3 3 2 2" xfId="996"/>
    <cellStyle name="Poznámka 3 3 3" xfId="912"/>
    <cellStyle name="Poznámka 3 3 4" xfId="1063"/>
    <cellStyle name="Poznámka 3 4" xfId="506"/>
    <cellStyle name="Poznámka 3 4 2" xfId="965"/>
    <cellStyle name="Poznámka 3 5" xfId="891"/>
    <cellStyle name="Poznámka 3 6" xfId="1040"/>
    <cellStyle name="Poznámka 4" xfId="412"/>
    <cellStyle name="Poznámka 4 2" xfId="725"/>
    <cellStyle name="Poznámka 4 2 2" xfId="852"/>
    <cellStyle name="Poznámka 4 2 2 2" xfId="1014"/>
    <cellStyle name="Poznámka 4 2 3" xfId="916"/>
    <cellStyle name="Poznámka 4 2 4" xfId="1080"/>
    <cellStyle name="Poznámka 4 3" xfId="601"/>
    <cellStyle name="Poznámka 4 3 2" xfId="836"/>
    <cellStyle name="Poznámka 4 3 2 2" xfId="997"/>
    <cellStyle name="Poznámka 4 3 3" xfId="879"/>
    <cellStyle name="Poznámka 4 3 4" xfId="1064"/>
    <cellStyle name="Poznámka 4 4" xfId="503"/>
    <cellStyle name="Poznámka 4 4 2" xfId="966"/>
    <cellStyle name="Poznámka 4 5" xfId="892"/>
    <cellStyle name="Poznámka 4 6" xfId="1041"/>
    <cellStyle name="PrePop Currency (0)" xfId="413"/>
    <cellStyle name="PrePop Currency (0) 2" xfId="414"/>
    <cellStyle name="PrePop Currency (2)" xfId="415"/>
    <cellStyle name="PrePop Units (0)" xfId="416"/>
    <cellStyle name="PrePop Units (0) 2" xfId="417"/>
    <cellStyle name="PrePop Units (1)" xfId="418"/>
    <cellStyle name="PrePop Units (1) 2" xfId="419"/>
    <cellStyle name="PrePop Units (2)" xfId="420"/>
    <cellStyle name="Propojená buňka 2" xfId="421"/>
    <cellStyle name="Propojená buňka 2 2" xfId="540"/>
    <cellStyle name="Propojená buňka 2 3" xfId="727"/>
    <cellStyle name="Propojená buňka 2 4" xfId="795"/>
    <cellStyle name="Propojená buňka 2 5" xfId="539"/>
    <cellStyle name="Propojená buňka 3" xfId="422"/>
    <cellStyle name="Propojená buňka 4" xfId="423"/>
    <cellStyle name="regstoresfromspecstores" xfId="424"/>
    <cellStyle name="regstoresfromspecstores 2" xfId="425"/>
    <cellStyle name="RevList" xfId="426"/>
    <cellStyle name="RevList 2" xfId="427"/>
    <cellStyle name="SHADEDSTORES" xfId="428"/>
    <cellStyle name="SHADEDSTORES 2" xfId="429"/>
    <cellStyle name="SHADEDSTORES 2 2" xfId="631"/>
    <cellStyle name="SHADEDSTORES 3" xfId="632"/>
    <cellStyle name="specstores" xfId="430"/>
    <cellStyle name="specstores 2" xfId="431"/>
    <cellStyle name="Správně 2" xfId="432"/>
    <cellStyle name="Správně 2 2" xfId="542"/>
    <cellStyle name="Správně 2 3" xfId="728"/>
    <cellStyle name="Správně 2 4" xfId="796"/>
    <cellStyle name="Správně 2 5" xfId="541"/>
    <cellStyle name="Správně 3" xfId="433"/>
    <cellStyle name="Správně 4" xfId="434"/>
    <cellStyle name="Subtotal" xfId="435"/>
    <cellStyle name="tabulka" xfId="436"/>
    <cellStyle name="tabulka 2" xfId="630"/>
    <cellStyle name="tabulka 2 2" xfId="757"/>
    <cellStyle name="tabulka 2 2 2" xfId="1033"/>
    <cellStyle name="tabulka 2 2 3" xfId="948"/>
    <cellStyle name="tabulka 2 3" xfId="538"/>
    <cellStyle name="tabulka 2 4" xfId="944"/>
    <cellStyle name="tabulka 3" xfId="729"/>
    <cellStyle name="tabulka 3 2" xfId="759"/>
    <cellStyle name="tabulka 3 2 2" xfId="1035"/>
    <cellStyle name="tabulka 3 2 3" xfId="950"/>
    <cellStyle name="tabulka 3 3" xfId="865"/>
    <cellStyle name="tabulka 3 4" xfId="945"/>
    <cellStyle name="tabulka 4" xfId="602"/>
    <cellStyle name="tabulka 4 2" xfId="837"/>
    <cellStyle name="tabulka 4 2 2" xfId="998"/>
    <cellStyle name="tabulka 4 3" xfId="878"/>
    <cellStyle name="tabulka 4 4" xfId="1065"/>
    <cellStyle name="Text Indent A" xfId="437"/>
    <cellStyle name="Text Indent B" xfId="438"/>
    <cellStyle name="Text Indent B 2" xfId="439"/>
    <cellStyle name="Text Indent C" xfId="440"/>
    <cellStyle name="Text Indent C 2" xfId="441"/>
    <cellStyle name="Text upozornění 2" xfId="442"/>
    <cellStyle name="Text upozornění 3" xfId="443"/>
    <cellStyle name="Text upozornění 4" xfId="444"/>
    <cellStyle name="Total" xfId="445"/>
    <cellStyle name="Total 2" xfId="446"/>
    <cellStyle name="Valuta (0)_PortF2k" xfId="447"/>
    <cellStyle name="Valuta_prezzi recuperatori direttamente accopp ep s&amp;p 2007" xfId="448"/>
    <cellStyle name="Vstup 2" xfId="449"/>
    <cellStyle name="Vstup 2 2" xfId="544"/>
    <cellStyle name="Vstup 2 2 2" xfId="826"/>
    <cellStyle name="Vstup 2 2 2 2" xfId="987"/>
    <cellStyle name="Vstup 2 2 3" xfId="919"/>
    <cellStyle name="Vstup 2 2 4" xfId="1056"/>
    <cellStyle name="Vstup 2 3" xfId="731"/>
    <cellStyle name="Vstup 2 3 2" xfId="853"/>
    <cellStyle name="Vstup 2 3 2 2" xfId="1016"/>
    <cellStyle name="Vstup 2 3 3" xfId="918"/>
    <cellStyle name="Vstup 2 3 4" xfId="1081"/>
    <cellStyle name="Vstup 2 4" xfId="603"/>
    <cellStyle name="Vstup 2 4 2" xfId="838"/>
    <cellStyle name="Vstup 2 4 2 2" xfId="999"/>
    <cellStyle name="Vstup 2 4 3" xfId="877"/>
    <cellStyle name="Vstup 2 4 4" xfId="1066"/>
    <cellStyle name="Vstup 2 5" xfId="797"/>
    <cellStyle name="Vstup 2 5 2" xfId="827"/>
    <cellStyle name="Vstup 2 5 2 2" xfId="988"/>
    <cellStyle name="Vstup 2 5 3" xfId="866"/>
    <cellStyle name="Vstup 2 5 4" xfId="1057"/>
    <cellStyle name="Vstup 2 6" xfId="543"/>
    <cellStyle name="Vstup 2 6 2" xfId="967"/>
    <cellStyle name="Vstup 2 7" xfId="812"/>
    <cellStyle name="Vstup 2 8" xfId="893"/>
    <cellStyle name="Vstup 2 9" xfId="1042"/>
    <cellStyle name="Vstup 3" xfId="450"/>
    <cellStyle name="Vstup 3 2" xfId="732"/>
    <cellStyle name="Vstup 3 2 2" xfId="854"/>
    <cellStyle name="Vstup 3 2 2 2" xfId="1017"/>
    <cellStyle name="Vstup 3 2 3" xfId="920"/>
    <cellStyle name="Vstup 3 2 4" xfId="1082"/>
    <cellStyle name="Vstup 3 3" xfId="604"/>
    <cellStyle name="Vstup 3 3 2" xfId="839"/>
    <cellStyle name="Vstup 3 3 2 2" xfId="1000"/>
    <cellStyle name="Vstup 3 3 3" xfId="903"/>
    <cellStyle name="Vstup 3 3 4" xfId="1067"/>
    <cellStyle name="Vstup 3 4" xfId="813"/>
    <cellStyle name="Vstup 3 4 2" xfId="968"/>
    <cellStyle name="Vstup 3 5" xfId="894"/>
    <cellStyle name="Vstup 3 6" xfId="1043"/>
    <cellStyle name="Vstup 4" xfId="451"/>
    <cellStyle name="Vstup 4 2" xfId="733"/>
    <cellStyle name="Vstup 4 2 2" xfId="855"/>
    <cellStyle name="Vstup 4 2 2 2" xfId="1018"/>
    <cellStyle name="Vstup 4 2 3" xfId="921"/>
    <cellStyle name="Vstup 4 2 4" xfId="1083"/>
    <cellStyle name="Vstup 4 3" xfId="605"/>
    <cellStyle name="Vstup 4 3 2" xfId="840"/>
    <cellStyle name="Vstup 4 3 2 2" xfId="1001"/>
    <cellStyle name="Vstup 4 3 3" xfId="904"/>
    <cellStyle name="Vstup 4 3 4" xfId="1068"/>
    <cellStyle name="Vstup 4 4" xfId="814"/>
    <cellStyle name="Vstup 4 4 2" xfId="969"/>
    <cellStyle name="Vstup 4 5" xfId="895"/>
    <cellStyle name="Vstup 4 6" xfId="1044"/>
    <cellStyle name="Výpočet 2" xfId="452"/>
    <cellStyle name="Výpočet 2 2" xfId="546"/>
    <cellStyle name="Výpočet 2 2 2" xfId="824"/>
    <cellStyle name="Výpočet 2 2 2 2" xfId="985"/>
    <cellStyle name="Výpočet 2 2 3" xfId="923"/>
    <cellStyle name="Výpočet 2 2 4" xfId="1054"/>
    <cellStyle name="Výpočet 2 3" xfId="734"/>
    <cellStyle name="Výpočet 2 3 2" xfId="856"/>
    <cellStyle name="Výpočet 2 3 2 2" xfId="1019"/>
    <cellStyle name="Výpočet 2 3 3" xfId="922"/>
    <cellStyle name="Výpočet 2 3 4" xfId="1084"/>
    <cellStyle name="Výpočet 2 4" xfId="606"/>
    <cellStyle name="Výpočet 2 4 2" xfId="841"/>
    <cellStyle name="Výpočet 2 4 2 2" xfId="1002"/>
    <cellStyle name="Výpočet 2 4 3" xfId="876"/>
    <cellStyle name="Výpočet 2 4 4" xfId="1069"/>
    <cellStyle name="Výpočet 2 5" xfId="798"/>
    <cellStyle name="Výpočet 2 5 2" xfId="825"/>
    <cellStyle name="Výpočet 2 5 2 2" xfId="986"/>
    <cellStyle name="Výpočet 2 5 3" xfId="886"/>
    <cellStyle name="Výpočet 2 5 4" xfId="1055"/>
    <cellStyle name="Výpočet 2 6" xfId="545"/>
    <cellStyle name="Výpočet 2 6 2" xfId="970"/>
    <cellStyle name="Výpočet 2 7" xfId="815"/>
    <cellStyle name="Výpočet 2 8" xfId="896"/>
    <cellStyle name="Výpočet 2 9" xfId="1045"/>
    <cellStyle name="Výpočet 3" xfId="453"/>
    <cellStyle name="Výpočet 3 2" xfId="735"/>
    <cellStyle name="Výpočet 3 2 2" xfId="857"/>
    <cellStyle name="Výpočet 3 2 2 2" xfId="1020"/>
    <cellStyle name="Výpočet 3 2 3" xfId="924"/>
    <cellStyle name="Výpočet 3 2 4" xfId="1085"/>
    <cellStyle name="Výpočet 3 3" xfId="607"/>
    <cellStyle name="Výpočet 3 3 2" xfId="842"/>
    <cellStyle name="Výpočet 3 3 2 2" xfId="1003"/>
    <cellStyle name="Výpočet 3 3 3" xfId="875"/>
    <cellStyle name="Výpočet 3 3 4" xfId="1070"/>
    <cellStyle name="Výpočet 3 4" xfId="816"/>
    <cellStyle name="Výpočet 3 4 2" xfId="971"/>
    <cellStyle name="Výpočet 3 5" xfId="897"/>
    <cellStyle name="Výpočet 3 6" xfId="1046"/>
    <cellStyle name="Výpočet 4" xfId="454"/>
    <cellStyle name="Výpočet 4 2" xfId="736"/>
    <cellStyle name="Výpočet 4 2 2" xfId="858"/>
    <cellStyle name="Výpočet 4 2 2 2" xfId="1021"/>
    <cellStyle name="Výpočet 4 2 3" xfId="925"/>
    <cellStyle name="Výpočet 4 2 4" xfId="1086"/>
    <cellStyle name="Výpočet 4 3" xfId="608"/>
    <cellStyle name="Výpočet 4 3 2" xfId="843"/>
    <cellStyle name="Výpočet 4 3 2 2" xfId="1004"/>
    <cellStyle name="Výpočet 4 3 3" xfId="874"/>
    <cellStyle name="Výpočet 4 3 4" xfId="1071"/>
    <cellStyle name="Výpočet 4 4" xfId="817"/>
    <cellStyle name="Výpočet 4 4 2" xfId="972"/>
    <cellStyle name="Výpočet 4 5" xfId="898"/>
    <cellStyle name="Výpočet 4 6" xfId="1047"/>
    <cellStyle name="Výstup 2" xfId="455"/>
    <cellStyle name="Výstup 2 2" xfId="548"/>
    <cellStyle name="Výstup 2 2 2" xfId="822"/>
    <cellStyle name="Výstup 2 2 2 2" xfId="983"/>
    <cellStyle name="Výstup 2 2 3" xfId="927"/>
    <cellStyle name="Výstup 2 2 4" xfId="1052"/>
    <cellStyle name="Výstup 2 3" xfId="737"/>
    <cellStyle name="Výstup 2 3 2" xfId="859"/>
    <cellStyle name="Výstup 2 3 2 2" xfId="1022"/>
    <cellStyle name="Výstup 2 3 3" xfId="926"/>
    <cellStyle name="Výstup 2 3 4" xfId="1087"/>
    <cellStyle name="Výstup 2 4" xfId="609"/>
    <cellStyle name="Výstup 2 4 2" xfId="844"/>
    <cellStyle name="Výstup 2 4 2 2" xfId="1005"/>
    <cellStyle name="Výstup 2 4 3" xfId="873"/>
    <cellStyle name="Výstup 2 4 4" xfId="1072"/>
    <cellStyle name="Výstup 2 5" xfId="799"/>
    <cellStyle name="Výstup 2 5 2" xfId="823"/>
    <cellStyle name="Výstup 2 5 2 2" xfId="984"/>
    <cellStyle name="Výstup 2 5 3" xfId="887"/>
    <cellStyle name="Výstup 2 5 4" xfId="1053"/>
    <cellStyle name="Výstup 2 6" xfId="547"/>
    <cellStyle name="Výstup 2 6 2" xfId="973"/>
    <cellStyle name="Výstup 2 7" xfId="818"/>
    <cellStyle name="Výstup 2 8" xfId="899"/>
    <cellStyle name="Výstup 2 9" xfId="1048"/>
    <cellStyle name="Výstup 3" xfId="456"/>
    <cellStyle name="Výstup 3 2" xfId="738"/>
    <cellStyle name="Výstup 3 2 2" xfId="860"/>
    <cellStyle name="Výstup 3 2 2 2" xfId="1023"/>
    <cellStyle name="Výstup 3 2 3" xfId="928"/>
    <cellStyle name="Výstup 3 2 4" xfId="1088"/>
    <cellStyle name="Výstup 3 3" xfId="610"/>
    <cellStyle name="Výstup 3 3 2" xfId="845"/>
    <cellStyle name="Výstup 3 3 2 2" xfId="1006"/>
    <cellStyle name="Výstup 3 3 3" xfId="872"/>
    <cellStyle name="Výstup 3 3 4" xfId="1073"/>
    <cellStyle name="Výstup 3 4" xfId="819"/>
    <cellStyle name="Výstup 3 4 2" xfId="974"/>
    <cellStyle name="Výstup 3 5" xfId="900"/>
    <cellStyle name="Výstup 3 6" xfId="1049"/>
    <cellStyle name="Výstup 4" xfId="457"/>
    <cellStyle name="Výstup 4 2" xfId="739"/>
    <cellStyle name="Výstup 4 2 2" xfId="861"/>
    <cellStyle name="Výstup 4 2 2 2" xfId="1024"/>
    <cellStyle name="Výstup 4 2 3" xfId="929"/>
    <cellStyle name="Výstup 4 2 4" xfId="1089"/>
    <cellStyle name="Výstup 4 3" xfId="611"/>
    <cellStyle name="Výstup 4 3 2" xfId="846"/>
    <cellStyle name="Výstup 4 3 2 2" xfId="1007"/>
    <cellStyle name="Výstup 4 3 3" xfId="871"/>
    <cellStyle name="Výstup 4 3 4" xfId="1074"/>
    <cellStyle name="Výstup 4 4" xfId="820"/>
    <cellStyle name="Výstup 4 4 2" xfId="975"/>
    <cellStyle name="Výstup 4 5" xfId="901"/>
    <cellStyle name="Výstup 4 6" xfId="1050"/>
    <cellStyle name="Vysvětlující text 2" xfId="458"/>
    <cellStyle name="Vysvětlující text 3" xfId="459"/>
    <cellStyle name="Vysvětlující text 4" xfId="460"/>
    <cellStyle name="Zvýraznění 1 2" xfId="461"/>
    <cellStyle name="Zvýraznění 1 2 2" xfId="550"/>
    <cellStyle name="Zvýraznění 1 2 3" xfId="740"/>
    <cellStyle name="Zvýraznění 1 2 4" xfId="800"/>
    <cellStyle name="Zvýraznění 1 2 5" xfId="549"/>
    <cellStyle name="Zvýraznění 1 3" xfId="462"/>
    <cellStyle name="Zvýraznění 1 4" xfId="463"/>
    <cellStyle name="Zvýraznění 2 2" xfId="464"/>
    <cellStyle name="Zvýraznění 2 2 2" xfId="552"/>
    <cellStyle name="Zvýraznění 2 2 3" xfId="741"/>
    <cellStyle name="Zvýraznění 2 2 4" xfId="801"/>
    <cellStyle name="Zvýraznění 2 2 5" xfId="551"/>
    <cellStyle name="Zvýraznění 2 3" xfId="465"/>
    <cellStyle name="Zvýraznění 2 4" xfId="466"/>
    <cellStyle name="Zvýraznění 3 2" xfId="467"/>
    <cellStyle name="Zvýraznění 3 2 2" xfId="554"/>
    <cellStyle name="Zvýraznění 3 2 3" xfId="742"/>
    <cellStyle name="Zvýraznění 3 2 4" xfId="802"/>
    <cellStyle name="Zvýraznění 3 2 5" xfId="553"/>
    <cellStyle name="Zvýraznění 3 3" xfId="468"/>
    <cellStyle name="Zvýraznění 3 4" xfId="469"/>
    <cellStyle name="Zvýraznění 4 2" xfId="470"/>
    <cellStyle name="Zvýraznění 4 2 2" xfId="556"/>
    <cellStyle name="Zvýraznění 4 2 3" xfId="744"/>
    <cellStyle name="Zvýraznění 4 2 4" xfId="803"/>
    <cellStyle name="Zvýraznění 4 2 5" xfId="555"/>
    <cellStyle name="Zvýraznění 4 3" xfId="471"/>
    <cellStyle name="Zvýraznění 4 4" xfId="472"/>
    <cellStyle name="Zvýraznění 5 2" xfId="473"/>
    <cellStyle name="Zvýraznění 5 3" xfId="474"/>
    <cellStyle name="Zvýraznění 5 4" xfId="475"/>
    <cellStyle name="Zvýraznění 6 2" xfId="476"/>
    <cellStyle name="Zvýraznění 6 2 2" xfId="558"/>
    <cellStyle name="Zvýraznění 6 2 3" xfId="747"/>
    <cellStyle name="Zvýraznění 6 2 4" xfId="804"/>
    <cellStyle name="Zvýraznění 6 2 5" xfId="557"/>
    <cellStyle name="Zvýraznění 6 3" xfId="477"/>
    <cellStyle name="Zvýraznění 6 4" xfId="4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BE150"/>
  <sheetViews>
    <sheetView showGridLines="0" showZeros="0" tabSelected="1" view="pageBreakPreview" zoomScaleNormal="80" zoomScaleSheetLayoutView="100" workbookViewId="0">
      <selection activeCell="F8" sqref="F8"/>
    </sheetView>
  </sheetViews>
  <sheetFormatPr defaultRowHeight="12.75"/>
  <cols>
    <col min="1" max="1" width="4.42578125" style="5" customWidth="1"/>
    <col min="2" max="2" width="16.28515625" style="5" customWidth="1"/>
    <col min="3" max="3" width="51.5703125" style="5" customWidth="1"/>
    <col min="4" max="4" width="5.5703125" style="5" customWidth="1"/>
    <col min="5" max="5" width="10" style="20" customWidth="1"/>
    <col min="6" max="6" width="11.28515625" style="5" customWidth="1"/>
    <col min="7" max="7" width="16.140625" style="5" customWidth="1"/>
    <col min="8" max="8" width="14.28515625" style="5" customWidth="1"/>
    <col min="9" max="9" width="13.5703125" style="5" hidden="1" customWidth="1"/>
    <col min="10" max="16384" width="9.140625" style="5"/>
  </cols>
  <sheetData>
    <row r="1" spans="1:57" ht="15.75">
      <c r="A1" s="132" t="s">
        <v>2</v>
      </c>
      <c r="B1" s="133"/>
      <c r="C1" s="133"/>
      <c r="D1" s="133"/>
      <c r="E1" s="133"/>
      <c r="F1" s="133"/>
      <c r="G1" s="134"/>
      <c r="H1" s="120"/>
    </row>
    <row r="2" spans="1:57" ht="13.5" thickBot="1">
      <c r="A2" s="52"/>
      <c r="B2" s="53"/>
      <c r="C2" s="54"/>
      <c r="D2" s="54"/>
      <c r="E2" s="55"/>
      <c r="F2" s="54"/>
      <c r="G2" s="111"/>
      <c r="H2" s="121"/>
    </row>
    <row r="3" spans="1:57" ht="13.5" thickTop="1">
      <c r="A3" s="135" t="s">
        <v>1</v>
      </c>
      <c r="B3" s="136"/>
      <c r="C3" s="86" t="s">
        <v>116</v>
      </c>
      <c r="D3" s="1"/>
      <c r="E3" s="2"/>
      <c r="F3" s="1"/>
      <c r="G3" s="112"/>
      <c r="H3" s="121"/>
    </row>
    <row r="4" spans="1:57" ht="13.5" thickBot="1">
      <c r="A4" s="137" t="s">
        <v>0</v>
      </c>
      <c r="B4" s="138"/>
      <c r="C4" s="103" t="s">
        <v>115</v>
      </c>
      <c r="D4" s="3"/>
      <c r="E4" s="4"/>
      <c r="F4" s="3"/>
      <c r="G4" s="113"/>
      <c r="H4" s="121"/>
    </row>
    <row r="5" spans="1:57" ht="14.25" thickTop="1" thickBot="1">
      <c r="A5" s="114"/>
      <c r="B5" s="115"/>
      <c r="C5" s="115"/>
      <c r="D5" s="116"/>
      <c r="E5" s="117"/>
      <c r="F5" s="116"/>
      <c r="G5" s="118"/>
      <c r="H5" s="122"/>
    </row>
    <row r="6" spans="1:57">
      <c r="A6" s="97" t="s">
        <v>3</v>
      </c>
      <c r="B6" s="96" t="s">
        <v>4</v>
      </c>
      <c r="C6" s="96" t="s">
        <v>5</v>
      </c>
      <c r="D6" s="96" t="s">
        <v>6</v>
      </c>
      <c r="E6" s="95" t="s">
        <v>7</v>
      </c>
      <c r="F6" s="96" t="s">
        <v>8</v>
      </c>
      <c r="G6" s="110" t="s">
        <v>9</v>
      </c>
      <c r="H6" s="119"/>
      <c r="I6" s="45"/>
    </row>
    <row r="7" spans="1:57">
      <c r="A7" s="57" t="s">
        <v>10</v>
      </c>
      <c r="B7" s="6" t="s">
        <v>12</v>
      </c>
      <c r="C7" s="7" t="s">
        <v>13</v>
      </c>
      <c r="D7" s="8"/>
      <c r="E7" s="9"/>
      <c r="F7" s="9"/>
      <c r="G7" s="10"/>
      <c r="H7" s="58"/>
      <c r="I7" s="46"/>
      <c r="O7" s="11"/>
    </row>
    <row r="8" spans="1:57">
      <c r="A8" s="79">
        <v>1</v>
      </c>
      <c r="B8" s="80" t="s">
        <v>16</v>
      </c>
      <c r="C8" s="83" t="s">
        <v>17</v>
      </c>
      <c r="D8" s="81" t="s">
        <v>15</v>
      </c>
      <c r="E8" s="82">
        <v>78</v>
      </c>
      <c r="F8" s="129"/>
      <c r="G8" s="78">
        <f t="shared" ref="G8:G11" si="0">E8*F8</f>
        <v>0</v>
      </c>
      <c r="H8" s="84"/>
      <c r="I8" s="48"/>
      <c r="O8" s="11"/>
      <c r="AZ8" s="5">
        <v>2</v>
      </c>
      <c r="BA8" s="5">
        <f t="shared" ref="BA8:BA10" si="1">IF(AZ8=1,G8,0)</f>
        <v>0</v>
      </c>
      <c r="BB8" s="5">
        <f t="shared" ref="BB8:BB10" si="2">IF(AZ8=2,G8,0)</f>
        <v>0</v>
      </c>
      <c r="BC8" s="5">
        <f t="shared" ref="BC8:BC10" si="3">IF(AZ8=3,G8,0)</f>
        <v>0</v>
      </c>
      <c r="BD8" s="5">
        <f t="shared" ref="BD8:BD10" si="4">IF(AZ8=4,G8,0)</f>
        <v>0</v>
      </c>
      <c r="BE8" s="5">
        <f t="shared" ref="BE8:BE10" si="5">IF(AZ8=5,G8,0)</f>
        <v>0</v>
      </c>
    </row>
    <row r="9" spans="1:57">
      <c r="A9" s="79">
        <v>2</v>
      </c>
      <c r="B9" s="80" t="s">
        <v>18</v>
      </c>
      <c r="C9" s="83" t="s">
        <v>19</v>
      </c>
      <c r="D9" s="81" t="s">
        <v>15</v>
      </c>
      <c r="E9" s="82">
        <v>12</v>
      </c>
      <c r="F9" s="129"/>
      <c r="G9" s="78">
        <f t="shared" si="0"/>
        <v>0</v>
      </c>
      <c r="H9" s="84"/>
      <c r="I9" s="48"/>
      <c r="O9" s="11"/>
      <c r="AZ9" s="5">
        <v>2</v>
      </c>
      <c r="BA9" s="5">
        <f t="shared" si="1"/>
        <v>0</v>
      </c>
      <c r="BB9" s="5">
        <f t="shared" si="2"/>
        <v>0</v>
      </c>
      <c r="BC9" s="5">
        <f t="shared" si="3"/>
        <v>0</v>
      </c>
      <c r="BD9" s="5">
        <f t="shared" si="4"/>
        <v>0</v>
      </c>
      <c r="BE9" s="5">
        <f t="shared" si="5"/>
        <v>0</v>
      </c>
    </row>
    <row r="10" spans="1:57">
      <c r="A10" s="79">
        <v>3</v>
      </c>
      <c r="B10" s="80" t="s">
        <v>20</v>
      </c>
      <c r="C10" s="83" t="s">
        <v>21</v>
      </c>
      <c r="D10" s="81" t="s">
        <v>15</v>
      </c>
      <c r="E10" s="82">
        <v>8</v>
      </c>
      <c r="F10" s="129"/>
      <c r="G10" s="78">
        <f t="shared" si="0"/>
        <v>0</v>
      </c>
      <c r="H10" s="84"/>
      <c r="I10" s="48"/>
      <c r="O10" s="11"/>
      <c r="AZ10" s="5">
        <v>2</v>
      </c>
      <c r="BA10" s="5">
        <f t="shared" si="1"/>
        <v>0</v>
      </c>
      <c r="BB10" s="5">
        <f t="shared" si="2"/>
        <v>0</v>
      </c>
      <c r="BC10" s="5">
        <f t="shared" si="3"/>
        <v>0</v>
      </c>
      <c r="BD10" s="5">
        <f t="shared" si="4"/>
        <v>0</v>
      </c>
      <c r="BE10" s="5">
        <f t="shared" si="5"/>
        <v>0</v>
      </c>
    </row>
    <row r="11" spans="1:57" s="43" customFormat="1">
      <c r="A11" s="79">
        <v>4</v>
      </c>
      <c r="B11" s="40" t="s">
        <v>96</v>
      </c>
      <c r="C11" s="41" t="s">
        <v>95</v>
      </c>
      <c r="D11" s="81" t="s">
        <v>15</v>
      </c>
      <c r="E11" s="82">
        <v>98</v>
      </c>
      <c r="F11" s="129"/>
      <c r="G11" s="78">
        <f t="shared" si="0"/>
        <v>0</v>
      </c>
      <c r="H11" s="84"/>
      <c r="I11" s="48"/>
      <c r="O11" s="44"/>
    </row>
    <row r="12" spans="1:57">
      <c r="A12" s="59"/>
      <c r="B12" s="13" t="s">
        <v>11</v>
      </c>
      <c r="C12" s="14" t="str">
        <f>CONCATENATE(B7," ",C7)</f>
        <v>713 Izolace tepelné</v>
      </c>
      <c r="D12" s="12"/>
      <c r="E12" s="15"/>
      <c r="F12" s="125"/>
      <c r="G12" s="16">
        <f>SUM(G7:G11)</f>
        <v>0</v>
      </c>
      <c r="H12" s="60"/>
      <c r="I12" s="49"/>
      <c r="O12" s="11"/>
      <c r="BA12" s="17">
        <f>SUM(BA7:BA11)</f>
        <v>0</v>
      </c>
      <c r="BB12" s="17">
        <f>SUM(BB7:BB11)</f>
        <v>0</v>
      </c>
      <c r="BC12" s="17">
        <f>SUM(BC7:BC11)</f>
        <v>0</v>
      </c>
      <c r="BD12" s="17">
        <f>SUM(BD7:BD11)</f>
        <v>0</v>
      </c>
      <c r="BE12" s="17">
        <f>SUM(BE7:BE11)</f>
        <v>0</v>
      </c>
    </row>
    <row r="13" spans="1:57">
      <c r="A13" s="57" t="s">
        <v>10</v>
      </c>
      <c r="B13" s="6" t="s">
        <v>22</v>
      </c>
      <c r="C13" s="7" t="s">
        <v>23</v>
      </c>
      <c r="D13" s="8"/>
      <c r="E13" s="9"/>
      <c r="F13" s="126"/>
      <c r="G13" s="10"/>
      <c r="H13" s="58"/>
      <c r="I13" s="46"/>
      <c r="O13" s="11"/>
    </row>
    <row r="14" spans="1:57" ht="54.75" customHeight="1">
      <c r="A14" s="88">
        <v>5</v>
      </c>
      <c r="B14" s="89" t="s">
        <v>106</v>
      </c>
      <c r="C14" s="90" t="s">
        <v>121</v>
      </c>
      <c r="D14" s="91" t="s">
        <v>24</v>
      </c>
      <c r="E14" s="92">
        <v>1</v>
      </c>
      <c r="F14" s="130"/>
      <c r="G14" s="93">
        <f t="shared" ref="G14:G16" si="6">E14*F14</f>
        <v>0</v>
      </c>
      <c r="H14" s="94"/>
      <c r="I14" s="48"/>
      <c r="O14" s="11"/>
      <c r="AZ14" s="5">
        <v>2</v>
      </c>
      <c r="BA14" s="5">
        <f>IF(AZ14=1,G14,0)</f>
        <v>0</v>
      </c>
      <c r="BB14" s="5">
        <f>IF(AZ14=2,G14,0)</f>
        <v>0</v>
      </c>
      <c r="BC14" s="5">
        <f>IF(AZ14=3,G14,0)</f>
        <v>0</v>
      </c>
      <c r="BD14" s="5">
        <f>IF(AZ14=4,G14,0)</f>
        <v>0</v>
      </c>
      <c r="BE14" s="5">
        <f>IF(AZ14=5,G14,0)</f>
        <v>0</v>
      </c>
    </row>
    <row r="15" spans="1:57" ht="9.75" customHeight="1">
      <c r="A15" s="79">
        <v>6</v>
      </c>
      <c r="B15" s="80" t="s">
        <v>25</v>
      </c>
      <c r="C15" s="83" t="s">
        <v>26</v>
      </c>
      <c r="D15" s="81" t="s">
        <v>15</v>
      </c>
      <c r="E15" s="82">
        <v>10</v>
      </c>
      <c r="F15" s="129"/>
      <c r="G15" s="78">
        <f t="shared" si="6"/>
        <v>0</v>
      </c>
      <c r="H15" s="84"/>
      <c r="I15" s="48"/>
      <c r="O15" s="11"/>
      <c r="AZ15" s="5">
        <v>2</v>
      </c>
      <c r="BA15" s="5">
        <f>IF(AZ15=1,G15,0)</f>
        <v>0</v>
      </c>
      <c r="BB15" s="5">
        <f>IF(AZ15=2,G15,0)</f>
        <v>0</v>
      </c>
      <c r="BC15" s="5">
        <f>IF(AZ15=3,G15,0)</f>
        <v>0</v>
      </c>
      <c r="BD15" s="5">
        <f>IF(AZ15=4,G15,0)</f>
        <v>0</v>
      </c>
      <c r="BE15" s="5">
        <f>IF(AZ15=5,G15,0)</f>
        <v>0</v>
      </c>
    </row>
    <row r="16" spans="1:57">
      <c r="A16" s="79">
        <v>7</v>
      </c>
      <c r="B16" s="80" t="s">
        <v>28</v>
      </c>
      <c r="C16" s="83" t="s">
        <v>29</v>
      </c>
      <c r="D16" s="81" t="s">
        <v>158</v>
      </c>
      <c r="E16" s="82">
        <v>1</v>
      </c>
      <c r="F16" s="129"/>
      <c r="G16" s="78">
        <f t="shared" si="6"/>
        <v>0</v>
      </c>
      <c r="H16" s="84"/>
      <c r="I16" s="48"/>
      <c r="O16" s="11"/>
      <c r="AZ16" s="5">
        <v>2</v>
      </c>
      <c r="BA16" s="5">
        <f>IF(AZ16=1,G16,0)</f>
        <v>0</v>
      </c>
      <c r="BB16" s="5">
        <f>IF(AZ16=2,G16,0)</f>
        <v>0</v>
      </c>
      <c r="BC16" s="5">
        <f>IF(AZ16=3,G16,0)</f>
        <v>0</v>
      </c>
      <c r="BD16" s="5">
        <f>IF(AZ16=4,G16,0)</f>
        <v>0</v>
      </c>
      <c r="BE16" s="5">
        <f>IF(AZ16=5,G16,0)</f>
        <v>0</v>
      </c>
    </row>
    <row r="17" spans="1:57" ht="18.75" customHeight="1">
      <c r="A17" s="59"/>
      <c r="B17" s="13" t="s">
        <v>11</v>
      </c>
      <c r="C17" s="14" t="str">
        <f>CONCATENATE(B13," ",C13)</f>
        <v>731 Kotelny</v>
      </c>
      <c r="D17" s="12"/>
      <c r="E17" s="15"/>
      <c r="F17" s="125"/>
      <c r="G17" s="16">
        <f>SUM(G13:G16)</f>
        <v>0</v>
      </c>
      <c r="H17" s="60"/>
      <c r="I17" s="49"/>
      <c r="O17" s="11"/>
      <c r="BA17" s="17">
        <f>SUM(BA13:BA16)</f>
        <v>0</v>
      </c>
      <c r="BB17" s="17">
        <f>SUM(BB13:BB16)</f>
        <v>0</v>
      </c>
      <c r="BC17" s="17">
        <f>SUM(BC13:BC16)</f>
        <v>0</v>
      </c>
      <c r="BD17" s="17">
        <f>SUM(BD13:BD16)</f>
        <v>0</v>
      </c>
      <c r="BE17" s="17">
        <f>SUM(BE13:BE16)</f>
        <v>0</v>
      </c>
    </row>
    <row r="18" spans="1:57">
      <c r="A18" s="57" t="s">
        <v>10</v>
      </c>
      <c r="B18" s="6" t="s">
        <v>30</v>
      </c>
      <c r="C18" s="7" t="s">
        <v>31</v>
      </c>
      <c r="D18" s="8"/>
      <c r="E18" s="9"/>
      <c r="F18" s="126"/>
      <c r="G18" s="10"/>
      <c r="H18" s="58"/>
      <c r="I18" s="46"/>
      <c r="O18" s="11"/>
    </row>
    <row r="19" spans="1:57">
      <c r="A19" s="79">
        <v>8</v>
      </c>
      <c r="B19" s="80" t="s">
        <v>32</v>
      </c>
      <c r="C19" s="83" t="s">
        <v>33</v>
      </c>
      <c r="D19" s="81" t="s">
        <v>24</v>
      </c>
      <c r="E19" s="82">
        <v>4</v>
      </c>
      <c r="F19" s="129"/>
      <c r="G19" s="78">
        <f t="shared" ref="G19:G27" si="7">E19*F19</f>
        <v>0</v>
      </c>
      <c r="H19" s="84"/>
      <c r="I19" s="48"/>
      <c r="O19" s="11"/>
      <c r="AZ19" s="5">
        <v>2</v>
      </c>
      <c r="BA19" s="5">
        <f t="shared" ref="BA19:BA27" si="8">IF(AZ19=1,G19,0)</f>
        <v>0</v>
      </c>
      <c r="BB19" s="5">
        <f t="shared" ref="BB19:BB27" si="9">IF(AZ19=2,G19,0)</f>
        <v>0</v>
      </c>
      <c r="BC19" s="5">
        <f t="shared" ref="BC19:BC27" si="10">IF(AZ19=3,G19,0)</f>
        <v>0</v>
      </c>
      <c r="BD19" s="5">
        <f t="shared" ref="BD19:BD27" si="11">IF(AZ19=4,G19,0)</f>
        <v>0</v>
      </c>
      <c r="BE19" s="5">
        <f t="shared" ref="BE19:BE27" si="12">IF(AZ19=5,G19,0)</f>
        <v>0</v>
      </c>
    </row>
    <row r="20" spans="1:57">
      <c r="A20" s="79">
        <v>9</v>
      </c>
      <c r="B20" s="80" t="s">
        <v>118</v>
      </c>
      <c r="C20" s="83" t="s">
        <v>117</v>
      </c>
      <c r="D20" s="81" t="s">
        <v>24</v>
      </c>
      <c r="E20" s="82">
        <v>1</v>
      </c>
      <c r="F20" s="129"/>
      <c r="G20" s="78">
        <f t="shared" si="7"/>
        <v>0</v>
      </c>
      <c r="H20" s="84"/>
      <c r="I20" s="48"/>
      <c r="O20" s="11"/>
      <c r="AZ20" s="5">
        <v>2</v>
      </c>
      <c r="BA20" s="5">
        <f t="shared" si="8"/>
        <v>0</v>
      </c>
      <c r="BB20" s="5">
        <f t="shared" si="9"/>
        <v>0</v>
      </c>
      <c r="BC20" s="5">
        <f t="shared" si="10"/>
        <v>0</v>
      </c>
      <c r="BD20" s="5">
        <f t="shared" si="11"/>
        <v>0</v>
      </c>
      <c r="BE20" s="5">
        <f t="shared" si="12"/>
        <v>0</v>
      </c>
    </row>
    <row r="21" spans="1:57">
      <c r="A21" s="79">
        <v>10</v>
      </c>
      <c r="B21" s="80" t="s">
        <v>34</v>
      </c>
      <c r="C21" s="83" t="s">
        <v>35</v>
      </c>
      <c r="D21" s="81" t="s">
        <v>24</v>
      </c>
      <c r="E21" s="82">
        <v>2</v>
      </c>
      <c r="F21" s="129"/>
      <c r="G21" s="78">
        <f t="shared" si="7"/>
        <v>0</v>
      </c>
      <c r="H21" s="84"/>
      <c r="I21" s="48"/>
      <c r="O21" s="11"/>
      <c r="AZ21" s="5">
        <v>2</v>
      </c>
      <c r="BA21" s="5">
        <f t="shared" si="8"/>
        <v>0</v>
      </c>
      <c r="BB21" s="5">
        <f t="shared" si="9"/>
        <v>0</v>
      </c>
      <c r="BC21" s="5">
        <f t="shared" si="10"/>
        <v>0</v>
      </c>
      <c r="BD21" s="5">
        <f t="shared" si="11"/>
        <v>0</v>
      </c>
      <c r="BE21" s="5">
        <f t="shared" si="12"/>
        <v>0</v>
      </c>
    </row>
    <row r="22" spans="1:57">
      <c r="A22" s="79">
        <v>11</v>
      </c>
      <c r="B22" s="80" t="s">
        <v>104</v>
      </c>
      <c r="C22" s="83" t="s">
        <v>99</v>
      </c>
      <c r="D22" s="81" t="s">
        <v>27</v>
      </c>
      <c r="E22" s="82">
        <v>1</v>
      </c>
      <c r="F22" s="129"/>
      <c r="G22" s="78">
        <f t="shared" si="7"/>
        <v>0</v>
      </c>
      <c r="H22" s="84"/>
      <c r="I22" s="48"/>
      <c r="O22" s="11"/>
      <c r="AZ22" s="5">
        <v>2</v>
      </c>
      <c r="BA22" s="5">
        <f t="shared" si="8"/>
        <v>0</v>
      </c>
      <c r="BB22" s="5">
        <f t="shared" si="9"/>
        <v>0</v>
      </c>
      <c r="BC22" s="5">
        <f t="shared" si="10"/>
        <v>0</v>
      </c>
      <c r="BD22" s="5">
        <f t="shared" si="11"/>
        <v>0</v>
      </c>
      <c r="BE22" s="5">
        <f t="shared" si="12"/>
        <v>0</v>
      </c>
    </row>
    <row r="23" spans="1:57" ht="24">
      <c r="A23" s="88">
        <v>12</v>
      </c>
      <c r="B23" s="89" t="s">
        <v>105</v>
      </c>
      <c r="C23" s="124" t="s">
        <v>119</v>
      </c>
      <c r="D23" s="91" t="s">
        <v>27</v>
      </c>
      <c r="E23" s="92">
        <v>2</v>
      </c>
      <c r="F23" s="130"/>
      <c r="G23" s="93">
        <f t="shared" si="7"/>
        <v>0</v>
      </c>
      <c r="H23" s="84"/>
      <c r="I23" s="48"/>
      <c r="O23" s="11"/>
      <c r="AZ23" s="5">
        <v>2</v>
      </c>
      <c r="BA23" s="5">
        <f t="shared" si="8"/>
        <v>0</v>
      </c>
      <c r="BB23" s="5">
        <f t="shared" si="9"/>
        <v>0</v>
      </c>
      <c r="BC23" s="5">
        <f t="shared" si="10"/>
        <v>0</v>
      </c>
      <c r="BD23" s="5">
        <f t="shared" si="11"/>
        <v>0</v>
      </c>
      <c r="BE23" s="5">
        <f t="shared" si="12"/>
        <v>0</v>
      </c>
    </row>
    <row r="24" spans="1:57">
      <c r="A24" s="79">
        <v>13</v>
      </c>
      <c r="B24" s="80" t="s">
        <v>36</v>
      </c>
      <c r="C24" s="83" t="s">
        <v>120</v>
      </c>
      <c r="D24" s="81" t="s">
        <v>27</v>
      </c>
      <c r="E24" s="82">
        <v>1</v>
      </c>
      <c r="F24" s="129"/>
      <c r="G24" s="78">
        <f t="shared" si="7"/>
        <v>0</v>
      </c>
      <c r="H24" s="84"/>
      <c r="I24" s="48"/>
      <c r="O24" s="11"/>
      <c r="AZ24" s="5">
        <v>2</v>
      </c>
      <c r="BA24" s="5">
        <f t="shared" si="8"/>
        <v>0</v>
      </c>
      <c r="BB24" s="5">
        <f t="shared" si="9"/>
        <v>0</v>
      </c>
      <c r="BC24" s="5">
        <f t="shared" si="10"/>
        <v>0</v>
      </c>
      <c r="BD24" s="5">
        <f t="shared" si="11"/>
        <v>0</v>
      </c>
      <c r="BE24" s="5">
        <f t="shared" si="12"/>
        <v>0</v>
      </c>
    </row>
    <row r="25" spans="1:57">
      <c r="A25" s="79">
        <v>14</v>
      </c>
      <c r="B25" s="80" t="s">
        <v>37</v>
      </c>
      <c r="C25" s="83" t="s">
        <v>38</v>
      </c>
      <c r="D25" s="81" t="s">
        <v>27</v>
      </c>
      <c r="E25" s="82">
        <v>1</v>
      </c>
      <c r="F25" s="129"/>
      <c r="G25" s="78">
        <f t="shared" si="7"/>
        <v>0</v>
      </c>
      <c r="H25" s="84"/>
      <c r="I25" s="48"/>
      <c r="O25" s="11"/>
      <c r="AZ25" s="5">
        <v>2</v>
      </c>
      <c r="BA25" s="5">
        <f t="shared" si="8"/>
        <v>0</v>
      </c>
      <c r="BB25" s="5">
        <f t="shared" si="9"/>
        <v>0</v>
      </c>
      <c r="BC25" s="5">
        <f t="shared" si="10"/>
        <v>0</v>
      </c>
      <c r="BD25" s="5">
        <f t="shared" si="11"/>
        <v>0</v>
      </c>
      <c r="BE25" s="5">
        <f t="shared" si="12"/>
        <v>0</v>
      </c>
    </row>
    <row r="26" spans="1:57" s="76" customFormat="1">
      <c r="A26" s="79">
        <v>15</v>
      </c>
      <c r="B26" s="87" t="s">
        <v>114</v>
      </c>
      <c r="C26" s="75" t="s">
        <v>107</v>
      </c>
      <c r="D26" s="73" t="s">
        <v>27</v>
      </c>
      <c r="E26" s="74">
        <v>1</v>
      </c>
      <c r="F26" s="129"/>
      <c r="G26" s="78">
        <f t="shared" si="7"/>
        <v>0</v>
      </c>
      <c r="H26" s="84"/>
      <c r="I26" s="85"/>
      <c r="O26" s="77"/>
    </row>
    <row r="27" spans="1:57" ht="15" customHeight="1">
      <c r="A27" s="79">
        <v>16</v>
      </c>
      <c r="B27" s="80" t="s">
        <v>39</v>
      </c>
      <c r="C27" s="83" t="s">
        <v>40</v>
      </c>
      <c r="D27" s="81" t="s">
        <v>158</v>
      </c>
      <c r="E27" s="82">
        <v>1</v>
      </c>
      <c r="F27" s="129"/>
      <c r="G27" s="78">
        <f t="shared" si="7"/>
        <v>0</v>
      </c>
      <c r="H27" s="84"/>
      <c r="I27" s="48"/>
      <c r="O27" s="11"/>
      <c r="AZ27" s="5">
        <v>2</v>
      </c>
      <c r="BA27" s="5">
        <f t="shared" si="8"/>
        <v>0</v>
      </c>
      <c r="BB27" s="5">
        <f t="shared" si="9"/>
        <v>0</v>
      </c>
      <c r="BC27" s="5">
        <f t="shared" si="10"/>
        <v>0</v>
      </c>
      <c r="BD27" s="5">
        <f t="shared" si="11"/>
        <v>0</v>
      </c>
      <c r="BE27" s="5">
        <f t="shared" si="12"/>
        <v>0</v>
      </c>
    </row>
    <row r="28" spans="1:57">
      <c r="A28" s="59"/>
      <c r="B28" s="13" t="s">
        <v>11</v>
      </c>
      <c r="C28" s="14" t="str">
        <f>CONCATENATE(B18," ",C18)</f>
        <v>732 Strojovny</v>
      </c>
      <c r="D28" s="12"/>
      <c r="E28" s="15"/>
      <c r="F28" s="125"/>
      <c r="G28" s="16">
        <f>SUM(G18:G27)</f>
        <v>0</v>
      </c>
      <c r="H28" s="60"/>
      <c r="I28" s="49"/>
      <c r="O28" s="11"/>
      <c r="BA28" s="17">
        <f>SUM(BA18:BA27)</f>
        <v>0</v>
      </c>
      <c r="BB28" s="17">
        <f>SUM(BB18:BB27)</f>
        <v>0</v>
      </c>
      <c r="BC28" s="17">
        <f>SUM(BC18:BC27)</f>
        <v>0</v>
      </c>
      <c r="BD28" s="17">
        <f>SUM(BD18:BD27)</f>
        <v>0</v>
      </c>
      <c r="BE28" s="17">
        <f>SUM(BE18:BE27)</f>
        <v>0</v>
      </c>
    </row>
    <row r="29" spans="1:57">
      <c r="A29" s="57" t="s">
        <v>10</v>
      </c>
      <c r="B29" s="6" t="s">
        <v>41</v>
      </c>
      <c r="C29" s="7" t="s">
        <v>42</v>
      </c>
      <c r="D29" s="8"/>
      <c r="E29" s="9"/>
      <c r="F29" s="126"/>
      <c r="G29" s="10"/>
      <c r="H29" s="58"/>
      <c r="I29" s="46"/>
      <c r="O29" s="11"/>
    </row>
    <row r="30" spans="1:57">
      <c r="A30" s="79">
        <v>17</v>
      </c>
      <c r="B30" s="80" t="s">
        <v>43</v>
      </c>
      <c r="C30" s="83" t="s">
        <v>44</v>
      </c>
      <c r="D30" s="81" t="s">
        <v>15</v>
      </c>
      <c r="E30" s="82">
        <v>4</v>
      </c>
      <c r="F30" s="129"/>
      <c r="G30" s="78">
        <f t="shared" ref="G30:G42" si="13">E30*F30</f>
        <v>0</v>
      </c>
      <c r="H30" s="84"/>
      <c r="I30" s="48"/>
      <c r="O30" s="11"/>
      <c r="AZ30" s="5">
        <v>2</v>
      </c>
      <c r="BA30" s="5">
        <f t="shared" ref="BA30:BA34" si="14">IF(AZ30=1,G30,0)</f>
        <v>0</v>
      </c>
      <c r="BB30" s="5">
        <f t="shared" ref="BB30:BB34" si="15">IF(AZ30=2,G30,0)</f>
        <v>0</v>
      </c>
      <c r="BC30" s="5">
        <f t="shared" ref="BC30:BC34" si="16">IF(AZ30=3,G30,0)</f>
        <v>0</v>
      </c>
      <c r="BD30" s="5">
        <f t="shared" ref="BD30:BD34" si="17">IF(AZ30=4,G30,0)</f>
        <v>0</v>
      </c>
      <c r="BE30" s="5">
        <f t="shared" ref="BE30:BE34" si="18">IF(AZ30=5,G30,0)</f>
        <v>0</v>
      </c>
    </row>
    <row r="31" spans="1:57" s="76" customFormat="1">
      <c r="A31" s="79">
        <v>18</v>
      </c>
      <c r="B31" s="80" t="s">
        <v>122</v>
      </c>
      <c r="C31" s="83" t="s">
        <v>123</v>
      </c>
      <c r="D31" s="81" t="s">
        <v>15</v>
      </c>
      <c r="E31" s="82">
        <v>10</v>
      </c>
      <c r="F31" s="129"/>
      <c r="G31" s="78">
        <f t="shared" si="13"/>
        <v>0</v>
      </c>
      <c r="H31" s="84"/>
      <c r="I31" s="85"/>
      <c r="O31" s="77"/>
    </row>
    <row r="32" spans="1:57">
      <c r="A32" s="79">
        <v>19</v>
      </c>
      <c r="B32" s="80" t="s">
        <v>45</v>
      </c>
      <c r="C32" s="83" t="s">
        <v>46</v>
      </c>
      <c r="D32" s="81" t="s">
        <v>15</v>
      </c>
      <c r="E32" s="82">
        <v>12</v>
      </c>
      <c r="F32" s="129"/>
      <c r="G32" s="78">
        <f t="shared" si="13"/>
        <v>0</v>
      </c>
      <c r="H32" s="84"/>
      <c r="I32" s="48"/>
      <c r="O32" s="11"/>
      <c r="AZ32" s="5">
        <v>2</v>
      </c>
      <c r="BA32" s="5">
        <f t="shared" si="14"/>
        <v>0</v>
      </c>
      <c r="BB32" s="5">
        <f t="shared" si="15"/>
        <v>0</v>
      </c>
      <c r="BC32" s="5">
        <f t="shared" si="16"/>
        <v>0</v>
      </c>
      <c r="BD32" s="5">
        <f t="shared" si="17"/>
        <v>0</v>
      </c>
      <c r="BE32" s="5">
        <f t="shared" si="18"/>
        <v>0</v>
      </c>
    </row>
    <row r="33" spans="1:57">
      <c r="A33" s="79">
        <v>20</v>
      </c>
      <c r="B33" s="80" t="s">
        <v>145</v>
      </c>
      <c r="C33" s="83" t="s">
        <v>146</v>
      </c>
      <c r="D33" s="81" t="s">
        <v>15</v>
      </c>
      <c r="E33" s="82">
        <v>8</v>
      </c>
      <c r="F33" s="129"/>
      <c r="G33" s="78">
        <f t="shared" si="13"/>
        <v>0</v>
      </c>
      <c r="H33" s="84"/>
      <c r="I33" s="48"/>
      <c r="O33" s="11"/>
      <c r="AZ33" s="5">
        <v>2</v>
      </c>
      <c r="BA33" s="5">
        <f t="shared" si="14"/>
        <v>0</v>
      </c>
      <c r="BB33" s="5">
        <f t="shared" si="15"/>
        <v>0</v>
      </c>
      <c r="BC33" s="5">
        <f t="shared" si="16"/>
        <v>0</v>
      </c>
      <c r="BD33" s="5">
        <f t="shared" si="17"/>
        <v>0</v>
      </c>
      <c r="BE33" s="5">
        <f t="shared" si="18"/>
        <v>0</v>
      </c>
    </row>
    <row r="34" spans="1:57">
      <c r="A34" s="79">
        <v>21</v>
      </c>
      <c r="B34" s="80" t="s">
        <v>47</v>
      </c>
      <c r="C34" s="83" t="s">
        <v>48</v>
      </c>
      <c r="D34" s="81" t="s">
        <v>15</v>
      </c>
      <c r="E34" s="82">
        <v>78</v>
      </c>
      <c r="F34" s="129"/>
      <c r="G34" s="78">
        <f t="shared" si="13"/>
        <v>0</v>
      </c>
      <c r="H34" s="84"/>
      <c r="I34" s="48"/>
      <c r="O34" s="11"/>
      <c r="AZ34" s="5">
        <v>2</v>
      </c>
      <c r="BA34" s="5">
        <f t="shared" si="14"/>
        <v>0</v>
      </c>
      <c r="BB34" s="5">
        <f t="shared" si="15"/>
        <v>0</v>
      </c>
      <c r="BC34" s="5">
        <f t="shared" si="16"/>
        <v>0</v>
      </c>
      <c r="BD34" s="5">
        <f t="shared" si="17"/>
        <v>0</v>
      </c>
      <c r="BE34" s="5">
        <f t="shared" si="18"/>
        <v>0</v>
      </c>
    </row>
    <row r="35" spans="1:57">
      <c r="A35" s="79">
        <v>22</v>
      </c>
      <c r="B35" s="80" t="s">
        <v>49</v>
      </c>
      <c r="C35" s="83" t="s">
        <v>100</v>
      </c>
      <c r="D35" s="81" t="s">
        <v>15</v>
      </c>
      <c r="E35" s="82">
        <v>78</v>
      </c>
      <c r="F35" s="129"/>
      <c r="G35" s="78">
        <f t="shared" si="13"/>
        <v>0</v>
      </c>
      <c r="H35" s="84"/>
      <c r="I35" s="48"/>
      <c r="O35" s="11"/>
      <c r="AZ35" s="5">
        <v>2</v>
      </c>
      <c r="BA35" s="5">
        <f t="shared" ref="BA35:BA42" si="19">IF(AZ35=1,G35,0)</f>
        <v>0</v>
      </c>
      <c r="BB35" s="5">
        <f t="shared" ref="BB35:BB42" si="20">IF(AZ35=2,G35,0)</f>
        <v>0</v>
      </c>
      <c r="BC35" s="5">
        <f t="shared" ref="BC35:BC42" si="21">IF(AZ35=3,G35,0)</f>
        <v>0</v>
      </c>
      <c r="BD35" s="5">
        <f t="shared" ref="BD35:BD42" si="22">IF(AZ35=4,G35,0)</f>
        <v>0</v>
      </c>
      <c r="BE35" s="5">
        <f t="shared" ref="BE35:BE42" si="23">IF(AZ35=5,G35,0)</f>
        <v>0</v>
      </c>
    </row>
    <row r="36" spans="1:57">
      <c r="A36" s="79">
        <v>23</v>
      </c>
      <c r="B36" s="80" t="s">
        <v>50</v>
      </c>
      <c r="C36" s="83" t="s">
        <v>51</v>
      </c>
      <c r="D36" s="81" t="s">
        <v>15</v>
      </c>
      <c r="E36" s="82">
        <v>26</v>
      </c>
      <c r="F36" s="129"/>
      <c r="G36" s="78">
        <f t="shared" si="13"/>
        <v>0</v>
      </c>
      <c r="H36" s="84"/>
      <c r="I36" s="48"/>
      <c r="O36" s="11"/>
      <c r="AZ36" s="5">
        <v>2</v>
      </c>
      <c r="BA36" s="5">
        <f t="shared" si="19"/>
        <v>0</v>
      </c>
      <c r="BB36" s="5">
        <f t="shared" si="20"/>
        <v>0</v>
      </c>
      <c r="BC36" s="5">
        <f t="shared" si="21"/>
        <v>0</v>
      </c>
      <c r="BD36" s="5">
        <f t="shared" si="22"/>
        <v>0</v>
      </c>
      <c r="BE36" s="5">
        <f t="shared" si="23"/>
        <v>0</v>
      </c>
    </row>
    <row r="37" spans="1:57">
      <c r="A37" s="79">
        <v>24</v>
      </c>
      <c r="B37" s="80" t="s">
        <v>52</v>
      </c>
      <c r="C37" s="83" t="s">
        <v>53</v>
      </c>
      <c r="D37" s="81" t="s">
        <v>27</v>
      </c>
      <c r="E37" s="82">
        <v>8</v>
      </c>
      <c r="F37" s="129"/>
      <c r="G37" s="78">
        <f t="shared" si="13"/>
        <v>0</v>
      </c>
      <c r="H37" s="84"/>
      <c r="I37" s="48"/>
      <c r="O37" s="11"/>
      <c r="AZ37" s="5">
        <v>2</v>
      </c>
      <c r="BA37" s="5">
        <f t="shared" si="19"/>
        <v>0</v>
      </c>
      <c r="BB37" s="5">
        <f t="shared" si="20"/>
        <v>0</v>
      </c>
      <c r="BC37" s="5">
        <f t="shared" si="21"/>
        <v>0</v>
      </c>
      <c r="BD37" s="5">
        <f t="shared" si="22"/>
        <v>0</v>
      </c>
      <c r="BE37" s="5">
        <f t="shared" si="23"/>
        <v>0</v>
      </c>
    </row>
    <row r="38" spans="1:57">
      <c r="A38" s="79">
        <v>25</v>
      </c>
      <c r="B38" s="80" t="s">
        <v>101</v>
      </c>
      <c r="C38" s="83" t="s">
        <v>54</v>
      </c>
      <c r="D38" s="81" t="s">
        <v>27</v>
      </c>
      <c r="E38" s="82">
        <v>40</v>
      </c>
      <c r="F38" s="129"/>
      <c r="G38" s="78">
        <f t="shared" si="13"/>
        <v>0</v>
      </c>
      <c r="H38" s="84"/>
      <c r="I38" s="48"/>
      <c r="O38" s="11"/>
      <c r="AZ38" s="5">
        <v>2</v>
      </c>
      <c r="BA38" s="5">
        <f t="shared" si="19"/>
        <v>0</v>
      </c>
      <c r="BB38" s="5">
        <f t="shared" si="20"/>
        <v>0</v>
      </c>
      <c r="BC38" s="5">
        <f t="shared" si="21"/>
        <v>0</v>
      </c>
      <c r="BD38" s="5">
        <f t="shared" si="22"/>
        <v>0</v>
      </c>
      <c r="BE38" s="5">
        <f t="shared" si="23"/>
        <v>0</v>
      </c>
    </row>
    <row r="39" spans="1:57">
      <c r="A39" s="79">
        <v>26</v>
      </c>
      <c r="B39" s="80" t="s">
        <v>102</v>
      </c>
      <c r="C39" s="83" t="s">
        <v>55</v>
      </c>
      <c r="D39" s="81" t="s">
        <v>27</v>
      </c>
      <c r="E39" s="82">
        <v>10</v>
      </c>
      <c r="F39" s="129"/>
      <c r="G39" s="78">
        <f t="shared" si="13"/>
        <v>0</v>
      </c>
      <c r="H39" s="84"/>
      <c r="I39" s="48"/>
      <c r="O39" s="11"/>
      <c r="AZ39" s="5">
        <v>2</v>
      </c>
      <c r="BA39" s="5">
        <f t="shared" si="19"/>
        <v>0</v>
      </c>
      <c r="BB39" s="5">
        <f t="shared" si="20"/>
        <v>0</v>
      </c>
      <c r="BC39" s="5">
        <f t="shared" si="21"/>
        <v>0</v>
      </c>
      <c r="BD39" s="5">
        <f t="shared" si="22"/>
        <v>0</v>
      </c>
      <c r="BE39" s="5">
        <f t="shared" si="23"/>
        <v>0</v>
      </c>
    </row>
    <row r="40" spans="1:57">
      <c r="A40" s="79">
        <v>27</v>
      </c>
      <c r="B40" s="80" t="s">
        <v>103</v>
      </c>
      <c r="C40" s="83" t="s">
        <v>56</v>
      </c>
      <c r="D40" s="81" t="s">
        <v>27</v>
      </c>
      <c r="E40" s="82">
        <v>6</v>
      </c>
      <c r="F40" s="129"/>
      <c r="G40" s="78">
        <f t="shared" si="13"/>
        <v>0</v>
      </c>
      <c r="H40" s="84"/>
      <c r="I40" s="48"/>
      <c r="O40" s="11"/>
      <c r="AZ40" s="5">
        <v>2</v>
      </c>
      <c r="BA40" s="5">
        <f t="shared" si="19"/>
        <v>0</v>
      </c>
      <c r="BB40" s="5">
        <f t="shared" si="20"/>
        <v>0</v>
      </c>
      <c r="BC40" s="5">
        <f t="shared" si="21"/>
        <v>0</v>
      </c>
      <c r="BD40" s="5">
        <f t="shared" si="22"/>
        <v>0</v>
      </c>
      <c r="BE40" s="5">
        <f t="shared" si="23"/>
        <v>0</v>
      </c>
    </row>
    <row r="41" spans="1:57" s="76" customFormat="1">
      <c r="A41" s="79">
        <v>28</v>
      </c>
      <c r="B41" s="80" t="s">
        <v>153</v>
      </c>
      <c r="C41" s="83" t="s">
        <v>152</v>
      </c>
      <c r="D41" s="81" t="s">
        <v>15</v>
      </c>
      <c r="E41" s="82">
        <v>32</v>
      </c>
      <c r="F41" s="129"/>
      <c r="G41" s="78">
        <f t="shared" ref="G41" si="24">E41*F41</f>
        <v>0</v>
      </c>
      <c r="H41" s="84"/>
      <c r="I41" s="85"/>
      <c r="O41" s="77"/>
    </row>
    <row r="42" spans="1:57">
      <c r="A42" s="79">
        <v>29</v>
      </c>
      <c r="B42" s="80" t="s">
        <v>57</v>
      </c>
      <c r="C42" s="83" t="s">
        <v>108</v>
      </c>
      <c r="D42" s="81" t="s">
        <v>158</v>
      </c>
      <c r="E42" s="82">
        <v>1</v>
      </c>
      <c r="F42" s="129"/>
      <c r="G42" s="78">
        <f t="shared" si="13"/>
        <v>0</v>
      </c>
      <c r="H42" s="84"/>
      <c r="I42" s="48"/>
      <c r="O42" s="11"/>
      <c r="AZ42" s="5">
        <v>2</v>
      </c>
      <c r="BA42" s="5">
        <f t="shared" si="19"/>
        <v>0</v>
      </c>
      <c r="BB42" s="5">
        <f t="shared" si="20"/>
        <v>0</v>
      </c>
      <c r="BC42" s="5">
        <f t="shared" si="21"/>
        <v>0</v>
      </c>
      <c r="BD42" s="5">
        <f t="shared" si="22"/>
        <v>0</v>
      </c>
      <c r="BE42" s="5">
        <f t="shared" si="23"/>
        <v>0</v>
      </c>
    </row>
    <row r="43" spans="1:57">
      <c r="A43" s="59"/>
      <c r="B43" s="13" t="s">
        <v>11</v>
      </c>
      <c r="C43" s="14" t="str">
        <f>CONCATENATE(B29," ",C29)</f>
        <v>733 Rozvod potrubí</v>
      </c>
      <c r="D43" s="12"/>
      <c r="E43" s="15"/>
      <c r="F43" s="125"/>
      <c r="G43" s="16">
        <f>SUM(G29:G42)</f>
        <v>0</v>
      </c>
      <c r="H43" s="60"/>
      <c r="I43" s="49"/>
      <c r="O43" s="11"/>
      <c r="BA43" s="17">
        <f>SUM(BA29:BA42)</f>
        <v>0</v>
      </c>
      <c r="BB43" s="17">
        <f>SUM(BB29:BB42)</f>
        <v>0</v>
      </c>
      <c r="BC43" s="17">
        <f>SUM(BC29:BC42)</f>
        <v>0</v>
      </c>
      <c r="BD43" s="17">
        <f>SUM(BD29:BD42)</f>
        <v>0</v>
      </c>
      <c r="BE43" s="17">
        <f>SUM(BE29:BE42)</f>
        <v>0</v>
      </c>
    </row>
    <row r="44" spans="1:57">
      <c r="A44" s="57" t="s">
        <v>10</v>
      </c>
      <c r="B44" s="6" t="s">
        <v>58</v>
      </c>
      <c r="C44" s="7" t="s">
        <v>59</v>
      </c>
      <c r="D44" s="8"/>
      <c r="E44" s="9"/>
      <c r="F44" s="126"/>
      <c r="G44" s="10"/>
      <c r="H44" s="58"/>
      <c r="I44" s="46"/>
      <c r="O44" s="11"/>
    </row>
    <row r="45" spans="1:57">
      <c r="A45" s="79">
        <v>30</v>
      </c>
      <c r="B45" s="80" t="s">
        <v>60</v>
      </c>
      <c r="C45" s="83" t="s">
        <v>147</v>
      </c>
      <c r="D45" s="81" t="s">
        <v>27</v>
      </c>
      <c r="E45" s="82">
        <v>8</v>
      </c>
      <c r="F45" s="129"/>
      <c r="G45" s="78">
        <f t="shared" ref="G45:G61" si="25">E45*F45</f>
        <v>0</v>
      </c>
      <c r="H45" s="84"/>
      <c r="I45" s="48"/>
      <c r="O45" s="11"/>
      <c r="AZ45" s="5">
        <v>2</v>
      </c>
      <c r="BA45" s="5">
        <f t="shared" ref="BA45:BA61" si="26">IF(AZ45=1,G45,0)</f>
        <v>0</v>
      </c>
      <c r="BB45" s="5">
        <f t="shared" ref="BB45:BB61" si="27">IF(AZ45=2,G45,0)</f>
        <v>0</v>
      </c>
      <c r="BC45" s="5">
        <f t="shared" ref="BC45:BC61" si="28">IF(AZ45=3,G45,0)</f>
        <v>0</v>
      </c>
      <c r="BD45" s="5">
        <f t="shared" ref="BD45:BD61" si="29">IF(AZ45=4,G45,0)</f>
        <v>0</v>
      </c>
      <c r="BE45" s="5">
        <f t="shared" ref="BE45:BE61" si="30">IF(AZ45=5,G45,0)</f>
        <v>0</v>
      </c>
    </row>
    <row r="46" spans="1:57">
      <c r="A46" s="79">
        <v>31</v>
      </c>
      <c r="B46" s="80" t="s">
        <v>61</v>
      </c>
      <c r="C46" s="83" t="s">
        <v>148</v>
      </c>
      <c r="D46" s="81" t="s">
        <v>27</v>
      </c>
      <c r="E46" s="82">
        <v>16</v>
      </c>
      <c r="F46" s="129"/>
      <c r="G46" s="78">
        <f t="shared" si="25"/>
        <v>0</v>
      </c>
      <c r="H46" s="84"/>
      <c r="I46" s="48"/>
      <c r="O46" s="11"/>
      <c r="AZ46" s="5">
        <v>2</v>
      </c>
      <c r="BA46" s="5">
        <f t="shared" si="26"/>
        <v>0</v>
      </c>
      <c r="BB46" s="5">
        <f t="shared" si="27"/>
        <v>0</v>
      </c>
      <c r="BC46" s="5">
        <f t="shared" si="28"/>
        <v>0</v>
      </c>
      <c r="BD46" s="5">
        <f t="shared" si="29"/>
        <v>0</v>
      </c>
      <c r="BE46" s="5">
        <f t="shared" si="30"/>
        <v>0</v>
      </c>
    </row>
    <row r="47" spans="1:57">
      <c r="A47" s="79">
        <v>32</v>
      </c>
      <c r="B47" s="80" t="s">
        <v>62</v>
      </c>
      <c r="C47" s="83" t="s">
        <v>63</v>
      </c>
      <c r="D47" s="81" t="s">
        <v>27</v>
      </c>
      <c r="E47" s="82">
        <v>6</v>
      </c>
      <c r="F47" s="129"/>
      <c r="G47" s="78">
        <f t="shared" si="25"/>
        <v>0</v>
      </c>
      <c r="H47" s="84"/>
      <c r="I47" s="48"/>
      <c r="O47" s="11"/>
      <c r="AZ47" s="5">
        <v>2</v>
      </c>
      <c r="BA47" s="5">
        <f t="shared" si="26"/>
        <v>0</v>
      </c>
      <c r="BB47" s="5">
        <f t="shared" si="27"/>
        <v>0</v>
      </c>
      <c r="BC47" s="5">
        <f t="shared" si="28"/>
        <v>0</v>
      </c>
      <c r="BD47" s="5">
        <f t="shared" si="29"/>
        <v>0</v>
      </c>
      <c r="BE47" s="5">
        <f t="shared" si="30"/>
        <v>0</v>
      </c>
    </row>
    <row r="48" spans="1:57">
      <c r="A48" s="79">
        <v>33</v>
      </c>
      <c r="B48" s="80" t="s">
        <v>64</v>
      </c>
      <c r="C48" s="83" t="s">
        <v>65</v>
      </c>
      <c r="D48" s="81" t="s">
        <v>27</v>
      </c>
      <c r="E48" s="82">
        <v>11</v>
      </c>
      <c r="F48" s="129"/>
      <c r="G48" s="78">
        <f t="shared" si="25"/>
        <v>0</v>
      </c>
      <c r="H48" s="84"/>
      <c r="I48" s="48"/>
      <c r="O48" s="11"/>
      <c r="AZ48" s="5">
        <v>2</v>
      </c>
      <c r="BA48" s="5">
        <f t="shared" si="26"/>
        <v>0</v>
      </c>
      <c r="BB48" s="5">
        <f t="shared" si="27"/>
        <v>0</v>
      </c>
      <c r="BC48" s="5">
        <f t="shared" si="28"/>
        <v>0</v>
      </c>
      <c r="BD48" s="5">
        <f t="shared" si="29"/>
        <v>0</v>
      </c>
      <c r="BE48" s="5">
        <f t="shared" si="30"/>
        <v>0</v>
      </c>
    </row>
    <row r="49" spans="1:57" s="76" customFormat="1">
      <c r="A49" s="79">
        <v>34</v>
      </c>
      <c r="B49" s="80" t="s">
        <v>110</v>
      </c>
      <c r="C49" s="83" t="s">
        <v>109</v>
      </c>
      <c r="D49" s="81" t="s">
        <v>27</v>
      </c>
      <c r="E49" s="82">
        <v>2</v>
      </c>
      <c r="F49" s="129"/>
      <c r="G49" s="78">
        <f t="shared" si="25"/>
        <v>0</v>
      </c>
      <c r="H49" s="84"/>
      <c r="I49" s="85"/>
      <c r="O49" s="77"/>
    </row>
    <row r="50" spans="1:57" s="76" customFormat="1">
      <c r="A50" s="79">
        <v>35</v>
      </c>
      <c r="B50" s="80" t="s">
        <v>156</v>
      </c>
      <c r="C50" s="83" t="s">
        <v>157</v>
      </c>
      <c r="D50" s="81" t="s">
        <v>27</v>
      </c>
      <c r="E50" s="82">
        <v>1</v>
      </c>
      <c r="F50" s="129"/>
      <c r="G50" s="78">
        <f t="shared" ref="G50" si="31">E50*F50</f>
        <v>0</v>
      </c>
      <c r="H50" s="84"/>
      <c r="I50" s="85"/>
      <c r="O50" s="77"/>
    </row>
    <row r="51" spans="1:57">
      <c r="A51" s="79">
        <v>36</v>
      </c>
      <c r="B51" s="80" t="s">
        <v>112</v>
      </c>
      <c r="C51" s="83" t="s">
        <v>111</v>
      </c>
      <c r="D51" s="81" t="s">
        <v>27</v>
      </c>
      <c r="E51" s="82">
        <v>4</v>
      </c>
      <c r="F51" s="129"/>
      <c r="G51" s="78">
        <f t="shared" si="25"/>
        <v>0</v>
      </c>
      <c r="H51" s="84"/>
      <c r="I51" s="48"/>
      <c r="O51" s="11"/>
      <c r="AZ51" s="5">
        <v>2</v>
      </c>
      <c r="BA51" s="5">
        <f t="shared" si="26"/>
        <v>0</v>
      </c>
      <c r="BB51" s="5">
        <f t="shared" si="27"/>
        <v>0</v>
      </c>
      <c r="BC51" s="5">
        <f t="shared" si="28"/>
        <v>0</v>
      </c>
      <c r="BD51" s="5">
        <f t="shared" si="29"/>
        <v>0</v>
      </c>
      <c r="BE51" s="5">
        <f t="shared" si="30"/>
        <v>0</v>
      </c>
    </row>
    <row r="52" spans="1:57">
      <c r="A52" s="79">
        <v>37</v>
      </c>
      <c r="B52" s="80" t="s">
        <v>66</v>
      </c>
      <c r="C52" s="83" t="s">
        <v>67</v>
      </c>
      <c r="D52" s="81" t="s">
        <v>27</v>
      </c>
      <c r="E52" s="82">
        <v>2</v>
      </c>
      <c r="F52" s="129"/>
      <c r="G52" s="78">
        <f t="shared" si="25"/>
        <v>0</v>
      </c>
      <c r="H52" s="84"/>
      <c r="I52" s="48"/>
      <c r="O52" s="11"/>
      <c r="AZ52" s="5">
        <v>2</v>
      </c>
      <c r="BA52" s="5">
        <f t="shared" si="26"/>
        <v>0</v>
      </c>
      <c r="BB52" s="5">
        <f t="shared" si="27"/>
        <v>0</v>
      </c>
      <c r="BC52" s="5">
        <f t="shared" si="28"/>
        <v>0</v>
      </c>
      <c r="BD52" s="5">
        <f t="shared" si="29"/>
        <v>0</v>
      </c>
      <c r="BE52" s="5">
        <f t="shared" si="30"/>
        <v>0</v>
      </c>
    </row>
    <row r="53" spans="1:57">
      <c r="A53" s="79">
        <v>38</v>
      </c>
      <c r="B53" s="80" t="s">
        <v>68</v>
      </c>
      <c r="C53" s="83" t="s">
        <v>113</v>
      </c>
      <c r="D53" s="81" t="s">
        <v>27</v>
      </c>
      <c r="E53" s="82">
        <v>3</v>
      </c>
      <c r="F53" s="129"/>
      <c r="G53" s="78">
        <f t="shared" si="25"/>
        <v>0</v>
      </c>
      <c r="H53" s="84"/>
      <c r="I53" s="48"/>
      <c r="O53" s="11"/>
      <c r="AZ53" s="5">
        <v>2</v>
      </c>
      <c r="BA53" s="5">
        <f t="shared" si="26"/>
        <v>0</v>
      </c>
      <c r="BB53" s="5">
        <f t="shared" si="27"/>
        <v>0</v>
      </c>
      <c r="BC53" s="5">
        <f t="shared" si="28"/>
        <v>0</v>
      </c>
      <c r="BD53" s="5">
        <f t="shared" si="29"/>
        <v>0</v>
      </c>
      <c r="BE53" s="5">
        <f t="shared" si="30"/>
        <v>0</v>
      </c>
    </row>
    <row r="54" spans="1:57">
      <c r="A54" s="79">
        <v>39</v>
      </c>
      <c r="B54" s="80" t="s">
        <v>69</v>
      </c>
      <c r="C54" s="83" t="s">
        <v>70</v>
      </c>
      <c r="D54" s="81" t="s">
        <v>27</v>
      </c>
      <c r="E54" s="82">
        <v>7</v>
      </c>
      <c r="F54" s="129"/>
      <c r="G54" s="78">
        <f t="shared" si="25"/>
        <v>0</v>
      </c>
      <c r="H54" s="84"/>
      <c r="I54" s="48"/>
      <c r="O54" s="11"/>
      <c r="AZ54" s="5">
        <v>2</v>
      </c>
      <c r="BA54" s="5">
        <f t="shared" si="26"/>
        <v>0</v>
      </c>
      <c r="BB54" s="5">
        <f t="shared" si="27"/>
        <v>0</v>
      </c>
      <c r="BC54" s="5">
        <f t="shared" si="28"/>
        <v>0</v>
      </c>
      <c r="BD54" s="5">
        <f t="shared" si="29"/>
        <v>0</v>
      </c>
      <c r="BE54" s="5">
        <f t="shared" si="30"/>
        <v>0</v>
      </c>
    </row>
    <row r="55" spans="1:57">
      <c r="A55" s="79">
        <v>40</v>
      </c>
      <c r="B55" s="80" t="s">
        <v>71</v>
      </c>
      <c r="C55" s="83" t="s">
        <v>72</v>
      </c>
      <c r="D55" s="81" t="s">
        <v>27</v>
      </c>
      <c r="E55" s="82">
        <v>1</v>
      </c>
      <c r="F55" s="129"/>
      <c r="G55" s="78">
        <f t="shared" si="25"/>
        <v>0</v>
      </c>
      <c r="H55" s="84"/>
      <c r="I55" s="48"/>
      <c r="O55" s="11"/>
      <c r="AZ55" s="5">
        <v>2</v>
      </c>
      <c r="BA55" s="5">
        <f t="shared" si="26"/>
        <v>0</v>
      </c>
      <c r="BB55" s="5">
        <f t="shared" si="27"/>
        <v>0</v>
      </c>
      <c r="BC55" s="5">
        <f t="shared" si="28"/>
        <v>0</v>
      </c>
      <c r="BD55" s="5">
        <f t="shared" si="29"/>
        <v>0</v>
      </c>
      <c r="BE55" s="5">
        <f t="shared" si="30"/>
        <v>0</v>
      </c>
    </row>
    <row r="56" spans="1:57">
      <c r="A56" s="79">
        <v>41</v>
      </c>
      <c r="B56" s="80" t="s">
        <v>73</v>
      </c>
      <c r="C56" s="83" t="s">
        <v>74</v>
      </c>
      <c r="D56" s="81" t="s">
        <v>27</v>
      </c>
      <c r="E56" s="82">
        <v>1</v>
      </c>
      <c r="F56" s="129"/>
      <c r="G56" s="78">
        <f t="shared" si="25"/>
        <v>0</v>
      </c>
      <c r="H56" s="84"/>
      <c r="I56" s="48"/>
      <c r="O56" s="11"/>
      <c r="AZ56" s="5">
        <v>2</v>
      </c>
      <c r="BA56" s="5">
        <f t="shared" si="26"/>
        <v>0</v>
      </c>
      <c r="BB56" s="5">
        <f t="shared" si="27"/>
        <v>0</v>
      </c>
      <c r="BC56" s="5">
        <f t="shared" si="28"/>
        <v>0</v>
      </c>
      <c r="BD56" s="5">
        <f t="shared" si="29"/>
        <v>0</v>
      </c>
      <c r="BE56" s="5">
        <f t="shared" si="30"/>
        <v>0</v>
      </c>
    </row>
    <row r="57" spans="1:57">
      <c r="A57" s="79">
        <v>42</v>
      </c>
      <c r="B57" s="80" t="s">
        <v>75</v>
      </c>
      <c r="C57" s="83" t="s">
        <v>76</v>
      </c>
      <c r="D57" s="81" t="s">
        <v>27</v>
      </c>
      <c r="E57" s="82">
        <v>7</v>
      </c>
      <c r="F57" s="129"/>
      <c r="G57" s="78">
        <f t="shared" si="25"/>
        <v>0</v>
      </c>
      <c r="H57" s="84"/>
      <c r="I57" s="48"/>
      <c r="O57" s="11"/>
      <c r="AZ57" s="5">
        <v>2</v>
      </c>
      <c r="BA57" s="5">
        <f t="shared" si="26"/>
        <v>0</v>
      </c>
      <c r="BB57" s="5">
        <f t="shared" si="27"/>
        <v>0</v>
      </c>
      <c r="BC57" s="5">
        <f t="shared" si="28"/>
        <v>0</v>
      </c>
      <c r="BD57" s="5">
        <f t="shared" si="29"/>
        <v>0</v>
      </c>
      <c r="BE57" s="5">
        <f t="shared" si="30"/>
        <v>0</v>
      </c>
    </row>
    <row r="58" spans="1:57">
      <c r="A58" s="79">
        <v>43</v>
      </c>
      <c r="B58" s="80" t="s">
        <v>77</v>
      </c>
      <c r="C58" s="83" t="s">
        <v>78</v>
      </c>
      <c r="D58" s="81" t="s">
        <v>27</v>
      </c>
      <c r="E58" s="82">
        <v>1</v>
      </c>
      <c r="F58" s="129"/>
      <c r="G58" s="78">
        <f t="shared" si="25"/>
        <v>0</v>
      </c>
      <c r="H58" s="84"/>
      <c r="I58" s="48"/>
      <c r="O58" s="11"/>
      <c r="AZ58" s="5">
        <v>2</v>
      </c>
      <c r="BA58" s="5">
        <f t="shared" si="26"/>
        <v>0</v>
      </c>
      <c r="BB58" s="5">
        <f t="shared" si="27"/>
        <v>0</v>
      </c>
      <c r="BC58" s="5">
        <f t="shared" si="28"/>
        <v>0</v>
      </c>
      <c r="BD58" s="5">
        <f t="shared" si="29"/>
        <v>0</v>
      </c>
      <c r="BE58" s="5">
        <f t="shared" si="30"/>
        <v>0</v>
      </c>
    </row>
    <row r="59" spans="1:57">
      <c r="A59" s="79">
        <v>44</v>
      </c>
      <c r="B59" s="80" t="s">
        <v>79</v>
      </c>
      <c r="C59" s="83" t="s">
        <v>80</v>
      </c>
      <c r="D59" s="81" t="s">
        <v>27</v>
      </c>
      <c r="E59" s="82">
        <v>7</v>
      </c>
      <c r="F59" s="129"/>
      <c r="G59" s="78">
        <f t="shared" si="25"/>
        <v>0</v>
      </c>
      <c r="H59" s="84"/>
      <c r="I59" s="48"/>
      <c r="O59" s="11"/>
      <c r="AZ59" s="5">
        <v>2</v>
      </c>
      <c r="BA59" s="5">
        <f t="shared" si="26"/>
        <v>0</v>
      </c>
      <c r="BB59" s="5">
        <f t="shared" si="27"/>
        <v>0</v>
      </c>
      <c r="BC59" s="5">
        <f t="shared" si="28"/>
        <v>0</v>
      </c>
      <c r="BD59" s="5">
        <f t="shared" si="29"/>
        <v>0</v>
      </c>
      <c r="BE59" s="5">
        <f t="shared" si="30"/>
        <v>0</v>
      </c>
    </row>
    <row r="60" spans="1:57">
      <c r="A60" s="79">
        <v>45</v>
      </c>
      <c r="B60" s="80" t="s">
        <v>81</v>
      </c>
      <c r="C60" s="83" t="s">
        <v>82</v>
      </c>
      <c r="D60" s="81" t="s">
        <v>27</v>
      </c>
      <c r="E60" s="82">
        <v>6</v>
      </c>
      <c r="F60" s="129"/>
      <c r="G60" s="78">
        <f t="shared" si="25"/>
        <v>0</v>
      </c>
      <c r="H60" s="84"/>
      <c r="I60" s="48"/>
      <c r="O60" s="11"/>
      <c r="AZ60" s="5">
        <v>2</v>
      </c>
      <c r="BA60" s="5">
        <f t="shared" si="26"/>
        <v>0</v>
      </c>
      <c r="BB60" s="5">
        <f t="shared" si="27"/>
        <v>0</v>
      </c>
      <c r="BC60" s="5">
        <f t="shared" si="28"/>
        <v>0</v>
      </c>
      <c r="BD60" s="5">
        <f t="shared" si="29"/>
        <v>0</v>
      </c>
      <c r="BE60" s="5">
        <f t="shared" si="30"/>
        <v>0</v>
      </c>
    </row>
    <row r="61" spans="1:57">
      <c r="A61" s="79">
        <v>46</v>
      </c>
      <c r="B61" s="80" t="s">
        <v>83</v>
      </c>
      <c r="C61" s="83" t="s">
        <v>84</v>
      </c>
      <c r="D61" s="81" t="s">
        <v>158</v>
      </c>
      <c r="E61" s="82">
        <v>1</v>
      </c>
      <c r="F61" s="129"/>
      <c r="G61" s="78">
        <f t="shared" si="25"/>
        <v>0</v>
      </c>
      <c r="H61" s="84"/>
      <c r="I61" s="48"/>
      <c r="O61" s="11"/>
      <c r="AZ61" s="5">
        <v>2</v>
      </c>
      <c r="BA61" s="5">
        <f t="shared" si="26"/>
        <v>0</v>
      </c>
      <c r="BB61" s="5">
        <f t="shared" si="27"/>
        <v>0</v>
      </c>
      <c r="BC61" s="5">
        <f t="shared" si="28"/>
        <v>0</v>
      </c>
      <c r="BD61" s="5">
        <f t="shared" si="29"/>
        <v>0</v>
      </c>
      <c r="BE61" s="5">
        <f t="shared" si="30"/>
        <v>0</v>
      </c>
    </row>
    <row r="62" spans="1:57">
      <c r="A62" s="59"/>
      <c r="B62" s="13" t="s">
        <v>11</v>
      </c>
      <c r="C62" s="14" t="str">
        <f>CONCATENATE(B44," ",C44)</f>
        <v>734 Armatury</v>
      </c>
      <c r="D62" s="12"/>
      <c r="E62" s="15"/>
      <c r="F62" s="125"/>
      <c r="G62" s="16">
        <f>SUM(G44:G61)</f>
        <v>0</v>
      </c>
      <c r="H62" s="60"/>
      <c r="I62" s="49"/>
      <c r="O62" s="11"/>
      <c r="BA62" s="17">
        <f>SUM(BA44:BA61)</f>
        <v>0</v>
      </c>
      <c r="BB62" s="17">
        <f>SUM(BB44:BB61)</f>
        <v>0</v>
      </c>
      <c r="BC62" s="17">
        <f>SUM(BC44:BC61)</f>
        <v>0</v>
      </c>
      <c r="BD62" s="17">
        <f>SUM(BD44:BD61)</f>
        <v>0</v>
      </c>
      <c r="BE62" s="17">
        <f>SUM(BE44:BE61)</f>
        <v>0</v>
      </c>
    </row>
    <row r="63" spans="1:57">
      <c r="A63" s="57" t="s">
        <v>10</v>
      </c>
      <c r="B63" s="6" t="s">
        <v>85</v>
      </c>
      <c r="C63" s="7" t="s">
        <v>86</v>
      </c>
      <c r="D63" s="8"/>
      <c r="E63" s="9"/>
      <c r="F63" s="126"/>
      <c r="G63" s="10"/>
      <c r="H63" s="101"/>
      <c r="I63" s="46"/>
      <c r="O63" s="11"/>
    </row>
    <row r="64" spans="1:57">
      <c r="A64" s="104"/>
      <c r="B64" s="100" t="s">
        <v>124</v>
      </c>
      <c r="C64" s="107" t="s">
        <v>125</v>
      </c>
      <c r="D64" s="105"/>
      <c r="E64" s="108"/>
      <c r="F64" s="127"/>
      <c r="G64" s="102"/>
      <c r="H64" s="84"/>
      <c r="I64" s="47"/>
      <c r="O64" s="11"/>
    </row>
    <row r="65" spans="1:57">
      <c r="A65" s="109">
        <v>47</v>
      </c>
      <c r="B65" s="106" t="s">
        <v>126</v>
      </c>
      <c r="C65" s="78" t="s">
        <v>138</v>
      </c>
      <c r="D65" s="123" t="s">
        <v>15</v>
      </c>
      <c r="E65" s="78">
        <v>418</v>
      </c>
      <c r="F65" s="131"/>
      <c r="G65" s="78">
        <f t="shared" ref="G65:G76" si="32">E65*F65</f>
        <v>0</v>
      </c>
      <c r="H65" s="84"/>
      <c r="I65" s="48"/>
      <c r="O65" s="11"/>
    </row>
    <row r="66" spans="1:57">
      <c r="A66" s="109">
        <v>48</v>
      </c>
      <c r="B66" s="106" t="s">
        <v>127</v>
      </c>
      <c r="C66" s="78" t="s">
        <v>128</v>
      </c>
      <c r="D66" s="123" t="s">
        <v>14</v>
      </c>
      <c r="E66" s="78">
        <v>78</v>
      </c>
      <c r="F66" s="131"/>
      <c r="G66" s="78">
        <f t="shared" si="32"/>
        <v>0</v>
      </c>
      <c r="H66" s="84"/>
      <c r="I66" s="48"/>
      <c r="O66" s="11"/>
      <c r="AZ66" s="5">
        <v>2</v>
      </c>
      <c r="BA66" s="5">
        <f>IF(AZ66=1,G66,0)</f>
        <v>0</v>
      </c>
      <c r="BB66" s="5">
        <f>IF(AZ66=2,G66,0)</f>
        <v>0</v>
      </c>
      <c r="BC66" s="5">
        <f>IF(AZ66=3,G66,0)</f>
        <v>0</v>
      </c>
      <c r="BD66" s="5">
        <f>IF(AZ66=4,G66,0)</f>
        <v>0</v>
      </c>
      <c r="BE66" s="5">
        <f>IF(AZ66=5,G66,0)</f>
        <v>0</v>
      </c>
    </row>
    <row r="67" spans="1:57" s="43" customFormat="1">
      <c r="A67" s="109">
        <v>49</v>
      </c>
      <c r="B67" s="106" t="s">
        <v>129</v>
      </c>
      <c r="C67" s="78" t="s">
        <v>139</v>
      </c>
      <c r="D67" s="123" t="s">
        <v>27</v>
      </c>
      <c r="E67" s="78">
        <v>1</v>
      </c>
      <c r="F67" s="131"/>
      <c r="G67" s="78">
        <f t="shared" si="32"/>
        <v>0</v>
      </c>
      <c r="H67" s="84"/>
      <c r="I67" s="48"/>
      <c r="O67" s="44"/>
    </row>
    <row r="68" spans="1:57" s="76" customFormat="1">
      <c r="A68" s="109">
        <v>50</v>
      </c>
      <c r="B68" s="106" t="s">
        <v>130</v>
      </c>
      <c r="C68" s="78" t="s">
        <v>140</v>
      </c>
      <c r="D68" s="123" t="s">
        <v>15</v>
      </c>
      <c r="E68" s="78">
        <v>12</v>
      </c>
      <c r="F68" s="131"/>
      <c r="G68" s="78">
        <f t="shared" si="32"/>
        <v>0</v>
      </c>
      <c r="H68" s="84"/>
      <c r="I68" s="85"/>
      <c r="O68" s="77"/>
    </row>
    <row r="69" spans="1:57" s="76" customFormat="1">
      <c r="A69" s="109">
        <v>51</v>
      </c>
      <c r="B69" s="106" t="s">
        <v>131</v>
      </c>
      <c r="C69" s="78" t="s">
        <v>141</v>
      </c>
      <c r="D69" s="123" t="s">
        <v>27</v>
      </c>
      <c r="E69" s="78">
        <v>10</v>
      </c>
      <c r="F69" s="131"/>
      <c r="G69" s="78">
        <f t="shared" si="32"/>
        <v>0</v>
      </c>
      <c r="H69" s="84"/>
      <c r="I69" s="85"/>
      <c r="O69" s="77"/>
    </row>
    <row r="70" spans="1:57" s="76" customFormat="1">
      <c r="A70" s="109">
        <v>52</v>
      </c>
      <c r="B70" s="106" t="s">
        <v>132</v>
      </c>
      <c r="C70" s="78" t="s">
        <v>142</v>
      </c>
      <c r="D70" s="123" t="s">
        <v>27</v>
      </c>
      <c r="E70" s="78">
        <v>1</v>
      </c>
      <c r="F70" s="131"/>
      <c r="G70" s="78">
        <f t="shared" si="32"/>
        <v>0</v>
      </c>
      <c r="H70" s="84"/>
      <c r="I70" s="85"/>
      <c r="O70" s="77"/>
    </row>
    <row r="71" spans="1:57" s="76" customFormat="1">
      <c r="A71" s="109">
        <v>53</v>
      </c>
      <c r="B71" s="106" t="s">
        <v>133</v>
      </c>
      <c r="C71" s="78" t="s">
        <v>134</v>
      </c>
      <c r="D71" s="123" t="s">
        <v>27</v>
      </c>
      <c r="E71" s="78">
        <v>10</v>
      </c>
      <c r="F71" s="131"/>
      <c r="G71" s="78">
        <f t="shared" si="32"/>
        <v>0</v>
      </c>
      <c r="H71" s="84"/>
      <c r="I71" s="85"/>
      <c r="O71" s="77"/>
    </row>
    <row r="72" spans="1:57" s="76" customFormat="1">
      <c r="A72" s="109">
        <v>54</v>
      </c>
      <c r="B72" s="106" t="s">
        <v>135</v>
      </c>
      <c r="C72" s="78" t="s">
        <v>143</v>
      </c>
      <c r="D72" s="123" t="s">
        <v>27</v>
      </c>
      <c r="E72" s="78">
        <v>10</v>
      </c>
      <c r="F72" s="131"/>
      <c r="G72" s="78">
        <f t="shared" si="32"/>
        <v>0</v>
      </c>
      <c r="H72" s="84"/>
      <c r="I72" s="85"/>
      <c r="O72" s="77"/>
    </row>
    <row r="73" spans="1:57" s="76" customFormat="1">
      <c r="A73" s="109">
        <v>55</v>
      </c>
      <c r="B73" s="106" t="s">
        <v>136</v>
      </c>
      <c r="C73" s="78" t="s">
        <v>151</v>
      </c>
      <c r="D73" s="123" t="s">
        <v>27</v>
      </c>
      <c r="E73" s="78">
        <v>2</v>
      </c>
      <c r="F73" s="131"/>
      <c r="G73" s="78">
        <f t="shared" si="32"/>
        <v>0</v>
      </c>
      <c r="H73" s="84"/>
      <c r="I73" s="85"/>
      <c r="O73" s="77"/>
    </row>
    <row r="74" spans="1:57">
      <c r="A74" s="109">
        <v>56</v>
      </c>
      <c r="B74" s="106" t="s">
        <v>137</v>
      </c>
      <c r="C74" s="78" t="s">
        <v>144</v>
      </c>
      <c r="D74" s="123" t="s">
        <v>15</v>
      </c>
      <c r="E74" s="78">
        <v>418</v>
      </c>
      <c r="F74" s="131"/>
      <c r="G74" s="78">
        <f t="shared" si="32"/>
        <v>0</v>
      </c>
      <c r="H74" s="84"/>
      <c r="I74" s="48"/>
      <c r="O74" s="11"/>
    </row>
    <row r="75" spans="1:57" s="76" customFormat="1">
      <c r="A75" s="79">
        <v>57</v>
      </c>
      <c r="B75" s="106" t="s">
        <v>155</v>
      </c>
      <c r="C75" s="78" t="s">
        <v>154</v>
      </c>
      <c r="D75" s="123" t="s">
        <v>27</v>
      </c>
      <c r="E75" s="78">
        <v>2</v>
      </c>
      <c r="F75" s="131"/>
      <c r="G75" s="78">
        <f t="shared" ref="G75" si="33">E75*F75</f>
        <v>0</v>
      </c>
      <c r="H75" s="84"/>
      <c r="I75" s="85"/>
      <c r="O75" s="77"/>
    </row>
    <row r="76" spans="1:57">
      <c r="A76" s="5">
        <v>58</v>
      </c>
      <c r="B76" s="80" t="s">
        <v>87</v>
      </c>
      <c r="C76" s="78" t="s">
        <v>88</v>
      </c>
      <c r="D76" s="123" t="s">
        <v>158</v>
      </c>
      <c r="E76" s="78">
        <v>1</v>
      </c>
      <c r="F76" s="131"/>
      <c r="G76" s="78">
        <f t="shared" si="32"/>
        <v>0</v>
      </c>
      <c r="H76" s="84"/>
      <c r="I76" s="48"/>
      <c r="O76" s="11"/>
      <c r="AZ76" s="5">
        <v>2</v>
      </c>
      <c r="BA76" s="5">
        <f>IF(AZ76=1,G76,0)</f>
        <v>0</v>
      </c>
      <c r="BB76" s="5">
        <f>IF(AZ76=2,G76,0)</f>
        <v>0</v>
      </c>
      <c r="BC76" s="5">
        <f>IF(AZ76=3,G76,0)</f>
        <v>0</v>
      </c>
      <c r="BD76" s="5">
        <f>IF(AZ76=4,G76,0)</f>
        <v>0</v>
      </c>
      <c r="BE76" s="5">
        <f>IF(AZ76=5,G76,0)</f>
        <v>0</v>
      </c>
    </row>
    <row r="77" spans="1:57">
      <c r="A77" s="59"/>
      <c r="B77" s="13" t="s">
        <v>11</v>
      </c>
      <c r="C77" s="14" t="str">
        <f>CONCATENATE(B63," ",C63)</f>
        <v>735 Otopná tělesa</v>
      </c>
      <c r="D77" s="12"/>
      <c r="E77" s="15"/>
      <c r="F77" s="125"/>
      <c r="G77" s="16">
        <f>SUM(G64:G76)</f>
        <v>0</v>
      </c>
      <c r="H77" s="60"/>
      <c r="I77" s="49"/>
      <c r="O77" s="11"/>
      <c r="BA77" s="17">
        <f>SUM(BA63:BA76)</f>
        <v>0</v>
      </c>
      <c r="BB77" s="17">
        <f>SUM(BB63:BB76)</f>
        <v>0</v>
      </c>
      <c r="BC77" s="17">
        <f>SUM(BC63:BC76)</f>
        <v>0</v>
      </c>
      <c r="BD77" s="17">
        <f>SUM(BD63:BD76)</f>
        <v>0</v>
      </c>
      <c r="BE77" s="17">
        <f>SUM(BE63:BE76)</f>
        <v>0</v>
      </c>
    </row>
    <row r="78" spans="1:57">
      <c r="A78" s="57" t="s">
        <v>10</v>
      </c>
      <c r="B78" s="6" t="s">
        <v>89</v>
      </c>
      <c r="C78" s="7" t="s">
        <v>90</v>
      </c>
      <c r="D78" s="8"/>
      <c r="E78" s="9"/>
      <c r="F78" s="126"/>
      <c r="G78" s="10"/>
      <c r="H78" s="58"/>
      <c r="I78" s="46"/>
      <c r="O78" s="11"/>
    </row>
    <row r="79" spans="1:57">
      <c r="A79" s="79">
        <v>59</v>
      </c>
      <c r="B79" s="72" t="s">
        <v>149</v>
      </c>
      <c r="C79" s="83" t="s">
        <v>150</v>
      </c>
      <c r="D79" s="81" t="s">
        <v>15</v>
      </c>
      <c r="E79" s="82">
        <v>26</v>
      </c>
      <c r="F79" s="129"/>
      <c r="G79" s="78">
        <f>E79*F79</f>
        <v>0</v>
      </c>
      <c r="H79" s="84"/>
      <c r="I79" s="48"/>
      <c r="O79" s="11"/>
      <c r="AZ79" s="5">
        <v>2</v>
      </c>
      <c r="BA79" s="5">
        <f>IF(AZ79=1,G79,0)</f>
        <v>0</v>
      </c>
      <c r="BB79" s="5">
        <f>IF(AZ79=2,G79,0)</f>
        <v>0</v>
      </c>
      <c r="BC79" s="5">
        <f>IF(AZ79=3,G79,0)</f>
        <v>0</v>
      </c>
      <c r="BD79" s="5">
        <f>IF(AZ79=4,G79,0)</f>
        <v>0</v>
      </c>
      <c r="BE79" s="5">
        <f>IF(AZ79=5,G79,0)</f>
        <v>0</v>
      </c>
    </row>
    <row r="80" spans="1:57">
      <c r="A80" s="59"/>
      <c r="B80" s="13" t="s">
        <v>11</v>
      </c>
      <c r="C80" s="14" t="str">
        <f>CONCATENATE(B78," ",C78)</f>
        <v>783 Nátěry</v>
      </c>
      <c r="D80" s="12"/>
      <c r="E80" s="15"/>
      <c r="F80" s="125"/>
      <c r="G80" s="16">
        <f>SUM(G78:G79)</f>
        <v>0</v>
      </c>
      <c r="H80" s="60"/>
      <c r="I80" s="49"/>
      <c r="O80" s="11"/>
      <c r="BA80" s="17">
        <f>SUM(BA78:BA79)</f>
        <v>0</v>
      </c>
      <c r="BB80" s="17">
        <f>SUM(BB78:BB79)</f>
        <v>0</v>
      </c>
      <c r="BC80" s="17">
        <f>SUM(BC78:BC79)</f>
        <v>0</v>
      </c>
      <c r="BD80" s="17">
        <f>SUM(BD78:BD79)</f>
        <v>0</v>
      </c>
      <c r="BE80" s="17">
        <f>SUM(BE78:BE79)</f>
        <v>0</v>
      </c>
    </row>
    <row r="81" spans="1:57">
      <c r="A81" s="57" t="s">
        <v>10</v>
      </c>
      <c r="B81" s="6" t="s">
        <v>91</v>
      </c>
      <c r="C81" s="7" t="s">
        <v>92</v>
      </c>
      <c r="D81" s="8"/>
      <c r="E81" s="9"/>
      <c r="F81" s="126"/>
      <c r="G81" s="10"/>
      <c r="H81" s="58"/>
      <c r="I81" s="46"/>
      <c r="O81" s="11"/>
    </row>
    <row r="82" spans="1:57" ht="26.25" customHeight="1">
      <c r="A82" s="61">
        <v>60</v>
      </c>
      <c r="B82" s="42" t="s">
        <v>97</v>
      </c>
      <c r="C82" s="83" t="s">
        <v>98</v>
      </c>
      <c r="D82" s="81" t="s">
        <v>93</v>
      </c>
      <c r="E82" s="82">
        <v>24</v>
      </c>
      <c r="F82" s="129"/>
      <c r="G82" s="78">
        <f>E82*F82</f>
        <v>0</v>
      </c>
      <c r="H82" s="84"/>
      <c r="I82" s="48"/>
      <c r="O82" s="11"/>
      <c r="AZ82" s="5">
        <v>1</v>
      </c>
      <c r="BA82" s="5">
        <f>IF(AZ82=1,G82,0)</f>
        <v>0</v>
      </c>
      <c r="BB82" s="5">
        <f>IF(AZ82=2,G82,0)</f>
        <v>0</v>
      </c>
      <c r="BC82" s="5">
        <f>IF(AZ82=3,G82,0)</f>
        <v>0</v>
      </c>
      <c r="BD82" s="5">
        <f>IF(AZ82=4,G82,0)</f>
        <v>0</v>
      </c>
      <c r="BE82" s="5">
        <f>IF(AZ82=5,G82,0)</f>
        <v>0</v>
      </c>
    </row>
    <row r="83" spans="1:57" ht="13.5" thickBot="1">
      <c r="A83" s="62"/>
      <c r="B83" s="33" t="s">
        <v>11</v>
      </c>
      <c r="C83" s="32" t="str">
        <f>CONCATENATE(B81," ",C81)</f>
        <v>VN Vedlejší náklady</v>
      </c>
      <c r="D83" s="8"/>
      <c r="E83" s="31"/>
      <c r="F83" s="128"/>
      <c r="G83" s="30">
        <f>SUM(G81:G82)</f>
        <v>0</v>
      </c>
      <c r="H83" s="63"/>
      <c r="I83" s="50"/>
      <c r="O83" s="11"/>
      <c r="BA83" s="17">
        <f>SUM(BA81:BA82)</f>
        <v>0</v>
      </c>
      <c r="BB83" s="17">
        <f>SUM(BB81:BB82)</f>
        <v>0</v>
      </c>
      <c r="BC83" s="17">
        <f>SUM(BC81:BC82)</f>
        <v>0</v>
      </c>
      <c r="BD83" s="17">
        <f>SUM(BD81:BD82)</f>
        <v>0</v>
      </c>
      <c r="BE83" s="17">
        <f>SUM(BE81:BE82)</f>
        <v>0</v>
      </c>
    </row>
    <row r="84" spans="1:57" ht="13.5" thickBot="1">
      <c r="A84" s="29"/>
      <c r="B84" s="28"/>
      <c r="C84" s="26" t="s">
        <v>94</v>
      </c>
      <c r="D84" s="28"/>
      <c r="E84" s="28"/>
      <c r="F84" s="28"/>
      <c r="G84" s="34">
        <f>SUM(G83,G80,G77,G62,G43,G28,G17,G12)</f>
        <v>0</v>
      </c>
      <c r="H84" s="64"/>
      <c r="I84" s="27"/>
    </row>
    <row r="85" spans="1:57">
      <c r="A85" s="65"/>
      <c r="B85" s="99"/>
      <c r="C85" s="99"/>
      <c r="D85" s="99"/>
      <c r="E85" s="99"/>
      <c r="F85" s="99"/>
      <c r="G85" s="99"/>
      <c r="H85" s="98"/>
      <c r="I85" s="51"/>
    </row>
    <row r="86" spans="1:57">
      <c r="A86" s="66"/>
      <c r="B86" s="35"/>
      <c r="C86" s="35"/>
      <c r="D86" s="35"/>
      <c r="E86" s="35"/>
      <c r="F86" s="35"/>
      <c r="G86" s="35"/>
      <c r="H86" s="56"/>
      <c r="I86" s="39"/>
    </row>
    <row r="87" spans="1:57">
      <c r="A87" s="66"/>
      <c r="B87" s="38"/>
      <c r="C87" s="35"/>
      <c r="D87" s="35"/>
      <c r="E87" s="35"/>
      <c r="F87" s="35"/>
      <c r="G87" s="35"/>
      <c r="H87" s="56"/>
      <c r="I87" s="39"/>
    </row>
    <row r="88" spans="1:57">
      <c r="A88" s="66"/>
      <c r="B88" s="35"/>
      <c r="C88" s="35"/>
      <c r="D88" s="35"/>
      <c r="E88" s="35"/>
      <c r="F88" s="35"/>
      <c r="G88" s="35"/>
      <c r="H88" s="56"/>
      <c r="I88" s="39"/>
    </row>
    <row r="89" spans="1:57">
      <c r="A89" s="67"/>
      <c r="B89" s="37"/>
      <c r="C89" s="37"/>
      <c r="D89" s="37"/>
      <c r="E89" s="37"/>
      <c r="F89" s="37"/>
      <c r="G89" s="37"/>
      <c r="H89" s="68"/>
      <c r="I89" s="36"/>
    </row>
    <row r="90" spans="1:57" ht="13.5" thickBot="1">
      <c r="A90" s="69"/>
      <c r="B90" s="70"/>
      <c r="C90" s="70"/>
      <c r="D90" s="70"/>
      <c r="E90" s="70"/>
      <c r="F90" s="70"/>
      <c r="G90" s="70"/>
      <c r="H90" s="71"/>
    </row>
    <row r="91" spans="1:57">
      <c r="E91" s="5"/>
    </row>
    <row r="92" spans="1:57">
      <c r="E92" s="5"/>
    </row>
    <row r="93" spans="1:57">
      <c r="E93" s="5"/>
    </row>
    <row r="94" spans="1:57">
      <c r="E94" s="5"/>
    </row>
    <row r="95" spans="1:57">
      <c r="E95" s="5"/>
    </row>
    <row r="96" spans="1:57">
      <c r="E96" s="5"/>
    </row>
    <row r="97" spans="1:7">
      <c r="E97" s="5"/>
    </row>
    <row r="98" spans="1:7">
      <c r="E98" s="5"/>
    </row>
    <row r="99" spans="1:7">
      <c r="E99" s="5"/>
    </row>
    <row r="100" spans="1:7">
      <c r="E100" s="5"/>
    </row>
    <row r="101" spans="1:7">
      <c r="E101" s="5"/>
    </row>
    <row r="102" spans="1:7">
      <c r="E102" s="5"/>
    </row>
    <row r="103" spans="1:7">
      <c r="E103" s="5"/>
    </row>
    <row r="104" spans="1:7">
      <c r="E104" s="5"/>
    </row>
    <row r="105" spans="1:7">
      <c r="E105" s="5"/>
    </row>
    <row r="106" spans="1:7">
      <c r="E106" s="5"/>
    </row>
    <row r="107" spans="1:7">
      <c r="A107" s="18"/>
      <c r="B107" s="18"/>
      <c r="C107" s="18"/>
      <c r="D107" s="18"/>
      <c r="E107" s="18"/>
      <c r="F107" s="18"/>
      <c r="G107" s="18"/>
    </row>
    <row r="108" spans="1:7">
      <c r="A108" s="18"/>
      <c r="B108" s="18"/>
      <c r="C108" s="18"/>
      <c r="D108" s="18"/>
      <c r="E108" s="18"/>
      <c r="F108" s="18"/>
      <c r="G108" s="18"/>
    </row>
    <row r="109" spans="1:7">
      <c r="A109" s="18"/>
      <c r="B109" s="18"/>
      <c r="C109" s="18"/>
      <c r="D109" s="18"/>
      <c r="E109" s="18"/>
      <c r="F109" s="18"/>
      <c r="G109" s="18"/>
    </row>
    <row r="110" spans="1:7">
      <c r="A110" s="18"/>
      <c r="B110" s="18"/>
      <c r="C110" s="18"/>
      <c r="D110" s="18"/>
      <c r="E110" s="18"/>
      <c r="F110" s="18"/>
      <c r="G110" s="18"/>
    </row>
    <row r="111" spans="1:7">
      <c r="E111" s="5"/>
    </row>
    <row r="112" spans="1:7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1:7">
      <c r="E129" s="5"/>
    </row>
    <row r="130" spans="1:7">
      <c r="E130" s="5"/>
    </row>
    <row r="131" spans="1:7">
      <c r="E131" s="5"/>
    </row>
    <row r="132" spans="1:7">
      <c r="E132" s="5"/>
    </row>
    <row r="133" spans="1:7">
      <c r="E133" s="5"/>
    </row>
    <row r="134" spans="1:7">
      <c r="E134" s="5"/>
    </row>
    <row r="135" spans="1:7">
      <c r="E135" s="5"/>
    </row>
    <row r="136" spans="1:7">
      <c r="A136" s="19"/>
      <c r="B136" s="19"/>
    </row>
    <row r="137" spans="1:7">
      <c r="A137" s="18"/>
      <c r="B137" s="18"/>
      <c r="C137" s="21"/>
      <c r="D137" s="21"/>
      <c r="E137" s="22"/>
      <c r="F137" s="21"/>
      <c r="G137" s="23"/>
    </row>
    <row r="138" spans="1:7">
      <c r="A138" s="24"/>
      <c r="B138" s="24"/>
      <c r="C138" s="18"/>
      <c r="D138" s="18"/>
      <c r="E138" s="25"/>
      <c r="F138" s="18"/>
      <c r="G138" s="18"/>
    </row>
    <row r="139" spans="1:7">
      <c r="A139" s="18"/>
      <c r="B139" s="18"/>
      <c r="C139" s="18"/>
      <c r="D139" s="18"/>
      <c r="E139" s="25"/>
      <c r="F139" s="18"/>
      <c r="G139" s="18"/>
    </row>
    <row r="140" spans="1:7">
      <c r="A140" s="18"/>
      <c r="B140" s="18"/>
      <c r="C140" s="18"/>
      <c r="D140" s="18"/>
      <c r="E140" s="25"/>
      <c r="F140" s="18"/>
      <c r="G140" s="18"/>
    </row>
    <row r="141" spans="1:7">
      <c r="A141" s="18"/>
      <c r="B141" s="18"/>
      <c r="C141" s="18"/>
      <c r="D141" s="18"/>
      <c r="E141" s="25"/>
      <c r="F141" s="18"/>
      <c r="G141" s="18"/>
    </row>
    <row r="142" spans="1:7">
      <c r="A142" s="18"/>
      <c r="B142" s="18"/>
      <c r="C142" s="18"/>
      <c r="D142" s="18"/>
      <c r="E142" s="25"/>
      <c r="F142" s="18"/>
      <c r="G142" s="18"/>
    </row>
    <row r="143" spans="1:7">
      <c r="A143" s="18"/>
      <c r="B143" s="18"/>
      <c r="C143" s="18"/>
      <c r="D143" s="18"/>
      <c r="E143" s="25"/>
      <c r="F143" s="18"/>
      <c r="G143" s="18"/>
    </row>
    <row r="144" spans="1:7">
      <c r="A144" s="18"/>
      <c r="B144" s="18"/>
      <c r="C144" s="18"/>
      <c r="D144" s="18"/>
      <c r="E144" s="25"/>
      <c r="F144" s="18"/>
      <c r="G144" s="18"/>
    </row>
    <row r="145" spans="1:7">
      <c r="A145" s="18"/>
      <c r="B145" s="18"/>
      <c r="C145" s="18"/>
      <c r="D145" s="18"/>
      <c r="E145" s="25"/>
      <c r="F145" s="18"/>
      <c r="G145" s="18"/>
    </row>
    <row r="146" spans="1:7">
      <c r="A146" s="18"/>
      <c r="B146" s="18"/>
      <c r="C146" s="18"/>
      <c r="D146" s="18"/>
      <c r="E146" s="25"/>
      <c r="F146" s="18"/>
      <c r="G146" s="18"/>
    </row>
    <row r="147" spans="1:7">
      <c r="A147" s="18"/>
      <c r="B147" s="18"/>
      <c r="C147" s="18"/>
      <c r="D147" s="18"/>
      <c r="E147" s="25"/>
      <c r="F147" s="18"/>
      <c r="G147" s="18"/>
    </row>
    <row r="148" spans="1:7">
      <c r="A148" s="18"/>
      <c r="B148" s="18"/>
      <c r="C148" s="18"/>
      <c r="D148" s="18"/>
      <c r="E148" s="25"/>
      <c r="F148" s="18"/>
      <c r="G148" s="18"/>
    </row>
    <row r="149" spans="1:7">
      <c r="A149" s="18"/>
      <c r="B149" s="18"/>
      <c r="C149" s="18"/>
      <c r="D149" s="18"/>
      <c r="E149" s="25"/>
      <c r="F149" s="18"/>
      <c r="G149" s="18"/>
    </row>
    <row r="150" spans="1:7">
      <c r="A150" s="18"/>
      <c r="B150" s="18"/>
      <c r="C150" s="18"/>
      <c r="D150" s="18"/>
      <c r="E150" s="25"/>
      <c r="F150" s="18"/>
      <c r="G150" s="18"/>
    </row>
  </sheetData>
  <sheetProtection password="CC4E" sheet="1" objects="1" scenarios="1"/>
  <protectedRanges>
    <protectedRange sqref="F8:F82" name="edit1"/>
  </protectedRanges>
  <mergeCells count="3">
    <mergeCell ref="A1:G1"/>
    <mergeCell ref="A3:B3"/>
    <mergeCell ref="A4:B4"/>
  </mergeCells>
  <printOptions gridLinesSet="0"/>
  <pageMargins left="1.1811023622047245" right="0.23622047244094491" top="0.74803149606299213" bottom="0.35433070866141736" header="0.31496062992125984" footer="0.31496062992125984"/>
  <pageSetup paperSize="9" scale="59" orientation="portrait" horizontalDpi="300" r:id="rId1"/>
  <headerFooter alignWithMargins="0">
    <oddFooter>Stránka &amp;P z &amp;N</oddFooter>
  </headerFooter>
  <rowBreaks count="1" manualBreakCount="1">
    <brk id="6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Černý</dc:creator>
  <cp:lastModifiedBy>Štefl Miroslav</cp:lastModifiedBy>
  <cp:lastPrinted>2018-05-04T06:06:31Z</cp:lastPrinted>
  <dcterms:created xsi:type="dcterms:W3CDTF">2016-03-22T08:25:41Z</dcterms:created>
  <dcterms:modified xsi:type="dcterms:W3CDTF">2018-06-08T09:20:30Z</dcterms:modified>
</cp:coreProperties>
</file>