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rda\Desktop\Nové rozpočty do EZAK\"/>
    </mc:Choice>
  </mc:AlternateContent>
  <xr:revisionPtr revIDLastSave="0" documentId="13_ncr:1_{FDA648A0-26D3-49A2-A27E-F638E1B5D3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101" sheetId="4" r:id="rId1"/>
    <sheet name="SO 102" sheetId="5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5" l="1"/>
  <c r="L44" i="5"/>
  <c r="L42" i="5"/>
  <c r="L40" i="5"/>
  <c r="L38" i="5"/>
  <c r="L36" i="5"/>
  <c r="L34" i="5"/>
  <c r="L32" i="5"/>
  <c r="L30" i="5"/>
  <c r="L28" i="5"/>
  <c r="L26" i="5"/>
  <c r="L24" i="5"/>
  <c r="L22" i="5"/>
  <c r="L20" i="5"/>
  <c r="L18" i="5"/>
  <c r="L14" i="5"/>
  <c r="L12" i="5"/>
  <c r="L11" i="5"/>
  <c r="L9" i="5"/>
  <c r="L68" i="4"/>
  <c r="L65" i="4"/>
  <c r="L63" i="4"/>
  <c r="L61" i="4"/>
  <c r="L59" i="4"/>
  <c r="L57" i="4"/>
  <c r="L55" i="4"/>
  <c r="L53" i="4"/>
  <c r="L50" i="4"/>
  <c r="L48" i="4"/>
  <c r="L46" i="4"/>
  <c r="L44" i="4"/>
  <c r="L42" i="4"/>
  <c r="L40" i="4"/>
  <c r="L38" i="4"/>
  <c r="L36" i="4"/>
  <c r="L34" i="4"/>
  <c r="L32" i="4"/>
  <c r="L30" i="4"/>
  <c r="L28" i="4"/>
  <c r="L23" i="4"/>
  <c r="L20" i="4"/>
  <c r="L18" i="4"/>
  <c r="L16" i="4"/>
  <c r="L14" i="4"/>
  <c r="L12" i="4"/>
  <c r="L11" i="4"/>
  <c r="L9" i="4"/>
  <c r="K70" i="4" l="1"/>
  <c r="K51" i="5" s="1"/>
  <c r="F53" i="5" s="1"/>
  <c r="K53" i="5" s="1"/>
  <c r="K48" i="5"/>
</calcChain>
</file>

<file path=xl/sharedStrings.xml><?xml version="1.0" encoding="utf-8"?>
<sst xmlns="http://schemas.openxmlformats.org/spreadsheetml/2006/main" count="272" uniqueCount="170">
  <si>
    <t xml:space="preserve">                                        </t>
  </si>
  <si>
    <t>VÝKAZ VÝMĚR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</si>
  <si>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</si>
  <si>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</si>
  <si>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</si>
  <si>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</si>
  <si>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MK K ŽST MALÝ PĚČÍN                                                                          </t>
  </si>
  <si>
    <t>Investor:</t>
  </si>
  <si>
    <t xml:space="preserve">   SO 101  OPRAVA MK K ŽST MALÝ PĚČÍN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</si>
  <si>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</si>
  <si>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</si>
  <si>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</si>
  <si>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</si>
  <si>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</si>
  <si>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</si>
  <si>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012444000</t>
  </si>
  <si>
    <t xml:space="preserve">Geodetické měření skutečného provedení stavby                                                       </t>
  </si>
  <si>
    <t xml:space="preserve">kpl  </t>
  </si>
  <si>
    <t>_74K0KDOWS</t>
  </si>
  <si>
    <t>030001000</t>
  </si>
  <si>
    <t xml:space="preserve">Zařízení staveniště                                                                                 </t>
  </si>
  <si>
    <t>_74K0KNXXO</t>
  </si>
  <si>
    <t>043114000</t>
  </si>
  <si>
    <t xml:space="preserve">Zkoušky tlakové                                                                                     </t>
  </si>
  <si>
    <t xml:space="preserve">kus  </t>
  </si>
  <si>
    <t>_74K0KJHC4</t>
  </si>
  <si>
    <t>113107221</t>
  </si>
  <si>
    <t xml:space="preserve">Odstranění podkladu z kameniva drceného tl do 100 mm strojně pl přes 200 m2                         </t>
  </si>
  <si>
    <t xml:space="preserve">m2   </t>
  </si>
  <si>
    <t>_74K0JTXZ7</t>
  </si>
  <si>
    <t xml:space="preserve">Lokální výspravy 200                                                                                </t>
  </si>
  <si>
    <t>115001104</t>
  </si>
  <si>
    <t xml:space="preserve">Převedení vody potrubím DN přes 250 do 300                                                          </t>
  </si>
  <si>
    <t xml:space="preserve">m    </t>
  </si>
  <si>
    <t>_74S0RIRT3</t>
  </si>
  <si>
    <t xml:space="preserve">Provizorní zatrubnění při opravě propustku vč odstranění 9                                          </t>
  </si>
  <si>
    <t>122251103</t>
  </si>
  <si>
    <t xml:space="preserve">Odkopávky a prokopávky nezapažené v hornině třídy těžitelnosti I skupiny 3 objem do 100 m3 strojně  </t>
  </si>
  <si>
    <t xml:space="preserve">m3   </t>
  </si>
  <si>
    <t>_74K0JXKMM</t>
  </si>
  <si>
    <t xml:space="preserve">Případné sanace 200*0,3                                                                             </t>
  </si>
  <si>
    <t>124253100</t>
  </si>
  <si>
    <t xml:space="preserve">Vykopávky pro koryta vodotečí v hornině třídy těžitelnosti I skupiny 3 objem do 100 m3 strojně      </t>
  </si>
  <si>
    <t>_74S0RU4AK</t>
  </si>
  <si>
    <t xml:space="preserve">PROČIŠTĚNÍ PŘÍKOPU 75*0,25                                                                          </t>
  </si>
  <si>
    <t xml:space="preserve">Odkopávky okolo propustku 4                                                                         </t>
  </si>
  <si>
    <t>162751117</t>
  </si>
  <si>
    <t xml:space="preserve">Vodorovné přemístění přes 9 000 do 10000 m výkopku/sypaniny z horniny třídy těžitelnosti I          </t>
  </si>
  <si>
    <t>_74K0L5C4A</t>
  </si>
  <si>
    <t>Odvoz na deponii invesotra</t>
  </si>
  <si>
    <t xml:space="preserve">krajnice 345*0,5*0,1*2                                                                              </t>
  </si>
  <si>
    <t xml:space="preserve">odkop 200*0,3                                                                                       </t>
  </si>
  <si>
    <t xml:space="preserve">z vodních koryt (75*0,25)+4                                                                         </t>
  </si>
  <si>
    <t>167151111</t>
  </si>
  <si>
    <t xml:space="preserve">Nakládání výkopku z hornin třídy těžitelnosti I, skupiny 1 až 3 přes 100 m3                         </t>
  </si>
  <si>
    <t>_74K0JE3KO</t>
  </si>
  <si>
    <t xml:space="preserve">117,25                                                                                              </t>
  </si>
  <si>
    <t>171153101</t>
  </si>
  <si>
    <t xml:space="preserve">Zemní hrázky melioračních kanálů z horniny třídy těžitelnosti I a II skupiny 1 až 4                 </t>
  </si>
  <si>
    <t>_74S0RO3LD</t>
  </si>
  <si>
    <t>171201231</t>
  </si>
  <si>
    <t xml:space="preserve">Poplatek za uložení zeminy a kamení na recyklační skládce (skládkovné) kód odpadu 17 05 04          </t>
  </si>
  <si>
    <t xml:space="preserve">t    </t>
  </si>
  <si>
    <t>_74K0JE3KR</t>
  </si>
  <si>
    <t xml:space="preserve">117,25*1,8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</si>
  <si>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</si>
  <si>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</si>
  <si>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_74K0JE3KP</t>
  </si>
  <si>
    <t>564851111</t>
  </si>
  <si>
    <t xml:space="preserve">Podklad ze štěrkodrtě ŠD plochy přes 100 m2 tl 150 mm                                               </t>
  </si>
  <si>
    <t>_74K0JZWAD</t>
  </si>
  <si>
    <t xml:space="preserve">výspravy 200*2 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</si>
  <si>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</si>
  <si>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</si>
  <si>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_74K0JE3KW</t>
  </si>
  <si>
    <t xml:space="preserve">345*0,5*2                                                                                           </t>
  </si>
  <si>
    <t>572141111</t>
  </si>
  <si>
    <t xml:space="preserve">Vyrovnání povrchu dosavadních krytů asfaltovým betonem ACO (AB) tl přes 20 do 40 mm                 </t>
  </si>
  <si>
    <t>_74K0JE3KI</t>
  </si>
  <si>
    <t xml:space="preserve">1050*1,05                                                                                           </t>
  </si>
  <si>
    <t>573231109</t>
  </si>
  <si>
    <t xml:space="preserve">Postřik živičný spojovací ze silniční emulze v množství 0,60 kg/m2                                  </t>
  </si>
  <si>
    <t>_74K0L54AU</t>
  </si>
  <si>
    <t>577144121</t>
  </si>
  <si>
    <t xml:space="preserve">Asfaltový beton vrstva obrusná ACO 11+ (ABS) tř. I tl 50 mm š přes 3 m z nemodifikovaného asfaltu   </t>
  </si>
  <si>
    <t>_74K0JE3KJ</t>
  </si>
  <si>
    <t>58380750</t>
  </si>
  <si>
    <t xml:space="preserve">kámen lomový regulační                                                                              </t>
  </si>
  <si>
    <t>_74S0SRH74</t>
  </si>
  <si>
    <t xml:space="preserve">Pro dlažby propustku a opevnění dna v nátoku 6*0,3*2,3                                              </t>
  </si>
  <si>
    <t>59054642</t>
  </si>
  <si>
    <t xml:space="preserve">Liniový žlab sv. 300 rošt litina D400                                                               </t>
  </si>
  <si>
    <t>_74S0S4GZC</t>
  </si>
  <si>
    <t>594411113</t>
  </si>
  <si>
    <t xml:space="preserve">Kladení dlažby z lomového kamene tl do 250 mm s provedením lože z MC                                </t>
  </si>
  <si>
    <t>_74S0SET6C</t>
  </si>
  <si>
    <t xml:space="preserve">propustek 2*2                                                                                       </t>
  </si>
  <si>
    <t xml:space="preserve">nátok a výtok liniového žlabu 1+1                                                                   </t>
  </si>
  <si>
    <t>919121211</t>
  </si>
  <si>
    <t xml:space="preserve">Těsnění spár zálivkou za studena pro komůrky š 10 mm hl 15 mm bez těsnicího profilu                 </t>
  </si>
  <si>
    <t>_74K0JE3KU</t>
  </si>
  <si>
    <t xml:space="preserve">3+12                                                                                                </t>
  </si>
  <si>
    <t>919731122</t>
  </si>
  <si>
    <t xml:space="preserve">Zarovnání styčné plochy podkladu nebo krytu živičného tl přes 50 do 100 mm                          </t>
  </si>
  <si>
    <t>_74K0JE3KT</t>
  </si>
  <si>
    <t>919735112</t>
  </si>
  <si>
    <t xml:space="preserve">Řezání stávajícího živičného krytu hl přes 50 do 100 mm                                             </t>
  </si>
  <si>
    <t>_74K0JE3KS</t>
  </si>
  <si>
    <t>935113112</t>
  </si>
  <si>
    <t xml:space="preserve">Osazení odvodňovacího polymerbetonového žlabu s krycím roštem šířky přes 200 mm                     </t>
  </si>
  <si>
    <t>_74S0S2CP4</t>
  </si>
  <si>
    <t>938909611</t>
  </si>
  <si>
    <t xml:space="preserve">Odstranění nánosu na krajnicích tl do 100 mm                                                        </t>
  </si>
  <si>
    <t>_74K0JE3KV</t>
  </si>
  <si>
    <t>997002519</t>
  </si>
  <si>
    <t xml:space="preserve">Příplatek ZKD 1 km přemístění suti a vybouraných hmot                                               </t>
  </si>
  <si>
    <t>_74K0JE3KM</t>
  </si>
  <si>
    <t xml:space="preserve">50*10                                                                                               </t>
  </si>
  <si>
    <t>997013501</t>
  </si>
  <si>
    <t xml:space="preserve">Odvoz suti a vybouraných hmot na skládku nebo meziskládku do 1 km se složením                       </t>
  </si>
  <si>
    <t>_74K0JE3KK</t>
  </si>
  <si>
    <t xml:space="preserve">Lokální výspravy 200*0,1*2,25                                                                       </t>
  </si>
  <si>
    <t xml:space="preserve">Drobná suť ostatní 5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</si>
  <si>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</si>
  <si>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</si>
  <si>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_74K0JE3KL</t>
  </si>
  <si>
    <t xml:space="preserve">510,62                                                                                              </t>
  </si>
  <si>
    <t>Odbytová cena bez DPH:</t>
  </si>
  <si>
    <t xml:space="preserve">   SO 102  PŘÍSTUPOVÁ CESTA K NÁSTUPIŠTI                                                                       </t>
  </si>
  <si>
    <t>_74S0TLJWV</t>
  </si>
  <si>
    <t>_74S0TLJWX</t>
  </si>
  <si>
    <t>113107321</t>
  </si>
  <si>
    <t xml:space="preserve">Odstranění podkladu z kameniva drceného tl do 100 mm strojně pl do 50 m2                            </t>
  </si>
  <si>
    <t>_74S0TLJWS</t>
  </si>
  <si>
    <t xml:space="preserve">Lokální výspravy 20                                                                                 </t>
  </si>
  <si>
    <t>_74S0TLJWZ</t>
  </si>
  <si>
    <t xml:space="preserve">krajnice 46*0,5*0,1*2                                                                               </t>
  </si>
  <si>
    <t xml:space="preserve">odkop 20*0,1                                                                                        </t>
  </si>
  <si>
    <t>_74S0TLJWK</t>
  </si>
  <si>
    <t xml:space="preserve">6,6                                                                                                 </t>
  </si>
  <si>
    <t>_74S0TLJWM</t>
  </si>
  <si>
    <t xml:space="preserve">6,6*1,8                                                                                             </t>
  </si>
  <si>
    <t>_74S0TLJWL</t>
  </si>
  <si>
    <t>564851011</t>
  </si>
  <si>
    <t xml:space="preserve">Podklad ze štěrkodrtě ŠD plochy do 100 m2 tl 150 mm                                                 </t>
  </si>
  <si>
    <t>_74S0TLJWU</t>
  </si>
  <si>
    <t>_74S0TLJWR</t>
  </si>
  <si>
    <t xml:space="preserve">46*0,5*2                                                                                            </t>
  </si>
  <si>
    <t>_74S0TLJWF</t>
  </si>
  <si>
    <t xml:space="preserve">94*1,05                                                                                             </t>
  </si>
  <si>
    <t>_74S0TLJWY</t>
  </si>
  <si>
    <t>_74S0TLJWG</t>
  </si>
  <si>
    <t>_74S0TLJWP</t>
  </si>
  <si>
    <t>_74S0TLJWO</t>
  </si>
  <si>
    <t>_74S0TLJWN</t>
  </si>
  <si>
    <t>_74S0TLJWQ</t>
  </si>
  <si>
    <t>_76D0MDCF1</t>
  </si>
  <si>
    <t xml:space="preserve">4,5*10                                                                                              </t>
  </si>
  <si>
    <t>_76D0MD521</t>
  </si>
  <si>
    <t xml:space="preserve">20*0,1*2,25                                                                                         </t>
  </si>
  <si>
    <t>_74S0TLJWI</t>
  </si>
  <si>
    <t xml:space="preserve">38,14                                                                                               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</si>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</sst>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6" fillId="0" borderId="0" xfId="0" applyFont="1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4" borderId="0" xfId="0" applyFont="1" applyFill="1"/>
    <xf numFmtId="0" fontId="0" fillId="4" borderId="0" xfId="0" applyFill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2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workbookViewId="0">
      <selection activeCell="Q4" sqref="Q4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49" t="s">
        <v>5</v>
      </c>
      <c r="L1" s="50"/>
    </row>
    <row r="2" spans="1:13" ht="15" thickBot="1" x14ac:dyDescent="0.35">
      <c r="A2" s="1" t="s">
        <v>2</v>
      </c>
      <c r="C2" s="4">
        <v>45783</v>
      </c>
      <c r="E2" s="39"/>
      <c r="F2" s="39"/>
      <c r="G2" s="39"/>
      <c r="H2" s="39"/>
      <c r="J2" s="2" t="s">
        <v>4</v>
      </c>
      <c r="K2" s="49"/>
      <c r="L2" s="50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48" t="s">
        <v>0</v>
      </c>
      <c r="D5" s="48"/>
      <c r="E5" s="48"/>
      <c r="F5" s="48"/>
      <c r="G5" s="48"/>
    </row>
    <row r="6" spans="1:13" ht="15" thickBot="1" x14ac:dyDescent="0.35"/>
    <row r="7" spans="1:13" ht="15" thickBot="1" x14ac:dyDescent="0.35">
      <c r="A7" s="29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5" t="s">
        <v>16</v>
      </c>
      <c r="D9" s="36"/>
      <c r="E9" s="36"/>
      <c r="F9" s="36"/>
      <c r="G9" s="36"/>
      <c r="H9" s="36"/>
      <c r="I9" s="10">
        <v>1</v>
      </c>
      <c r="J9" s="3" t="s">
        <v>17</v>
      </c>
      <c r="K9" s="51">
        <v>0</v>
      </c>
      <c r="L9" s="11">
        <f>ROUND(I9*K9,2)</f>
        <v>0</v>
      </c>
      <c r="M9" t="s">
        <v>18</v>
      </c>
    </row>
    <row r="10" spans="1:13" x14ac:dyDescent="0.3">
      <c r="A10" s="13"/>
      <c r="B10" s="14"/>
      <c r="C10" s="17">
        <v>1</v>
      </c>
      <c r="D10" s="18"/>
      <c r="E10" s="18"/>
      <c r="F10" s="18"/>
      <c r="G10" s="18"/>
      <c r="H10" s="18"/>
      <c r="I10" s="12">
        <v>1</v>
      </c>
      <c r="K10" s="13"/>
      <c r="L10" s="14"/>
    </row>
    <row r="11" spans="1:13" x14ac:dyDescent="0.3">
      <c r="A11" s="6">
        <v>2</v>
      </c>
      <c r="B11" s="9" t="s">
        <v>19</v>
      </c>
      <c r="C11" s="15" t="s">
        <v>20</v>
      </c>
      <c r="D11" s="16"/>
      <c r="E11" s="16"/>
      <c r="F11" s="16"/>
      <c r="G11" s="16"/>
      <c r="H11" s="16"/>
      <c r="I11" s="10">
        <v>1</v>
      </c>
      <c r="J11" s="3" t="s">
        <v>17</v>
      </c>
      <c r="K11" s="51">
        <v>0</v>
      </c>
      <c r="L11" s="11">
        <f>ROUND(I11*K11,2)</f>
        <v>0</v>
      </c>
      <c r="M11" t="s">
        <v>21</v>
      </c>
    </row>
    <row r="12" spans="1:13" x14ac:dyDescent="0.3">
      <c r="A12" s="6">
        <v>3</v>
      </c>
      <c r="B12" s="9" t="s">
        <v>22</v>
      </c>
      <c r="C12" s="15" t="s">
        <v>23</v>
      </c>
      <c r="D12" s="16"/>
      <c r="E12" s="16"/>
      <c r="F12" s="16"/>
      <c r="G12" s="16"/>
      <c r="H12" s="16"/>
      <c r="I12" s="10">
        <v>2</v>
      </c>
      <c r="J12" s="3" t="s">
        <v>24</v>
      </c>
      <c r="K12" s="51">
        <v>0</v>
      </c>
      <c r="L12" s="11">
        <f>ROUND(I12*K12,2)</f>
        <v>0</v>
      </c>
      <c r="M12" t="s">
        <v>25</v>
      </c>
    </row>
    <row r="13" spans="1:13" x14ac:dyDescent="0.3">
      <c r="A13" s="13"/>
      <c r="B13" s="14"/>
      <c r="C13" s="17">
        <v>2</v>
      </c>
      <c r="D13" s="18"/>
      <c r="E13" s="18"/>
      <c r="F13" s="18"/>
      <c r="G13" s="18"/>
      <c r="H13" s="18"/>
      <c r="I13" s="12">
        <v>2</v>
      </c>
      <c r="K13" s="13"/>
      <c r="L13" s="14"/>
    </row>
    <row r="14" spans="1:13" x14ac:dyDescent="0.3">
      <c r="A14" s="6">
        <v>4</v>
      </c>
      <c r="B14" s="9" t="s">
        <v>26</v>
      </c>
      <c r="C14" s="15" t="s">
        <v>27</v>
      </c>
      <c r="D14" s="16"/>
      <c r="E14" s="16"/>
      <c r="F14" s="16"/>
      <c r="G14" s="16"/>
      <c r="H14" s="16"/>
      <c r="I14" s="10">
        <v>200</v>
      </c>
      <c r="J14" s="3" t="s">
        <v>28</v>
      </c>
      <c r="K14" s="51">
        <v>0</v>
      </c>
      <c r="L14" s="11">
        <f>ROUND(I14*K14,2)</f>
        <v>0</v>
      </c>
      <c r="M14" t="s">
        <v>29</v>
      </c>
    </row>
    <row r="15" spans="1:13" x14ac:dyDescent="0.3">
      <c r="A15" s="13"/>
      <c r="B15" s="14"/>
      <c r="C15" s="17" t="s">
        <v>30</v>
      </c>
      <c r="D15" s="18"/>
      <c r="E15" s="18"/>
      <c r="F15" s="18"/>
      <c r="G15" s="18"/>
      <c r="H15" s="18"/>
      <c r="I15" s="12">
        <v>200</v>
      </c>
      <c r="K15" s="13"/>
      <c r="L15" s="14"/>
    </row>
    <row r="16" spans="1:13" x14ac:dyDescent="0.3">
      <c r="A16" s="6">
        <v>5</v>
      </c>
      <c r="B16" s="9" t="s">
        <v>31</v>
      </c>
      <c r="C16" s="15" t="s">
        <v>32</v>
      </c>
      <c r="D16" s="16"/>
      <c r="E16" s="16"/>
      <c r="F16" s="16"/>
      <c r="G16" s="16"/>
      <c r="H16" s="16"/>
      <c r="I16" s="10">
        <v>9</v>
      </c>
      <c r="J16" s="3" t="s">
        <v>33</v>
      </c>
      <c r="K16" s="51">
        <v>0</v>
      </c>
      <c r="L16" s="11">
        <f>ROUND(I16*K16,2)</f>
        <v>0</v>
      </c>
      <c r="M16" t="s">
        <v>34</v>
      </c>
    </row>
    <row r="17" spans="1:13" x14ac:dyDescent="0.3">
      <c r="A17" s="13"/>
      <c r="B17" s="14"/>
      <c r="C17" s="17" t="s">
        <v>35</v>
      </c>
      <c r="D17" s="18"/>
      <c r="E17" s="18"/>
      <c r="F17" s="18"/>
      <c r="G17" s="18"/>
      <c r="H17" s="18"/>
      <c r="I17" s="12">
        <v>9</v>
      </c>
      <c r="K17" s="13"/>
      <c r="L17" s="14"/>
    </row>
    <row r="18" spans="1:13" x14ac:dyDescent="0.3">
      <c r="A18" s="6">
        <v>6</v>
      </c>
      <c r="B18" s="9" t="s">
        <v>36</v>
      </c>
      <c r="C18" s="15" t="s">
        <v>37</v>
      </c>
      <c r="D18" s="16"/>
      <c r="E18" s="16"/>
      <c r="F18" s="16"/>
      <c r="G18" s="16"/>
      <c r="H18" s="16"/>
      <c r="I18" s="10">
        <v>60</v>
      </c>
      <c r="J18" s="3" t="s">
        <v>38</v>
      </c>
      <c r="K18" s="51">
        <v>0</v>
      </c>
      <c r="L18" s="11">
        <f>ROUND(I18*K18,2)</f>
        <v>0</v>
      </c>
      <c r="M18" t="s">
        <v>39</v>
      </c>
    </row>
    <row r="19" spans="1:13" x14ac:dyDescent="0.3">
      <c r="A19" s="13"/>
      <c r="B19" s="14"/>
      <c r="C19" s="17" t="s">
        <v>40</v>
      </c>
      <c r="D19" s="18"/>
      <c r="E19" s="18"/>
      <c r="F19" s="18"/>
      <c r="G19" s="18"/>
      <c r="H19" s="18"/>
      <c r="I19" s="12">
        <v>60</v>
      </c>
      <c r="K19" s="13"/>
      <c r="L19" s="14"/>
    </row>
    <row r="20" spans="1:13" x14ac:dyDescent="0.3">
      <c r="A20" s="6">
        <v>7</v>
      </c>
      <c r="B20" s="9" t="s">
        <v>41</v>
      </c>
      <c r="C20" s="15" t="s">
        <v>42</v>
      </c>
      <c r="D20" s="16"/>
      <c r="E20" s="16"/>
      <c r="F20" s="16"/>
      <c r="G20" s="16"/>
      <c r="H20" s="16"/>
      <c r="I20" s="10">
        <v>22.75</v>
      </c>
      <c r="J20" s="3" t="s">
        <v>38</v>
      </c>
      <c r="K20" s="51">
        <v>0</v>
      </c>
      <c r="L20" s="11">
        <f>ROUND(I20*K20,2)</f>
        <v>0</v>
      </c>
      <c r="M20" t="s">
        <v>43</v>
      </c>
    </row>
    <row r="21" spans="1:13" x14ac:dyDescent="0.3">
      <c r="A21" s="13"/>
      <c r="B21" s="14"/>
      <c r="C21" s="17" t="s">
        <v>44</v>
      </c>
      <c r="D21" s="18"/>
      <c r="E21" s="18"/>
      <c r="F21" s="18"/>
      <c r="G21" s="18"/>
      <c r="H21" s="18"/>
      <c r="I21" s="12">
        <v>18.75</v>
      </c>
      <c r="K21" s="13"/>
      <c r="L21" s="14"/>
    </row>
    <row r="22" spans="1:13" x14ac:dyDescent="0.3">
      <c r="A22" s="13"/>
      <c r="B22" s="14"/>
      <c r="C22" s="17" t="s">
        <v>45</v>
      </c>
      <c r="D22" s="18"/>
      <c r="E22" s="18"/>
      <c r="F22" s="18"/>
      <c r="G22" s="18"/>
      <c r="H22" s="18"/>
      <c r="I22" s="12">
        <v>4</v>
      </c>
      <c r="K22" s="13"/>
      <c r="L22" s="14"/>
    </row>
    <row r="23" spans="1:13" x14ac:dyDescent="0.3">
      <c r="A23" s="6">
        <v>8</v>
      </c>
      <c r="B23" s="9" t="s">
        <v>46</v>
      </c>
      <c r="C23" s="15" t="s">
        <v>47</v>
      </c>
      <c r="D23" s="16"/>
      <c r="E23" s="16"/>
      <c r="F23" s="16"/>
      <c r="G23" s="16"/>
      <c r="H23" s="16"/>
      <c r="I23" s="10">
        <v>117.25</v>
      </c>
      <c r="J23" s="3" t="s">
        <v>38</v>
      </c>
      <c r="K23" s="51">
        <v>0</v>
      </c>
      <c r="L23" s="11">
        <f>ROUND(I23*K23,2)</f>
        <v>0</v>
      </c>
      <c r="M23" t="s">
        <v>48</v>
      </c>
    </row>
    <row r="24" spans="1:13" x14ac:dyDescent="0.3">
      <c r="A24" s="13"/>
      <c r="B24" s="14"/>
      <c r="C24" s="26" t="s">
        <v>49</v>
      </c>
      <c r="D24" s="18"/>
      <c r="E24" s="18"/>
      <c r="F24" s="18"/>
      <c r="G24" s="18"/>
      <c r="H24" s="18"/>
      <c r="J24" s="13"/>
      <c r="K24" s="14"/>
      <c r="L24" s="14"/>
    </row>
    <row r="25" spans="1:13" x14ac:dyDescent="0.3">
      <c r="A25" s="13"/>
      <c r="B25" s="14"/>
      <c r="C25" s="17" t="s">
        <v>50</v>
      </c>
      <c r="D25" s="18"/>
      <c r="E25" s="18"/>
      <c r="F25" s="18"/>
      <c r="G25" s="18"/>
      <c r="H25" s="18"/>
      <c r="I25" s="12">
        <v>34.5</v>
      </c>
      <c r="K25" s="13"/>
      <c r="L25" s="14"/>
    </row>
    <row r="26" spans="1:13" x14ac:dyDescent="0.3">
      <c r="A26" s="13"/>
      <c r="B26" s="14"/>
      <c r="C26" s="17" t="s">
        <v>51</v>
      </c>
      <c r="D26" s="18"/>
      <c r="E26" s="18"/>
      <c r="F26" s="18"/>
      <c r="G26" s="18"/>
      <c r="H26" s="18"/>
      <c r="I26" s="12">
        <v>60</v>
      </c>
      <c r="K26" s="13"/>
      <c r="L26" s="14"/>
    </row>
    <row r="27" spans="1:13" x14ac:dyDescent="0.3">
      <c r="A27" s="13"/>
      <c r="B27" s="14"/>
      <c r="C27" s="17" t="s">
        <v>52</v>
      </c>
      <c r="D27" s="18"/>
      <c r="E27" s="18"/>
      <c r="F27" s="18"/>
      <c r="G27" s="18"/>
      <c r="H27" s="18"/>
      <c r="I27" s="12">
        <v>22.75</v>
      </c>
      <c r="K27" s="13"/>
      <c r="L27" s="14"/>
    </row>
    <row r="28" spans="1:13" x14ac:dyDescent="0.3">
      <c r="A28" s="6">
        <v>9</v>
      </c>
      <c r="B28" s="9" t="s">
        <v>53</v>
      </c>
      <c r="C28" s="15" t="s">
        <v>54</v>
      </c>
      <c r="D28" s="16"/>
      <c r="E28" s="16"/>
      <c r="F28" s="16"/>
      <c r="G28" s="16"/>
      <c r="H28" s="16"/>
      <c r="I28" s="10">
        <v>117.25</v>
      </c>
      <c r="J28" s="3" t="s">
        <v>38</v>
      </c>
      <c r="K28" s="51">
        <v>0</v>
      </c>
      <c r="L28" s="11">
        <f>ROUND(I28*K28,2)</f>
        <v>0</v>
      </c>
      <c r="M28" t="s">
        <v>55</v>
      </c>
    </row>
    <row r="29" spans="1:13" x14ac:dyDescent="0.3">
      <c r="A29" s="13"/>
      <c r="B29" s="14"/>
      <c r="C29" s="17" t="s">
        <v>56</v>
      </c>
      <c r="D29" s="18"/>
      <c r="E29" s="18"/>
      <c r="F29" s="18"/>
      <c r="G29" s="18"/>
      <c r="H29" s="18"/>
      <c r="I29" s="12">
        <v>117.25</v>
      </c>
      <c r="K29" s="13"/>
      <c r="L29" s="14"/>
    </row>
    <row r="30" spans="1:13" x14ac:dyDescent="0.3">
      <c r="A30" s="6">
        <v>10</v>
      </c>
      <c r="B30" s="9" t="s">
        <v>57</v>
      </c>
      <c r="C30" s="15" t="s">
        <v>58</v>
      </c>
      <c r="D30" s="16"/>
      <c r="E30" s="16"/>
      <c r="F30" s="16"/>
      <c r="G30" s="16"/>
      <c r="H30" s="16"/>
      <c r="I30" s="10">
        <v>2</v>
      </c>
      <c r="J30" s="3" t="s">
        <v>38</v>
      </c>
      <c r="K30" s="51">
        <v>0</v>
      </c>
      <c r="L30" s="11">
        <f>ROUND(I30*K30,2)</f>
        <v>0</v>
      </c>
      <c r="M30" t="s">
        <v>59</v>
      </c>
    </row>
    <row r="31" spans="1:13" x14ac:dyDescent="0.3">
      <c r="A31" s="13"/>
      <c r="B31" s="14"/>
      <c r="C31" s="17">
        <v>2</v>
      </c>
      <c r="D31" s="18"/>
      <c r="E31" s="18"/>
      <c r="F31" s="18"/>
      <c r="G31" s="18"/>
      <c r="H31" s="18"/>
      <c r="I31" s="12">
        <v>2</v>
      </c>
      <c r="K31" s="13"/>
      <c r="L31" s="14"/>
    </row>
    <row r="32" spans="1:13" x14ac:dyDescent="0.3">
      <c r="A32" s="6">
        <v>11</v>
      </c>
      <c r="B32" s="9" t="s">
        <v>60</v>
      </c>
      <c r="C32" s="15" t="s">
        <v>61</v>
      </c>
      <c r="D32" s="16"/>
      <c r="E32" s="16"/>
      <c r="F32" s="16"/>
      <c r="G32" s="16"/>
      <c r="H32" s="16"/>
      <c r="I32" s="10">
        <v>211.05</v>
      </c>
      <c r="J32" s="3" t="s">
        <v>62</v>
      </c>
      <c r="K32" s="51">
        <v>0</v>
      </c>
      <c r="L32" s="11">
        <f>ROUND(I32*K32,2)</f>
        <v>0</v>
      </c>
      <c r="M32" t="s">
        <v>63</v>
      </c>
    </row>
    <row r="33" spans="1:13" x14ac:dyDescent="0.3">
      <c r="A33" s="13"/>
      <c r="B33" s="14"/>
      <c r="C33" s="17" t="s">
        <v>64</v>
      </c>
      <c r="D33" s="18"/>
      <c r="E33" s="18"/>
      <c r="F33" s="18"/>
      <c r="G33" s="18"/>
      <c r="H33" s="18"/>
      <c r="I33" s="12">
        <v>211.05</v>
      </c>
      <c r="K33" s="13"/>
      <c r="L33" s="14"/>
    </row>
    <row r="34" spans="1:13" x14ac:dyDescent="0.3">
      <c r="A34" s="6">
        <v>12</v>
      </c>
      <c r="B34" s="9" t="s">
        <v>65</v>
      </c>
      <c r="C34" s="15" t="s">
        <v>66</v>
      </c>
      <c r="D34" s="16"/>
      <c r="E34" s="16"/>
      <c r="F34" s="16"/>
      <c r="G34" s="16"/>
      <c r="H34" s="16"/>
      <c r="I34" s="10">
        <v>117.25</v>
      </c>
      <c r="J34" s="3" t="s">
        <v>38</v>
      </c>
      <c r="K34" s="51">
        <v>0</v>
      </c>
      <c r="L34" s="11">
        <f>ROUND(I34*K34,2)</f>
        <v>0</v>
      </c>
      <c r="M34" t="s">
        <v>67</v>
      </c>
    </row>
    <row r="35" spans="1:13" x14ac:dyDescent="0.3">
      <c r="A35" s="13"/>
      <c r="B35" s="14"/>
      <c r="C35" s="17" t="s">
        <v>56</v>
      </c>
      <c r="D35" s="18"/>
      <c r="E35" s="18"/>
      <c r="F35" s="18"/>
      <c r="G35" s="18"/>
      <c r="H35" s="18"/>
      <c r="I35" s="12">
        <v>117.25</v>
      </c>
      <c r="K35" s="13"/>
      <c r="L35" s="14"/>
    </row>
    <row r="36" spans="1:13" x14ac:dyDescent="0.3">
      <c r="A36" s="6">
        <v>13</v>
      </c>
      <c r="B36" s="9" t="s">
        <v>68</v>
      </c>
      <c r="C36" s="15" t="s">
        <v>69</v>
      </c>
      <c r="D36" s="16"/>
      <c r="E36" s="16"/>
      <c r="F36" s="16"/>
      <c r="G36" s="16"/>
      <c r="H36" s="16"/>
      <c r="I36" s="10">
        <v>400</v>
      </c>
      <c r="J36" s="3" t="s">
        <v>28</v>
      </c>
      <c r="K36" s="51">
        <v>0</v>
      </c>
      <c r="L36" s="11">
        <f>ROUND(I36*K36,2)</f>
        <v>0</v>
      </c>
      <c r="M36" t="s">
        <v>70</v>
      </c>
    </row>
    <row r="37" spans="1:13" x14ac:dyDescent="0.3">
      <c r="A37" s="13"/>
      <c r="B37" s="14"/>
      <c r="C37" s="17" t="s">
        <v>71</v>
      </c>
      <c r="D37" s="18"/>
      <c r="E37" s="18"/>
      <c r="F37" s="18"/>
      <c r="G37" s="18"/>
      <c r="H37" s="18"/>
      <c r="I37" s="12">
        <v>400</v>
      </c>
      <c r="K37" s="13"/>
      <c r="L37" s="14"/>
    </row>
    <row r="38" spans="1:13" x14ac:dyDescent="0.3">
      <c r="A38" s="6">
        <v>14</v>
      </c>
      <c r="B38" s="9" t="s">
        <v>72</v>
      </c>
      <c r="C38" s="15" t="s">
        <v>73</v>
      </c>
      <c r="D38" s="16"/>
      <c r="E38" s="16"/>
      <c r="F38" s="16"/>
      <c r="G38" s="16"/>
      <c r="H38" s="16"/>
      <c r="I38" s="10">
        <v>345</v>
      </c>
      <c r="J38" s="3" t="s">
        <v>28</v>
      </c>
      <c r="K38" s="51">
        <v>0</v>
      </c>
      <c r="L38" s="11">
        <f>ROUND(I38*K38,2)</f>
        <v>0</v>
      </c>
      <c r="M38" t="s">
        <v>74</v>
      </c>
    </row>
    <row r="39" spans="1:13" x14ac:dyDescent="0.3">
      <c r="A39" s="13"/>
      <c r="B39" s="14"/>
      <c r="C39" s="17" t="s">
        <v>75</v>
      </c>
      <c r="D39" s="18"/>
      <c r="E39" s="18"/>
      <c r="F39" s="18"/>
      <c r="G39" s="18"/>
      <c r="H39" s="18"/>
      <c r="I39" s="12">
        <v>345</v>
      </c>
      <c r="K39" s="13"/>
      <c r="L39" s="14"/>
    </row>
    <row r="40" spans="1:13" x14ac:dyDescent="0.3">
      <c r="A40" s="6">
        <v>15</v>
      </c>
      <c r="B40" s="9" t="s">
        <v>76</v>
      </c>
      <c r="C40" s="15" t="s">
        <v>77</v>
      </c>
      <c r="D40" s="16"/>
      <c r="E40" s="16"/>
      <c r="F40" s="16"/>
      <c r="G40" s="16"/>
      <c r="H40" s="16"/>
      <c r="I40" s="10">
        <v>1102.5</v>
      </c>
      <c r="J40" s="3" t="s">
        <v>28</v>
      </c>
      <c r="K40" s="51">
        <v>0</v>
      </c>
      <c r="L40" s="11">
        <f>ROUND(I40*K40,2)</f>
        <v>0</v>
      </c>
      <c r="M40" t="s">
        <v>78</v>
      </c>
    </row>
    <row r="41" spans="1:13" x14ac:dyDescent="0.3">
      <c r="A41" s="13"/>
      <c r="B41" s="14"/>
      <c r="C41" s="17" t="s">
        <v>79</v>
      </c>
      <c r="D41" s="18"/>
      <c r="E41" s="18"/>
      <c r="F41" s="18"/>
      <c r="G41" s="18"/>
      <c r="H41" s="18"/>
      <c r="I41" s="12">
        <v>1102.5</v>
      </c>
      <c r="K41" s="13"/>
      <c r="L41" s="14"/>
    </row>
    <row r="42" spans="1:13" x14ac:dyDescent="0.3">
      <c r="A42" s="6">
        <v>16</v>
      </c>
      <c r="B42" s="9" t="s">
        <v>80</v>
      </c>
      <c r="C42" s="15" t="s">
        <v>81</v>
      </c>
      <c r="D42" s="16"/>
      <c r="E42" s="16"/>
      <c r="F42" s="16"/>
      <c r="G42" s="16"/>
      <c r="H42" s="16"/>
      <c r="I42" s="10">
        <v>1050</v>
      </c>
      <c r="J42" s="3" t="s">
        <v>28</v>
      </c>
      <c r="K42" s="51">
        <v>0</v>
      </c>
      <c r="L42" s="11">
        <f>ROUND(I42*K42,2)</f>
        <v>0</v>
      </c>
      <c r="M42" t="s">
        <v>82</v>
      </c>
    </row>
    <row r="43" spans="1:13" x14ac:dyDescent="0.3">
      <c r="A43" s="13"/>
      <c r="B43" s="14"/>
      <c r="C43" s="17">
        <v>1050</v>
      </c>
      <c r="D43" s="18"/>
      <c r="E43" s="18"/>
      <c r="F43" s="18"/>
      <c r="G43" s="18"/>
      <c r="H43" s="18"/>
      <c r="I43" s="12">
        <v>1050</v>
      </c>
      <c r="K43" s="13"/>
      <c r="L43" s="14"/>
    </row>
    <row r="44" spans="1:13" x14ac:dyDescent="0.3">
      <c r="A44" s="6">
        <v>17</v>
      </c>
      <c r="B44" s="9" t="s">
        <v>83</v>
      </c>
      <c r="C44" s="15" t="s">
        <v>84</v>
      </c>
      <c r="D44" s="16"/>
      <c r="E44" s="16"/>
      <c r="F44" s="16"/>
      <c r="G44" s="16"/>
      <c r="H44" s="16"/>
      <c r="I44" s="10">
        <v>1050</v>
      </c>
      <c r="J44" s="3" t="s">
        <v>28</v>
      </c>
      <c r="K44" s="51">
        <v>0</v>
      </c>
      <c r="L44" s="11">
        <f>ROUND(I44*K44,2)</f>
        <v>0</v>
      </c>
      <c r="M44" t="s">
        <v>85</v>
      </c>
    </row>
    <row r="45" spans="1:13" x14ac:dyDescent="0.3">
      <c r="A45" s="13"/>
      <c r="B45" s="14"/>
      <c r="C45" s="17">
        <v>1050</v>
      </c>
      <c r="D45" s="18"/>
      <c r="E45" s="18"/>
      <c r="F45" s="18"/>
      <c r="G45" s="18"/>
      <c r="H45" s="18"/>
      <c r="I45" s="12">
        <v>1050</v>
      </c>
      <c r="K45" s="13"/>
      <c r="L45" s="14"/>
    </row>
    <row r="46" spans="1:13" x14ac:dyDescent="0.3">
      <c r="A46" s="6">
        <v>18</v>
      </c>
      <c r="B46" s="9" t="s">
        <v>86</v>
      </c>
      <c r="C46" s="15" t="s">
        <v>87</v>
      </c>
      <c r="D46" s="16"/>
      <c r="E46" s="16"/>
      <c r="F46" s="16"/>
      <c r="G46" s="16"/>
      <c r="H46" s="16"/>
      <c r="I46" s="10">
        <v>4.1399999999999997</v>
      </c>
      <c r="J46" s="3" t="s">
        <v>62</v>
      </c>
      <c r="K46" s="51">
        <v>0</v>
      </c>
      <c r="L46" s="11">
        <f>ROUND(I46*K46,2)</f>
        <v>0</v>
      </c>
      <c r="M46" t="s">
        <v>88</v>
      </c>
    </row>
    <row r="47" spans="1:13" x14ac:dyDescent="0.3">
      <c r="A47" s="13"/>
      <c r="B47" s="14"/>
      <c r="C47" s="17" t="s">
        <v>89</v>
      </c>
      <c r="D47" s="18"/>
      <c r="E47" s="18"/>
      <c r="F47" s="18"/>
      <c r="G47" s="18"/>
      <c r="H47" s="18"/>
      <c r="I47" s="12">
        <v>4.1399999999999997</v>
      </c>
      <c r="K47" s="13"/>
      <c r="L47" s="14"/>
    </row>
    <row r="48" spans="1:13" x14ac:dyDescent="0.3">
      <c r="A48" s="6">
        <v>19</v>
      </c>
      <c r="B48" s="9" t="s">
        <v>90</v>
      </c>
      <c r="C48" s="15" t="s">
        <v>91</v>
      </c>
      <c r="D48" s="16"/>
      <c r="E48" s="16"/>
      <c r="F48" s="16"/>
      <c r="G48" s="16"/>
      <c r="H48" s="16"/>
      <c r="I48" s="10">
        <v>4</v>
      </c>
      <c r="J48" s="3" t="s">
        <v>33</v>
      </c>
      <c r="K48" s="51">
        <v>0</v>
      </c>
      <c r="L48" s="11">
        <f>ROUND(I48*K48,2)</f>
        <v>0</v>
      </c>
      <c r="M48" t="s">
        <v>92</v>
      </c>
    </row>
    <row r="49" spans="1:13" x14ac:dyDescent="0.3">
      <c r="A49" s="13"/>
      <c r="B49" s="14"/>
      <c r="C49" s="17">
        <v>4</v>
      </c>
      <c r="D49" s="18"/>
      <c r="E49" s="18"/>
      <c r="F49" s="18"/>
      <c r="G49" s="18"/>
      <c r="H49" s="18"/>
      <c r="I49" s="12">
        <v>4</v>
      </c>
      <c r="K49" s="13"/>
      <c r="L49" s="14"/>
    </row>
    <row r="50" spans="1:13" x14ac:dyDescent="0.3">
      <c r="A50" s="6">
        <v>20</v>
      </c>
      <c r="B50" s="9" t="s">
        <v>93</v>
      </c>
      <c r="C50" s="15" t="s">
        <v>94</v>
      </c>
      <c r="D50" s="16"/>
      <c r="E50" s="16"/>
      <c r="F50" s="16"/>
      <c r="G50" s="16"/>
      <c r="H50" s="16"/>
      <c r="I50" s="10">
        <v>6</v>
      </c>
      <c r="J50" s="3" t="s">
        <v>28</v>
      </c>
      <c r="K50" s="51">
        <v>0</v>
      </c>
      <c r="L50" s="11">
        <f>ROUND(I50*K50,2)</f>
        <v>0</v>
      </c>
      <c r="M50" t="s">
        <v>95</v>
      </c>
    </row>
    <row r="51" spans="1:13" x14ac:dyDescent="0.3">
      <c r="A51" s="13"/>
      <c r="B51" s="14"/>
      <c r="C51" s="17" t="s">
        <v>96</v>
      </c>
      <c r="D51" s="18"/>
      <c r="E51" s="18"/>
      <c r="F51" s="18"/>
      <c r="G51" s="18"/>
      <c r="H51" s="18"/>
      <c r="I51" s="12">
        <v>4</v>
      </c>
      <c r="K51" s="13"/>
      <c r="L51" s="14"/>
    </row>
    <row r="52" spans="1:13" x14ac:dyDescent="0.3">
      <c r="A52" s="13"/>
      <c r="B52" s="14"/>
      <c r="C52" s="17" t="s">
        <v>97</v>
      </c>
      <c r="D52" s="18"/>
      <c r="E52" s="18"/>
      <c r="F52" s="18"/>
      <c r="G52" s="18"/>
      <c r="H52" s="18"/>
      <c r="I52" s="12">
        <v>2</v>
      </c>
      <c r="K52" s="13"/>
      <c r="L52" s="14"/>
    </row>
    <row r="53" spans="1:13" x14ac:dyDescent="0.3">
      <c r="A53" s="6">
        <v>21</v>
      </c>
      <c r="B53" s="9" t="s">
        <v>98</v>
      </c>
      <c r="C53" s="15" t="s">
        <v>99</v>
      </c>
      <c r="D53" s="16"/>
      <c r="E53" s="16"/>
      <c r="F53" s="16"/>
      <c r="G53" s="16"/>
      <c r="H53" s="16"/>
      <c r="I53" s="10">
        <v>15</v>
      </c>
      <c r="J53" s="3" t="s">
        <v>33</v>
      </c>
      <c r="K53" s="51">
        <v>0</v>
      </c>
      <c r="L53" s="11">
        <f>ROUND(I53*K53,2)</f>
        <v>0</v>
      </c>
      <c r="M53" t="s">
        <v>100</v>
      </c>
    </row>
    <row r="54" spans="1:13" x14ac:dyDescent="0.3">
      <c r="A54" s="13"/>
      <c r="B54" s="14"/>
      <c r="C54" s="17" t="s">
        <v>101</v>
      </c>
      <c r="D54" s="18"/>
      <c r="E54" s="18"/>
      <c r="F54" s="18"/>
      <c r="G54" s="18"/>
      <c r="H54" s="18"/>
      <c r="I54" s="12">
        <v>15</v>
      </c>
      <c r="K54" s="13"/>
      <c r="L54" s="14"/>
    </row>
    <row r="55" spans="1:13" x14ac:dyDescent="0.3">
      <c r="A55" s="6">
        <v>22</v>
      </c>
      <c r="B55" s="9" t="s">
        <v>102</v>
      </c>
      <c r="C55" s="15" t="s">
        <v>103</v>
      </c>
      <c r="D55" s="16"/>
      <c r="E55" s="16"/>
      <c r="F55" s="16"/>
      <c r="G55" s="16"/>
      <c r="H55" s="16"/>
      <c r="I55" s="10">
        <v>15</v>
      </c>
      <c r="J55" s="3" t="s">
        <v>33</v>
      </c>
      <c r="K55" s="51">
        <v>0</v>
      </c>
      <c r="L55" s="11">
        <f>ROUND(I55*K55,2)</f>
        <v>0</v>
      </c>
      <c r="M55" t="s">
        <v>104</v>
      </c>
    </row>
    <row r="56" spans="1:13" x14ac:dyDescent="0.3">
      <c r="A56" s="13"/>
      <c r="B56" s="14"/>
      <c r="C56" s="17" t="s">
        <v>101</v>
      </c>
      <c r="D56" s="18"/>
      <c r="E56" s="18"/>
      <c r="F56" s="18"/>
      <c r="G56" s="18"/>
      <c r="H56" s="18"/>
      <c r="I56" s="12">
        <v>15</v>
      </c>
      <c r="K56" s="13"/>
      <c r="L56" s="14"/>
    </row>
    <row r="57" spans="1:13" x14ac:dyDescent="0.3">
      <c r="A57" s="6">
        <v>23</v>
      </c>
      <c r="B57" s="9" t="s">
        <v>105</v>
      </c>
      <c r="C57" s="15" t="s">
        <v>106</v>
      </c>
      <c r="D57" s="16"/>
      <c r="E57" s="16"/>
      <c r="F57" s="16"/>
      <c r="G57" s="16"/>
      <c r="H57" s="16"/>
      <c r="I57" s="10">
        <v>15</v>
      </c>
      <c r="J57" s="3" t="s">
        <v>33</v>
      </c>
      <c r="K57" s="51">
        <v>0</v>
      </c>
      <c r="L57" s="11">
        <f>ROUND(I57*K57,2)</f>
        <v>0</v>
      </c>
      <c r="M57" t="s">
        <v>107</v>
      </c>
    </row>
    <row r="58" spans="1:13" x14ac:dyDescent="0.3">
      <c r="A58" s="13"/>
      <c r="B58" s="14"/>
      <c r="C58" s="17" t="s">
        <v>101</v>
      </c>
      <c r="D58" s="18"/>
      <c r="E58" s="18"/>
      <c r="F58" s="18"/>
      <c r="G58" s="18"/>
      <c r="H58" s="18"/>
      <c r="I58" s="12">
        <v>15</v>
      </c>
      <c r="K58" s="13"/>
      <c r="L58" s="14"/>
    </row>
    <row r="59" spans="1:13" x14ac:dyDescent="0.3">
      <c r="A59" s="6">
        <v>24</v>
      </c>
      <c r="B59" s="9" t="s">
        <v>108</v>
      </c>
      <c r="C59" s="15" t="s">
        <v>109</v>
      </c>
      <c r="D59" s="16"/>
      <c r="E59" s="16"/>
      <c r="F59" s="16"/>
      <c r="G59" s="16"/>
      <c r="H59" s="16"/>
      <c r="I59" s="10">
        <v>4</v>
      </c>
      <c r="J59" s="3" t="s">
        <v>33</v>
      </c>
      <c r="K59" s="51">
        <v>0</v>
      </c>
      <c r="L59" s="11">
        <f>ROUND(I59*K59,2)</f>
        <v>0</v>
      </c>
      <c r="M59" t="s">
        <v>110</v>
      </c>
    </row>
    <row r="60" spans="1:13" x14ac:dyDescent="0.3">
      <c r="A60" s="13"/>
      <c r="B60" s="14"/>
      <c r="C60" s="17">
        <v>4</v>
      </c>
      <c r="D60" s="18"/>
      <c r="E60" s="18"/>
      <c r="F60" s="18"/>
      <c r="G60" s="18"/>
      <c r="H60" s="18"/>
      <c r="I60" s="12">
        <v>4</v>
      </c>
      <c r="K60" s="13"/>
      <c r="L60" s="14"/>
    </row>
    <row r="61" spans="1:13" x14ac:dyDescent="0.3">
      <c r="A61" s="6">
        <v>25</v>
      </c>
      <c r="B61" s="9" t="s">
        <v>111</v>
      </c>
      <c r="C61" s="15" t="s">
        <v>112</v>
      </c>
      <c r="D61" s="16"/>
      <c r="E61" s="16"/>
      <c r="F61" s="16"/>
      <c r="G61" s="16"/>
      <c r="H61" s="16"/>
      <c r="I61" s="10">
        <v>345</v>
      </c>
      <c r="J61" s="3" t="s">
        <v>28</v>
      </c>
      <c r="K61" s="51">
        <v>0</v>
      </c>
      <c r="L61" s="11">
        <f>ROUND(I61*K61,2)</f>
        <v>0</v>
      </c>
      <c r="M61" t="s">
        <v>113</v>
      </c>
    </row>
    <row r="62" spans="1:13" x14ac:dyDescent="0.3">
      <c r="A62" s="13"/>
      <c r="B62" s="14"/>
      <c r="C62" s="17" t="s">
        <v>75</v>
      </c>
      <c r="D62" s="18"/>
      <c r="E62" s="18"/>
      <c r="F62" s="18"/>
      <c r="G62" s="18"/>
      <c r="H62" s="18"/>
      <c r="I62" s="12">
        <v>345</v>
      </c>
      <c r="K62" s="13"/>
      <c r="L62" s="14"/>
    </row>
    <row r="63" spans="1:13" x14ac:dyDescent="0.3">
      <c r="A63" s="6">
        <v>26</v>
      </c>
      <c r="B63" s="9" t="s">
        <v>114</v>
      </c>
      <c r="C63" s="15" t="s">
        <v>115</v>
      </c>
      <c r="D63" s="16"/>
      <c r="E63" s="16"/>
      <c r="F63" s="16"/>
      <c r="G63" s="16"/>
      <c r="H63" s="16"/>
      <c r="I63" s="10">
        <v>500</v>
      </c>
      <c r="J63" s="3" t="s">
        <v>62</v>
      </c>
      <c r="K63" s="51">
        <v>0</v>
      </c>
      <c r="L63" s="11">
        <f>ROUND(I63*K63,2)</f>
        <v>0</v>
      </c>
      <c r="M63" t="s">
        <v>116</v>
      </c>
    </row>
    <row r="64" spans="1:13" x14ac:dyDescent="0.3">
      <c r="A64" s="13"/>
      <c r="B64" s="14"/>
      <c r="C64" s="17" t="s">
        <v>117</v>
      </c>
      <c r="D64" s="18"/>
      <c r="E64" s="18"/>
      <c r="F64" s="18"/>
      <c r="G64" s="18"/>
      <c r="H64" s="18"/>
      <c r="I64" s="12">
        <v>500</v>
      </c>
      <c r="K64" s="13"/>
      <c r="L64" s="14"/>
    </row>
    <row r="65" spans="1:13" x14ac:dyDescent="0.3">
      <c r="A65" s="6">
        <v>27</v>
      </c>
      <c r="B65" s="9" t="s">
        <v>118</v>
      </c>
      <c r="C65" s="15" t="s">
        <v>119</v>
      </c>
      <c r="D65" s="16"/>
      <c r="E65" s="16"/>
      <c r="F65" s="16"/>
      <c r="G65" s="16"/>
      <c r="H65" s="16"/>
      <c r="I65" s="10">
        <v>50</v>
      </c>
      <c r="J65" s="3" t="s">
        <v>62</v>
      </c>
      <c r="K65" s="51">
        <v>0</v>
      </c>
      <c r="L65" s="11">
        <f>ROUND(I65*K65,2)</f>
        <v>0</v>
      </c>
      <c r="M65" t="s">
        <v>120</v>
      </c>
    </row>
    <row r="66" spans="1:13" x14ac:dyDescent="0.3">
      <c r="A66" s="13"/>
      <c r="B66" s="14"/>
      <c r="C66" s="17" t="s">
        <v>121</v>
      </c>
      <c r="D66" s="18"/>
      <c r="E66" s="18"/>
      <c r="F66" s="18"/>
      <c r="G66" s="18"/>
      <c r="H66" s="18"/>
      <c r="I66" s="12">
        <v>45</v>
      </c>
      <c r="K66" s="13"/>
      <c r="L66" s="14"/>
    </row>
    <row r="67" spans="1:13" x14ac:dyDescent="0.3">
      <c r="A67" s="13"/>
      <c r="B67" s="14"/>
      <c r="C67" s="17" t="s">
        <v>122</v>
      </c>
      <c r="D67" s="18"/>
      <c r="E67" s="18"/>
      <c r="F67" s="18"/>
      <c r="G67" s="18"/>
      <c r="H67" s="18"/>
      <c r="I67" s="12">
        <v>5</v>
      </c>
      <c r="K67" s="13"/>
      <c r="L67" s="14"/>
    </row>
    <row r="68" spans="1:13" x14ac:dyDescent="0.3">
      <c r="A68" s="6">
        <v>28</v>
      </c>
      <c r="B68" s="9" t="s">
        <v>123</v>
      </c>
      <c r="C68" s="15" t="s">
        <v>124</v>
      </c>
      <c r="D68" s="16"/>
      <c r="E68" s="16"/>
      <c r="F68" s="16"/>
      <c r="G68" s="16"/>
      <c r="H68" s="16"/>
      <c r="I68" s="10">
        <v>510.62</v>
      </c>
      <c r="J68" s="3" t="s">
        <v>62</v>
      </c>
      <c r="K68" s="51">
        <v>0</v>
      </c>
      <c r="L68" s="11">
        <f>ROUND(I68*K68,2)</f>
        <v>0</v>
      </c>
      <c r="M68" t="s">
        <v>125</v>
      </c>
    </row>
    <row r="69" spans="1:13" x14ac:dyDescent="0.3">
      <c r="A69" s="13"/>
      <c r="B69" s="14"/>
      <c r="C69" s="17" t="s">
        <v>126</v>
      </c>
      <c r="D69" s="18"/>
      <c r="E69" s="18"/>
      <c r="F69" s="18"/>
      <c r="G69" s="18"/>
      <c r="H69" s="18"/>
      <c r="I69" s="12">
        <v>510.62</v>
      </c>
      <c r="K69" s="13"/>
      <c r="L69" s="14"/>
    </row>
    <row r="70" spans="1:13" x14ac:dyDescent="0.3">
      <c r="A70" s="19" t="s">
        <v>14</v>
      </c>
      <c r="B70" s="20"/>
      <c r="C70" s="5"/>
      <c r="D70" s="24"/>
      <c r="E70" s="25"/>
      <c r="F70" s="24"/>
      <c r="G70" s="25"/>
      <c r="H70" s="21" t="s">
        <v>127</v>
      </c>
      <c r="I70" s="22"/>
      <c r="J70" s="22"/>
      <c r="K70" s="23">
        <f>L9+SUM(L11:L12)+L14+L16+L18+L20+L23+L28+L30+L32+L34+L36+L38+L40+L42+L44+L46+L48+L50+L53+L55+L57+L59+L61+L63+L65+L68</f>
        <v>0</v>
      </c>
      <c r="L70" s="22"/>
    </row>
    <row r="71" spans="1:13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</sheetData>
  <sheetProtection algorithmName="SHA-512" hashValue="LMaYtT/QjCKSOgwV6sClPn8p2jubdyEJ+u7o0g49EeCUT+h5wYXrIJ5mPMag4g1Su89+6GowOqpJ+6rA5ROBlg==" saltValue="6MA4GrszFLCb1QPRL2EV0g==" spinCount="100000" sheet="1" objects="1" scenarios="1"/>
  <mergeCells count="142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5:H15"/>
    <mergeCell ref="A15:B15"/>
    <mergeCell ref="K15:L15"/>
    <mergeCell ref="C16:H16"/>
    <mergeCell ref="C17:H17"/>
    <mergeCell ref="A17:B17"/>
    <mergeCell ref="K17:L17"/>
    <mergeCell ref="C11:H11"/>
    <mergeCell ref="C12:H12"/>
    <mergeCell ref="C13:H13"/>
    <mergeCell ref="A13:B13"/>
    <mergeCell ref="K13:L13"/>
    <mergeCell ref="C14:H14"/>
    <mergeCell ref="C22:H22"/>
    <mergeCell ref="A22:B22"/>
    <mergeCell ref="K22:L22"/>
    <mergeCell ref="C23:H23"/>
    <mergeCell ref="C24:H24"/>
    <mergeCell ref="A24:B24"/>
    <mergeCell ref="J24:L24"/>
    <mergeCell ref="C18:H18"/>
    <mergeCell ref="C19:H19"/>
    <mergeCell ref="A19:B19"/>
    <mergeCell ref="K19:L19"/>
    <mergeCell ref="C20:H20"/>
    <mergeCell ref="C21:H21"/>
    <mergeCell ref="A21:B21"/>
    <mergeCell ref="K21:L21"/>
    <mergeCell ref="C27:H27"/>
    <mergeCell ref="A27:B27"/>
    <mergeCell ref="K27:L27"/>
    <mergeCell ref="C28:H28"/>
    <mergeCell ref="C29:H29"/>
    <mergeCell ref="A29:B29"/>
    <mergeCell ref="K29:L29"/>
    <mergeCell ref="C25:H25"/>
    <mergeCell ref="A25:B25"/>
    <mergeCell ref="K25:L25"/>
    <mergeCell ref="C26:H26"/>
    <mergeCell ref="A26:B26"/>
    <mergeCell ref="K26:L26"/>
    <mergeCell ref="C34:H34"/>
    <mergeCell ref="C35:H35"/>
    <mergeCell ref="A35:B35"/>
    <mergeCell ref="K35:L35"/>
    <mergeCell ref="C36:H36"/>
    <mergeCell ref="C37:H37"/>
    <mergeCell ref="A37:B37"/>
    <mergeCell ref="K37:L37"/>
    <mergeCell ref="C30:H30"/>
    <mergeCell ref="C31:H31"/>
    <mergeCell ref="A31:B31"/>
    <mergeCell ref="K31:L31"/>
    <mergeCell ref="C32:H32"/>
    <mergeCell ref="C33:H33"/>
    <mergeCell ref="A33:B33"/>
    <mergeCell ref="K33:L33"/>
    <mergeCell ref="C42:H42"/>
    <mergeCell ref="C43:H43"/>
    <mergeCell ref="A43:B43"/>
    <mergeCell ref="K43:L43"/>
    <mergeCell ref="C44:H44"/>
    <mergeCell ref="C45:H45"/>
    <mergeCell ref="A45:B45"/>
    <mergeCell ref="K45:L45"/>
    <mergeCell ref="C38:H38"/>
    <mergeCell ref="C39:H39"/>
    <mergeCell ref="A39:B39"/>
    <mergeCell ref="K39:L39"/>
    <mergeCell ref="C40:H40"/>
    <mergeCell ref="C41:H41"/>
    <mergeCell ref="A41:B41"/>
    <mergeCell ref="K41:L41"/>
    <mergeCell ref="C50:H50"/>
    <mergeCell ref="C51:H51"/>
    <mergeCell ref="A51:B51"/>
    <mergeCell ref="K51:L51"/>
    <mergeCell ref="C52:H52"/>
    <mergeCell ref="A52:B52"/>
    <mergeCell ref="K52:L52"/>
    <mergeCell ref="C46:H46"/>
    <mergeCell ref="C47:H47"/>
    <mergeCell ref="A47:B47"/>
    <mergeCell ref="K47:L47"/>
    <mergeCell ref="C48:H48"/>
    <mergeCell ref="C49:H49"/>
    <mergeCell ref="A49:B49"/>
    <mergeCell ref="K49:L49"/>
    <mergeCell ref="C57:H57"/>
    <mergeCell ref="C58:H58"/>
    <mergeCell ref="A58:B58"/>
    <mergeCell ref="K58:L58"/>
    <mergeCell ref="C59:H59"/>
    <mergeCell ref="C60:H60"/>
    <mergeCell ref="A60:B60"/>
    <mergeCell ref="K60:L60"/>
    <mergeCell ref="C53:H53"/>
    <mergeCell ref="C54:H54"/>
    <mergeCell ref="A54:B54"/>
    <mergeCell ref="K54:L54"/>
    <mergeCell ref="C55:H55"/>
    <mergeCell ref="C56:H56"/>
    <mergeCell ref="A56:B56"/>
    <mergeCell ref="K56:L56"/>
    <mergeCell ref="C65:H65"/>
    <mergeCell ref="C66:H66"/>
    <mergeCell ref="A66:B66"/>
    <mergeCell ref="K66:L66"/>
    <mergeCell ref="C67:H67"/>
    <mergeCell ref="A67:B67"/>
    <mergeCell ref="K67:L67"/>
    <mergeCell ref="C61:H61"/>
    <mergeCell ref="C62:H62"/>
    <mergeCell ref="A62:B62"/>
    <mergeCell ref="K62:L62"/>
    <mergeCell ref="C63:H63"/>
    <mergeCell ref="C64:H64"/>
    <mergeCell ref="A64:B64"/>
    <mergeCell ref="K64:L64"/>
    <mergeCell ref="A71:L71"/>
    <mergeCell ref="C68:H68"/>
    <mergeCell ref="C69:H69"/>
    <mergeCell ref="A69:B69"/>
    <mergeCell ref="K69:L69"/>
    <mergeCell ref="A70:B70"/>
    <mergeCell ref="H70:J70"/>
    <mergeCell ref="K70:L70"/>
    <mergeCell ref="D70:E70"/>
    <mergeCell ref="F70:G7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workbookViewId="0">
      <selection activeCell="O29" sqref="O2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37" t="s">
        <v>0</v>
      </c>
      <c r="B1" s="14"/>
      <c r="C1" s="14"/>
      <c r="E1" s="38" t="s">
        <v>1</v>
      </c>
      <c r="F1" s="39"/>
      <c r="G1" s="39"/>
      <c r="H1" s="39"/>
      <c r="J1" s="2" t="s">
        <v>3</v>
      </c>
      <c r="K1" s="49" t="s">
        <v>5</v>
      </c>
      <c r="L1" s="50"/>
    </row>
    <row r="2" spans="1:13" ht="15" thickBot="1" x14ac:dyDescent="0.35">
      <c r="A2" s="1" t="s">
        <v>2</v>
      </c>
      <c r="C2" s="4">
        <v>45783</v>
      </c>
      <c r="E2" s="39"/>
      <c r="F2" s="39"/>
      <c r="G2" s="39"/>
      <c r="H2" s="39"/>
      <c r="J2" s="2" t="s">
        <v>4</v>
      </c>
      <c r="K2" s="49"/>
      <c r="L2" s="50"/>
    </row>
    <row r="3" spans="1:13" x14ac:dyDescent="0.3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x14ac:dyDescent="0.3">
      <c r="A5" s="1" t="s">
        <v>7</v>
      </c>
      <c r="C5" s="48" t="s">
        <v>0</v>
      </c>
      <c r="D5" s="48"/>
      <c r="E5" s="48"/>
      <c r="F5" s="48"/>
      <c r="G5" s="48"/>
    </row>
    <row r="6" spans="1:13" ht="15" thickBot="1" x14ac:dyDescent="0.35"/>
    <row r="7" spans="1:13" ht="15" thickBot="1" x14ac:dyDescent="0.35">
      <c r="A7" s="29" t="s">
        <v>128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5" thickBot="1" x14ac:dyDescent="0.35">
      <c r="A8" s="31" t="s">
        <v>9</v>
      </c>
      <c r="B8" s="32"/>
      <c r="C8" s="33" t="s">
        <v>10</v>
      </c>
      <c r="D8" s="34"/>
      <c r="E8" s="34"/>
      <c r="F8" s="34"/>
      <c r="G8" s="34"/>
      <c r="H8" s="34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5" t="s">
        <v>16</v>
      </c>
      <c r="D9" s="36"/>
      <c r="E9" s="36"/>
      <c r="F9" s="36"/>
      <c r="G9" s="36"/>
      <c r="H9" s="36"/>
      <c r="I9" s="10">
        <v>1</v>
      </c>
      <c r="J9" s="3" t="s">
        <v>17</v>
      </c>
      <c r="K9" s="51">
        <v>0</v>
      </c>
      <c r="L9" s="11">
        <f>ROUND(I9*K9,2)</f>
        <v>0</v>
      </c>
      <c r="M9" t="s">
        <v>129</v>
      </c>
    </row>
    <row r="10" spans="1:13" x14ac:dyDescent="0.3">
      <c r="A10" s="13"/>
      <c r="B10" s="14"/>
      <c r="C10" s="17">
        <v>1</v>
      </c>
      <c r="D10" s="18"/>
      <c r="E10" s="18"/>
      <c r="F10" s="18"/>
      <c r="G10" s="18"/>
      <c r="H10" s="18"/>
      <c r="I10" s="12">
        <v>1</v>
      </c>
      <c r="K10" s="13"/>
      <c r="L10" s="14"/>
    </row>
    <row r="11" spans="1:13" x14ac:dyDescent="0.3">
      <c r="A11" s="6">
        <v>2</v>
      </c>
      <c r="B11" s="9" t="s">
        <v>19</v>
      </c>
      <c r="C11" s="15" t="s">
        <v>20</v>
      </c>
      <c r="D11" s="16"/>
      <c r="E11" s="16"/>
      <c r="F11" s="16"/>
      <c r="G11" s="16"/>
      <c r="H11" s="16"/>
      <c r="I11" s="10">
        <v>1</v>
      </c>
      <c r="J11" s="3" t="s">
        <v>17</v>
      </c>
      <c r="K11" s="51">
        <v>0</v>
      </c>
      <c r="L11" s="11">
        <f>ROUND(I11*K11,2)</f>
        <v>0</v>
      </c>
      <c r="M11" t="s">
        <v>130</v>
      </c>
    </row>
    <row r="12" spans="1:13" x14ac:dyDescent="0.3">
      <c r="A12" s="6">
        <v>3</v>
      </c>
      <c r="B12" s="9" t="s">
        <v>131</v>
      </c>
      <c r="C12" s="15" t="s">
        <v>132</v>
      </c>
      <c r="D12" s="16"/>
      <c r="E12" s="16"/>
      <c r="F12" s="16"/>
      <c r="G12" s="16"/>
      <c r="H12" s="16"/>
      <c r="I12" s="10">
        <v>20</v>
      </c>
      <c r="J12" s="3" t="s">
        <v>28</v>
      </c>
      <c r="K12" s="51">
        <v>0</v>
      </c>
      <c r="L12" s="11">
        <f>ROUND(I12*K12,2)</f>
        <v>0</v>
      </c>
      <c r="M12" t="s">
        <v>133</v>
      </c>
    </row>
    <row r="13" spans="1:13" x14ac:dyDescent="0.3">
      <c r="A13" s="13"/>
      <c r="B13" s="14"/>
      <c r="C13" s="17" t="s">
        <v>134</v>
      </c>
      <c r="D13" s="18"/>
      <c r="E13" s="18"/>
      <c r="F13" s="18"/>
      <c r="G13" s="18"/>
      <c r="H13" s="18"/>
      <c r="I13" s="12">
        <v>20</v>
      </c>
      <c r="K13" s="13"/>
      <c r="L13" s="14"/>
    </row>
    <row r="14" spans="1:13" x14ac:dyDescent="0.3">
      <c r="A14" s="6">
        <v>4</v>
      </c>
      <c r="B14" s="9" t="s">
        <v>46</v>
      </c>
      <c r="C14" s="15" t="s">
        <v>47</v>
      </c>
      <c r="D14" s="16"/>
      <c r="E14" s="16"/>
      <c r="F14" s="16"/>
      <c r="G14" s="16"/>
      <c r="H14" s="16"/>
      <c r="I14" s="10">
        <v>6.6</v>
      </c>
      <c r="J14" s="3" t="s">
        <v>38</v>
      </c>
      <c r="K14" s="51">
        <v>0</v>
      </c>
      <c r="L14" s="11">
        <f>ROUND(I14*K14,2)</f>
        <v>0</v>
      </c>
      <c r="M14" t="s">
        <v>135</v>
      </c>
    </row>
    <row r="15" spans="1:13" x14ac:dyDescent="0.3">
      <c r="A15" s="13"/>
      <c r="B15" s="14"/>
      <c r="C15" s="26" t="s">
        <v>49</v>
      </c>
      <c r="D15" s="18"/>
      <c r="E15" s="18"/>
      <c r="F15" s="18"/>
      <c r="G15" s="18"/>
      <c r="H15" s="18"/>
      <c r="J15" s="13"/>
      <c r="K15" s="14"/>
      <c r="L15" s="14"/>
    </row>
    <row r="16" spans="1:13" x14ac:dyDescent="0.3">
      <c r="A16" s="13"/>
      <c r="B16" s="14"/>
      <c r="C16" s="17" t="s">
        <v>136</v>
      </c>
      <c r="D16" s="18"/>
      <c r="E16" s="18"/>
      <c r="F16" s="18"/>
      <c r="G16" s="18"/>
      <c r="H16" s="18"/>
      <c r="I16" s="12">
        <v>4.5999999999999996</v>
      </c>
      <c r="K16" s="13"/>
      <c r="L16" s="14"/>
    </row>
    <row r="17" spans="1:13" x14ac:dyDescent="0.3">
      <c r="A17" s="13"/>
      <c r="B17" s="14"/>
      <c r="C17" s="17" t="s">
        <v>137</v>
      </c>
      <c r="D17" s="18"/>
      <c r="E17" s="18"/>
      <c r="F17" s="18"/>
      <c r="G17" s="18"/>
      <c r="H17" s="18"/>
      <c r="I17" s="12">
        <v>2</v>
      </c>
      <c r="K17" s="13"/>
      <c r="L17" s="14"/>
    </row>
    <row r="18" spans="1:13" x14ac:dyDescent="0.3">
      <c r="A18" s="6">
        <v>5</v>
      </c>
      <c r="B18" s="9" t="s">
        <v>53</v>
      </c>
      <c r="C18" s="15" t="s">
        <v>54</v>
      </c>
      <c r="D18" s="16"/>
      <c r="E18" s="16"/>
      <c r="F18" s="16"/>
      <c r="G18" s="16"/>
      <c r="H18" s="16"/>
      <c r="I18" s="10">
        <v>6.6</v>
      </c>
      <c r="J18" s="3" t="s">
        <v>38</v>
      </c>
      <c r="K18" s="51">
        <v>0</v>
      </c>
      <c r="L18" s="11">
        <f>ROUND(I18*K18,2)</f>
        <v>0</v>
      </c>
      <c r="M18" t="s">
        <v>138</v>
      </c>
    </row>
    <row r="19" spans="1:13" x14ac:dyDescent="0.3">
      <c r="A19" s="13"/>
      <c r="B19" s="14"/>
      <c r="C19" s="17" t="s">
        <v>139</v>
      </c>
      <c r="D19" s="18"/>
      <c r="E19" s="18"/>
      <c r="F19" s="18"/>
      <c r="G19" s="18"/>
      <c r="H19" s="18"/>
      <c r="I19" s="12">
        <v>6.6</v>
      </c>
      <c r="K19" s="13"/>
      <c r="L19" s="14"/>
    </row>
    <row r="20" spans="1:13" x14ac:dyDescent="0.3">
      <c r="A20" s="6">
        <v>6</v>
      </c>
      <c r="B20" s="9" t="s">
        <v>60</v>
      </c>
      <c r="C20" s="15" t="s">
        <v>61</v>
      </c>
      <c r="D20" s="16"/>
      <c r="E20" s="16"/>
      <c r="F20" s="16"/>
      <c r="G20" s="16"/>
      <c r="H20" s="16"/>
      <c r="I20" s="10">
        <v>11.88</v>
      </c>
      <c r="J20" s="3" t="s">
        <v>62</v>
      </c>
      <c r="K20" s="51">
        <v>0</v>
      </c>
      <c r="L20" s="11">
        <f>ROUND(I20*K20,2)</f>
        <v>0</v>
      </c>
      <c r="M20" t="s">
        <v>140</v>
      </c>
    </row>
    <row r="21" spans="1:13" x14ac:dyDescent="0.3">
      <c r="A21" s="13"/>
      <c r="B21" s="14"/>
      <c r="C21" s="17" t="s">
        <v>141</v>
      </c>
      <c r="D21" s="18"/>
      <c r="E21" s="18"/>
      <c r="F21" s="18"/>
      <c r="G21" s="18"/>
      <c r="H21" s="18"/>
      <c r="I21" s="12">
        <v>11.88</v>
      </c>
      <c r="K21" s="13"/>
      <c r="L21" s="14"/>
    </row>
    <row r="22" spans="1:13" x14ac:dyDescent="0.3">
      <c r="A22" s="6">
        <v>7</v>
      </c>
      <c r="B22" s="9" t="s">
        <v>65</v>
      </c>
      <c r="C22" s="15" t="s">
        <v>66</v>
      </c>
      <c r="D22" s="16"/>
      <c r="E22" s="16"/>
      <c r="F22" s="16"/>
      <c r="G22" s="16"/>
      <c r="H22" s="16"/>
      <c r="I22" s="10">
        <v>6.6</v>
      </c>
      <c r="J22" s="3" t="s">
        <v>38</v>
      </c>
      <c r="K22" s="51">
        <v>0</v>
      </c>
      <c r="L22" s="11">
        <f>ROUND(I22*K22,2)</f>
        <v>0</v>
      </c>
      <c r="M22" t="s">
        <v>142</v>
      </c>
    </row>
    <row r="23" spans="1:13" x14ac:dyDescent="0.3">
      <c r="A23" s="13"/>
      <c r="B23" s="14"/>
      <c r="C23" s="17" t="s">
        <v>139</v>
      </c>
      <c r="D23" s="18"/>
      <c r="E23" s="18"/>
      <c r="F23" s="18"/>
      <c r="G23" s="18"/>
      <c r="H23" s="18"/>
      <c r="I23" s="12">
        <v>6.6</v>
      </c>
      <c r="K23" s="13"/>
      <c r="L23" s="14"/>
    </row>
    <row r="24" spans="1:13" x14ac:dyDescent="0.3">
      <c r="A24" s="6">
        <v>8</v>
      </c>
      <c r="B24" s="9" t="s">
        <v>143</v>
      </c>
      <c r="C24" s="15" t="s">
        <v>144</v>
      </c>
      <c r="D24" s="16"/>
      <c r="E24" s="16"/>
      <c r="F24" s="16"/>
      <c r="G24" s="16"/>
      <c r="H24" s="16"/>
      <c r="I24" s="10">
        <v>20</v>
      </c>
      <c r="J24" s="3" t="s">
        <v>28</v>
      </c>
      <c r="K24" s="51">
        <v>0</v>
      </c>
      <c r="L24" s="11">
        <f>ROUND(I24*K24,2)</f>
        <v>0</v>
      </c>
      <c r="M24" t="s">
        <v>145</v>
      </c>
    </row>
    <row r="25" spans="1:13" x14ac:dyDescent="0.3">
      <c r="A25" s="13"/>
      <c r="B25" s="14"/>
      <c r="C25" s="17">
        <v>20</v>
      </c>
      <c r="D25" s="18"/>
      <c r="E25" s="18"/>
      <c r="F25" s="18"/>
      <c r="G25" s="18"/>
      <c r="H25" s="18"/>
      <c r="I25" s="12">
        <v>20</v>
      </c>
      <c r="K25" s="13"/>
      <c r="L25" s="14"/>
    </row>
    <row r="26" spans="1:13" x14ac:dyDescent="0.3">
      <c r="A26" s="6">
        <v>9</v>
      </c>
      <c r="B26" s="9" t="s">
        <v>72</v>
      </c>
      <c r="C26" s="15" t="s">
        <v>73</v>
      </c>
      <c r="D26" s="16"/>
      <c r="E26" s="16"/>
      <c r="F26" s="16"/>
      <c r="G26" s="16"/>
      <c r="H26" s="16"/>
      <c r="I26" s="10">
        <v>46</v>
      </c>
      <c r="J26" s="3" t="s">
        <v>28</v>
      </c>
      <c r="K26" s="51">
        <v>0</v>
      </c>
      <c r="L26" s="11">
        <f>ROUND(I26*K26,2)</f>
        <v>0</v>
      </c>
      <c r="M26" t="s">
        <v>146</v>
      </c>
    </row>
    <row r="27" spans="1:13" x14ac:dyDescent="0.3">
      <c r="A27" s="13"/>
      <c r="B27" s="14"/>
      <c r="C27" s="17" t="s">
        <v>147</v>
      </c>
      <c r="D27" s="18"/>
      <c r="E27" s="18"/>
      <c r="F27" s="18"/>
      <c r="G27" s="18"/>
      <c r="H27" s="18"/>
      <c r="I27" s="12">
        <v>46</v>
      </c>
      <c r="K27" s="13"/>
      <c r="L27" s="14"/>
    </row>
    <row r="28" spans="1:13" x14ac:dyDescent="0.3">
      <c r="A28" s="6">
        <v>10</v>
      </c>
      <c r="B28" s="9" t="s">
        <v>76</v>
      </c>
      <c r="C28" s="15" t="s">
        <v>77</v>
      </c>
      <c r="D28" s="16"/>
      <c r="E28" s="16"/>
      <c r="F28" s="16"/>
      <c r="G28" s="16"/>
      <c r="H28" s="16"/>
      <c r="I28" s="10">
        <v>98.7</v>
      </c>
      <c r="J28" s="3" t="s">
        <v>28</v>
      </c>
      <c r="K28" s="51">
        <v>0</v>
      </c>
      <c r="L28" s="11">
        <f>ROUND(I28*K28,2)</f>
        <v>0</v>
      </c>
      <c r="M28" t="s">
        <v>148</v>
      </c>
    </row>
    <row r="29" spans="1:13" x14ac:dyDescent="0.3">
      <c r="A29" s="13"/>
      <c r="B29" s="14"/>
      <c r="C29" s="17" t="s">
        <v>149</v>
      </c>
      <c r="D29" s="18"/>
      <c r="E29" s="18"/>
      <c r="F29" s="18"/>
      <c r="G29" s="18"/>
      <c r="H29" s="18"/>
      <c r="I29" s="12">
        <v>98.7</v>
      </c>
      <c r="K29" s="13"/>
      <c r="L29" s="14"/>
    </row>
    <row r="30" spans="1:13" x14ac:dyDescent="0.3">
      <c r="A30" s="6">
        <v>11</v>
      </c>
      <c r="B30" s="9" t="s">
        <v>80</v>
      </c>
      <c r="C30" s="15" t="s">
        <v>81</v>
      </c>
      <c r="D30" s="16"/>
      <c r="E30" s="16"/>
      <c r="F30" s="16"/>
      <c r="G30" s="16"/>
      <c r="H30" s="16"/>
      <c r="I30" s="10">
        <v>94</v>
      </c>
      <c r="J30" s="3" t="s">
        <v>28</v>
      </c>
      <c r="K30" s="51">
        <v>0</v>
      </c>
      <c r="L30" s="11">
        <f>ROUND(I30*K30,2)</f>
        <v>0</v>
      </c>
      <c r="M30" t="s">
        <v>150</v>
      </c>
    </row>
    <row r="31" spans="1:13" x14ac:dyDescent="0.3">
      <c r="A31" s="13"/>
      <c r="B31" s="14"/>
      <c r="C31" s="17">
        <v>94</v>
      </c>
      <c r="D31" s="18"/>
      <c r="E31" s="18"/>
      <c r="F31" s="18"/>
      <c r="G31" s="18"/>
      <c r="H31" s="18"/>
      <c r="I31" s="12">
        <v>94</v>
      </c>
      <c r="K31" s="13"/>
      <c r="L31" s="14"/>
    </row>
    <row r="32" spans="1:13" x14ac:dyDescent="0.3">
      <c r="A32" s="6">
        <v>12</v>
      </c>
      <c r="B32" s="9" t="s">
        <v>83</v>
      </c>
      <c r="C32" s="15" t="s">
        <v>84</v>
      </c>
      <c r="D32" s="16"/>
      <c r="E32" s="16"/>
      <c r="F32" s="16"/>
      <c r="G32" s="16"/>
      <c r="H32" s="16"/>
      <c r="I32" s="10">
        <v>94</v>
      </c>
      <c r="J32" s="3" t="s">
        <v>28</v>
      </c>
      <c r="K32" s="51">
        <v>0</v>
      </c>
      <c r="L32" s="11">
        <f>ROUND(I32*K32,2)</f>
        <v>0</v>
      </c>
      <c r="M32" t="s">
        <v>151</v>
      </c>
    </row>
    <row r="33" spans="1:13" x14ac:dyDescent="0.3">
      <c r="A33" s="13"/>
      <c r="B33" s="14"/>
      <c r="C33" s="17">
        <v>94</v>
      </c>
      <c r="D33" s="18"/>
      <c r="E33" s="18"/>
      <c r="F33" s="18"/>
      <c r="G33" s="18"/>
      <c r="H33" s="18"/>
      <c r="I33" s="12">
        <v>94</v>
      </c>
      <c r="K33" s="13"/>
      <c r="L33" s="14"/>
    </row>
    <row r="34" spans="1:13" x14ac:dyDescent="0.3">
      <c r="A34" s="6">
        <v>13</v>
      </c>
      <c r="B34" s="9" t="s">
        <v>98</v>
      </c>
      <c r="C34" s="15" t="s">
        <v>99</v>
      </c>
      <c r="D34" s="16"/>
      <c r="E34" s="16"/>
      <c r="F34" s="16"/>
      <c r="G34" s="16"/>
      <c r="H34" s="16"/>
      <c r="I34" s="10">
        <v>2</v>
      </c>
      <c r="J34" s="3" t="s">
        <v>33</v>
      </c>
      <c r="K34" s="51">
        <v>0</v>
      </c>
      <c r="L34" s="11">
        <f>ROUND(I34*K34,2)</f>
        <v>0</v>
      </c>
      <c r="M34" t="s">
        <v>152</v>
      </c>
    </row>
    <row r="35" spans="1:13" x14ac:dyDescent="0.3">
      <c r="A35" s="13"/>
      <c r="B35" s="14"/>
      <c r="C35" s="17">
        <v>2</v>
      </c>
      <c r="D35" s="18"/>
      <c r="E35" s="18"/>
      <c r="F35" s="18"/>
      <c r="G35" s="18"/>
      <c r="H35" s="18"/>
      <c r="I35" s="12">
        <v>2</v>
      </c>
      <c r="K35" s="13"/>
      <c r="L35" s="14"/>
    </row>
    <row r="36" spans="1:13" x14ac:dyDescent="0.3">
      <c r="A36" s="6">
        <v>14</v>
      </c>
      <c r="B36" s="9" t="s">
        <v>102</v>
      </c>
      <c r="C36" s="15" t="s">
        <v>103</v>
      </c>
      <c r="D36" s="16"/>
      <c r="E36" s="16"/>
      <c r="F36" s="16"/>
      <c r="G36" s="16"/>
      <c r="H36" s="16"/>
      <c r="I36" s="10">
        <v>2</v>
      </c>
      <c r="J36" s="3" t="s">
        <v>33</v>
      </c>
      <c r="K36" s="51">
        <v>0</v>
      </c>
      <c r="L36" s="11">
        <f>ROUND(I36*K36,2)</f>
        <v>0</v>
      </c>
      <c r="M36" t="s">
        <v>153</v>
      </c>
    </row>
    <row r="37" spans="1:13" x14ac:dyDescent="0.3">
      <c r="A37" s="13"/>
      <c r="B37" s="14"/>
      <c r="C37" s="17">
        <v>2</v>
      </c>
      <c r="D37" s="18"/>
      <c r="E37" s="18"/>
      <c r="F37" s="18"/>
      <c r="G37" s="18"/>
      <c r="H37" s="18"/>
      <c r="I37" s="12">
        <v>2</v>
      </c>
      <c r="K37" s="13"/>
      <c r="L37" s="14"/>
    </row>
    <row r="38" spans="1:13" x14ac:dyDescent="0.3">
      <c r="A38" s="6">
        <v>15</v>
      </c>
      <c r="B38" s="9" t="s">
        <v>105</v>
      </c>
      <c r="C38" s="15" t="s">
        <v>106</v>
      </c>
      <c r="D38" s="16"/>
      <c r="E38" s="16"/>
      <c r="F38" s="16"/>
      <c r="G38" s="16"/>
      <c r="H38" s="16"/>
      <c r="I38" s="10">
        <v>2</v>
      </c>
      <c r="J38" s="3" t="s">
        <v>33</v>
      </c>
      <c r="K38" s="51">
        <v>0</v>
      </c>
      <c r="L38" s="11">
        <f>ROUND(I38*K38,2)</f>
        <v>0</v>
      </c>
      <c r="M38" t="s">
        <v>154</v>
      </c>
    </row>
    <row r="39" spans="1:13" x14ac:dyDescent="0.3">
      <c r="A39" s="13"/>
      <c r="B39" s="14"/>
      <c r="C39" s="17">
        <v>2</v>
      </c>
      <c r="D39" s="18"/>
      <c r="E39" s="18"/>
      <c r="F39" s="18"/>
      <c r="G39" s="18"/>
      <c r="H39" s="18"/>
      <c r="I39" s="12">
        <v>2</v>
      </c>
      <c r="K39" s="13"/>
      <c r="L39" s="14"/>
    </row>
    <row r="40" spans="1:13" x14ac:dyDescent="0.3">
      <c r="A40" s="6">
        <v>16</v>
      </c>
      <c r="B40" s="9" t="s">
        <v>111</v>
      </c>
      <c r="C40" s="15" t="s">
        <v>112</v>
      </c>
      <c r="D40" s="16"/>
      <c r="E40" s="16"/>
      <c r="F40" s="16"/>
      <c r="G40" s="16"/>
      <c r="H40" s="16"/>
      <c r="I40" s="10">
        <v>46</v>
      </c>
      <c r="J40" s="3" t="s">
        <v>28</v>
      </c>
      <c r="K40" s="51">
        <v>0</v>
      </c>
      <c r="L40" s="11">
        <f>ROUND(I40*K40,2)</f>
        <v>0</v>
      </c>
      <c r="M40" t="s">
        <v>155</v>
      </c>
    </row>
    <row r="41" spans="1:13" x14ac:dyDescent="0.3">
      <c r="A41" s="13"/>
      <c r="B41" s="14"/>
      <c r="C41" s="17" t="s">
        <v>147</v>
      </c>
      <c r="D41" s="18"/>
      <c r="E41" s="18"/>
      <c r="F41" s="18"/>
      <c r="G41" s="18"/>
      <c r="H41" s="18"/>
      <c r="I41" s="12">
        <v>46</v>
      </c>
      <c r="K41" s="13"/>
      <c r="L41" s="14"/>
    </row>
    <row r="42" spans="1:13" x14ac:dyDescent="0.3">
      <c r="A42" s="6">
        <v>17</v>
      </c>
      <c r="B42" s="9" t="s">
        <v>114</v>
      </c>
      <c r="C42" s="15" t="s">
        <v>115</v>
      </c>
      <c r="D42" s="16"/>
      <c r="E42" s="16"/>
      <c r="F42" s="16"/>
      <c r="G42" s="16"/>
      <c r="H42" s="16"/>
      <c r="I42" s="10">
        <v>45</v>
      </c>
      <c r="J42" s="3" t="s">
        <v>62</v>
      </c>
      <c r="K42" s="51">
        <v>0</v>
      </c>
      <c r="L42" s="11">
        <f>ROUND(I42*K42,2)</f>
        <v>0</v>
      </c>
      <c r="M42" t="s">
        <v>156</v>
      </c>
    </row>
    <row r="43" spans="1:13" x14ac:dyDescent="0.3">
      <c r="A43" s="13"/>
      <c r="B43" s="14"/>
      <c r="C43" s="17" t="s">
        <v>157</v>
      </c>
      <c r="D43" s="18"/>
      <c r="E43" s="18"/>
      <c r="F43" s="18"/>
      <c r="G43" s="18"/>
      <c r="H43" s="18"/>
      <c r="I43" s="12">
        <v>45</v>
      </c>
      <c r="K43" s="13"/>
      <c r="L43" s="14"/>
    </row>
    <row r="44" spans="1:13" x14ac:dyDescent="0.3">
      <c r="A44" s="6">
        <v>18</v>
      </c>
      <c r="B44" s="9" t="s">
        <v>118</v>
      </c>
      <c r="C44" s="15" t="s">
        <v>119</v>
      </c>
      <c r="D44" s="16"/>
      <c r="E44" s="16"/>
      <c r="F44" s="16"/>
      <c r="G44" s="16"/>
      <c r="H44" s="16"/>
      <c r="I44" s="10">
        <v>4.5</v>
      </c>
      <c r="J44" s="3" t="s">
        <v>62</v>
      </c>
      <c r="K44" s="51">
        <v>0</v>
      </c>
      <c r="L44" s="11">
        <f>ROUND(I44*K44,2)</f>
        <v>0</v>
      </c>
      <c r="M44" t="s">
        <v>158</v>
      </c>
    </row>
    <row r="45" spans="1:13" x14ac:dyDescent="0.3">
      <c r="A45" s="13"/>
      <c r="B45" s="14"/>
      <c r="C45" s="17" t="s">
        <v>159</v>
      </c>
      <c r="D45" s="18"/>
      <c r="E45" s="18"/>
      <c r="F45" s="18"/>
      <c r="G45" s="18"/>
      <c r="H45" s="18"/>
      <c r="I45" s="12">
        <v>4.5</v>
      </c>
      <c r="K45" s="13"/>
      <c r="L45" s="14"/>
    </row>
    <row r="46" spans="1:13" x14ac:dyDescent="0.3">
      <c r="A46" s="6">
        <v>19</v>
      </c>
      <c r="B46" s="9" t="s">
        <v>123</v>
      </c>
      <c r="C46" s="15" t="s">
        <v>124</v>
      </c>
      <c r="D46" s="16"/>
      <c r="E46" s="16"/>
      <c r="F46" s="16"/>
      <c r="G46" s="16"/>
      <c r="H46" s="16"/>
      <c r="I46" s="10">
        <v>38.14</v>
      </c>
      <c r="J46" s="3" t="s">
        <v>62</v>
      </c>
      <c r="K46" s="51">
        <v>0</v>
      </c>
      <c r="L46" s="11">
        <f>ROUND(I46*K46,2)</f>
        <v>0</v>
      </c>
      <c r="M46" t="s">
        <v>160</v>
      </c>
    </row>
    <row r="47" spans="1:13" x14ac:dyDescent="0.3">
      <c r="A47" s="13"/>
      <c r="B47" s="14"/>
      <c r="C47" s="17" t="s">
        <v>161</v>
      </c>
      <c r="D47" s="18"/>
      <c r="E47" s="18"/>
      <c r="F47" s="18"/>
      <c r="G47" s="18"/>
      <c r="H47" s="18"/>
      <c r="I47" s="12">
        <v>38.14</v>
      </c>
      <c r="K47" s="13"/>
      <c r="L47" s="14"/>
    </row>
    <row r="48" spans="1:13" x14ac:dyDescent="0.3">
      <c r="A48" s="19" t="s">
        <v>14</v>
      </c>
      <c r="B48" s="20"/>
      <c r="C48" s="5"/>
      <c r="D48" s="24"/>
      <c r="E48" s="25"/>
      <c r="F48" s="24"/>
      <c r="G48" s="25"/>
      <c r="H48" s="21" t="s">
        <v>127</v>
      </c>
      <c r="I48" s="22"/>
      <c r="J48" s="22"/>
      <c r="K48" s="23">
        <f>L9+SUM(L11:L12)+L14+L18+L20+L22+L24+L26+L28+L30+L32+L34+L36+L38+L40+L42+L44+L46</f>
        <v>0</v>
      </c>
      <c r="L48" s="22"/>
    </row>
    <row r="49" spans="1:12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3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x14ac:dyDescent="0.3">
      <c r="A51" s="45" t="s">
        <v>162</v>
      </c>
      <c r="B51" s="46"/>
      <c r="C51" s="46"/>
      <c r="D51" s="19" t="s">
        <v>163</v>
      </c>
      <c r="E51" s="20"/>
      <c r="F51" s="19" t="s">
        <v>164</v>
      </c>
      <c r="G51" s="20"/>
      <c r="H51" s="21" t="s">
        <v>127</v>
      </c>
      <c r="I51" s="22"/>
      <c r="J51" s="5"/>
      <c r="K51" s="23">
        <f>'SO 101'!K70+'SO 102'!K48</f>
        <v>0</v>
      </c>
      <c r="L51" s="22"/>
    </row>
    <row r="52" spans="1:12" x14ac:dyDescent="0.3">
      <c r="A52" s="47"/>
      <c r="B52" s="47"/>
      <c r="C52" s="47"/>
      <c r="D52" s="24"/>
      <c r="E52" s="25"/>
      <c r="F52" s="24"/>
      <c r="G52" s="25"/>
      <c r="H52" s="24"/>
      <c r="I52" s="25"/>
      <c r="J52" s="25"/>
      <c r="K52" s="25"/>
      <c r="L52" s="25"/>
    </row>
    <row r="53" spans="1:12" x14ac:dyDescent="0.3">
      <c r="A53" s="47"/>
      <c r="B53" s="47"/>
      <c r="C53" s="47"/>
      <c r="D53" s="44">
        <v>21</v>
      </c>
      <c r="E53" s="20"/>
      <c r="F53" s="44">
        <f>ROUNDUP(K51*0.21,2)</f>
        <v>0</v>
      </c>
      <c r="G53" s="20"/>
      <c r="H53" s="21" t="s">
        <v>165</v>
      </c>
      <c r="I53" s="22"/>
      <c r="J53" s="5"/>
      <c r="K53" s="23">
        <f>K51+F53+F52</f>
        <v>0</v>
      </c>
      <c r="L53" s="22"/>
    </row>
    <row r="54" spans="1:12" x14ac:dyDescent="0.3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x14ac:dyDescent="0.3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3">
      <c r="A56" s="42" t="s">
        <v>166</v>
      </c>
      <c r="B56" s="43"/>
      <c r="C56" s="52" t="s">
        <v>167</v>
      </c>
      <c r="D56" s="53"/>
      <c r="E56" s="53"/>
      <c r="F56" s="13"/>
      <c r="G56" s="14"/>
      <c r="H56" s="14"/>
      <c r="I56" s="14"/>
      <c r="J56" s="14"/>
      <c r="K56" s="14"/>
      <c r="L56" s="14"/>
    </row>
    <row r="57" spans="1:12" x14ac:dyDescent="0.3">
      <c r="A57" s="42" t="s">
        <v>168</v>
      </c>
      <c r="B57" s="43"/>
      <c r="C57" s="52" t="s">
        <v>169</v>
      </c>
      <c r="D57" s="53"/>
      <c r="E57" s="53"/>
      <c r="F57" s="13"/>
      <c r="G57" s="14"/>
      <c r="H57" s="14"/>
      <c r="I57" s="14"/>
      <c r="J57" s="14"/>
      <c r="K57" s="14"/>
      <c r="L57" s="14"/>
    </row>
  </sheetData>
  <sheetProtection algorithmName="SHA-512" hashValue="aNhfdiL3ra6NmfQzb07TBXE/xwmRBVuC+5PuSuz1m5v52CjDiq6k/Ack65uiiv4Yjoh1Vnr+mQHVrEmklnPNMA==" saltValue="l57cb5SLnT8WNFkou2DzOw==" spinCount="100000" sheet="1" objects="1" scenarios="1"/>
  <mergeCells count="115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5:H15"/>
    <mergeCell ref="A15:B15"/>
    <mergeCell ref="J15:L15"/>
    <mergeCell ref="C16:H16"/>
    <mergeCell ref="A16:B16"/>
    <mergeCell ref="K16:L16"/>
    <mergeCell ref="C11:H11"/>
    <mergeCell ref="C12:H12"/>
    <mergeCell ref="C13:H13"/>
    <mergeCell ref="A13:B13"/>
    <mergeCell ref="K13:L13"/>
    <mergeCell ref="C14:H14"/>
    <mergeCell ref="C20:H20"/>
    <mergeCell ref="C21:H21"/>
    <mergeCell ref="A21:B21"/>
    <mergeCell ref="K21:L21"/>
    <mergeCell ref="C22:H22"/>
    <mergeCell ref="C23:H23"/>
    <mergeCell ref="A23:B23"/>
    <mergeCell ref="K23:L23"/>
    <mergeCell ref="C17:H17"/>
    <mergeCell ref="A17:B17"/>
    <mergeCell ref="K17:L17"/>
    <mergeCell ref="C18:H18"/>
    <mergeCell ref="C19:H19"/>
    <mergeCell ref="A19:B19"/>
    <mergeCell ref="K19:L19"/>
    <mergeCell ref="C28:H28"/>
    <mergeCell ref="C29:H29"/>
    <mergeCell ref="A29:B29"/>
    <mergeCell ref="K29:L29"/>
    <mergeCell ref="C30:H30"/>
    <mergeCell ref="C31:H31"/>
    <mergeCell ref="A31:B31"/>
    <mergeCell ref="K31:L31"/>
    <mergeCell ref="C24:H24"/>
    <mergeCell ref="C25:H25"/>
    <mergeCell ref="A25:B25"/>
    <mergeCell ref="K25:L25"/>
    <mergeCell ref="C26:H26"/>
    <mergeCell ref="C27:H27"/>
    <mergeCell ref="A27:B27"/>
    <mergeCell ref="K27:L27"/>
    <mergeCell ref="C36:H36"/>
    <mergeCell ref="C37:H37"/>
    <mergeCell ref="A37:B37"/>
    <mergeCell ref="K37:L37"/>
    <mergeCell ref="C38:H38"/>
    <mergeCell ref="C39:H39"/>
    <mergeCell ref="A39:B39"/>
    <mergeCell ref="K39:L39"/>
    <mergeCell ref="C32:H32"/>
    <mergeCell ref="C33:H33"/>
    <mergeCell ref="A33:B33"/>
    <mergeCell ref="K33:L33"/>
    <mergeCell ref="C34:H34"/>
    <mergeCell ref="C35:H35"/>
    <mergeCell ref="A35:B35"/>
    <mergeCell ref="K35:L35"/>
    <mergeCell ref="C44:H44"/>
    <mergeCell ref="C45:H45"/>
    <mergeCell ref="A45:B45"/>
    <mergeCell ref="K45:L45"/>
    <mergeCell ref="C46:H46"/>
    <mergeCell ref="C47:H47"/>
    <mergeCell ref="A47:B47"/>
    <mergeCell ref="K47:L47"/>
    <mergeCell ref="C40:H40"/>
    <mergeCell ref="C41:H41"/>
    <mergeCell ref="A41:B41"/>
    <mergeCell ref="K41:L41"/>
    <mergeCell ref="C42:H42"/>
    <mergeCell ref="C43:H43"/>
    <mergeCell ref="A43:B43"/>
    <mergeCell ref="K43:L43"/>
    <mergeCell ref="A50:L50"/>
    <mergeCell ref="A51:C53"/>
    <mergeCell ref="H51:I51"/>
    <mergeCell ref="K51:L51"/>
    <mergeCell ref="D51:E51"/>
    <mergeCell ref="F51:G51"/>
    <mergeCell ref="H52:L52"/>
    <mergeCell ref="A48:B48"/>
    <mergeCell ref="H48:J48"/>
    <mergeCell ref="K48:L48"/>
    <mergeCell ref="D48:E48"/>
    <mergeCell ref="F48:G48"/>
    <mergeCell ref="A49:L49"/>
    <mergeCell ref="A54:L54"/>
    <mergeCell ref="A55:L55"/>
    <mergeCell ref="A56:B56"/>
    <mergeCell ref="C56:E56"/>
    <mergeCell ref="F56:L56"/>
    <mergeCell ref="A57:B57"/>
    <mergeCell ref="C57:E57"/>
    <mergeCell ref="F57:L57"/>
    <mergeCell ref="D52:E52"/>
    <mergeCell ref="F52:G52"/>
    <mergeCell ref="H53:I53"/>
    <mergeCell ref="K53:L53"/>
    <mergeCell ref="D53:E53"/>
    <mergeCell ref="F53:G5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 101</vt:lpstr>
      <vt:lpstr>SO 102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2025-05-06T08:28:04Z</dcterms:created>
  <dcterms:modified xsi:type="dcterms:W3CDTF">2025-05-06T11:59:51Z</dcterms:modified>
</cp:coreProperties>
</file>