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172" documentId="13_ncr:1_{8F40A435-C3C6-4038-BBEA-04622BA53E9E}" xr6:coauthVersionLast="47" xr6:coauthVersionMax="47" xr10:uidLastSave="{D0BFC51A-EB05-47A9-8F30-F8AE5B094EA2}"/>
  <bookViews>
    <workbookView xWindow="-120" yWindow="-120" windowWidth="29040" windowHeight="15720" xr2:uid="{00000000-000D-0000-FFFF-FFFF00000000}"/>
  </bookViews>
  <sheets>
    <sheet name="Rekapitulace" sheetId="2" r:id="rId1"/>
    <sheet name="1_FVE_Mateřská škola" sheetId="3" r:id="rId2"/>
    <sheet name="2_FVE_Městský úřa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4" l="1"/>
  <c r="J23" i="4"/>
  <c r="J22" i="4"/>
  <c r="J21" i="4"/>
  <c r="J27" i="3"/>
  <c r="J23" i="3" l="1"/>
  <c r="J22" i="3"/>
  <c r="J24" i="3"/>
  <c r="J21" i="3"/>
  <c r="J20" i="3"/>
  <c r="J19" i="3" l="1"/>
  <c r="J19" i="4"/>
  <c r="J28" i="4"/>
  <c r="J27" i="4"/>
  <c r="J26" i="4"/>
  <c r="J25" i="4"/>
  <c r="L25" i="4" s="1"/>
  <c r="J20" i="4"/>
  <c r="J18" i="4"/>
  <c r="J17" i="4"/>
  <c r="J16" i="4"/>
  <c r="J15" i="4"/>
  <c r="J14" i="4"/>
  <c r="J13" i="4"/>
  <c r="J12" i="4"/>
  <c r="J11" i="4"/>
  <c r="J18" i="3"/>
  <c r="J25" i="3"/>
  <c r="L25" i="3" s="1"/>
  <c r="J14" i="3"/>
  <c r="J12" i="3"/>
  <c r="J28" i="3"/>
  <c r="L11" i="4" l="1"/>
  <c r="J30" i="4"/>
  <c r="F9" i="2" s="1"/>
  <c r="L26" i="4"/>
  <c r="J15" i="3" l="1"/>
  <c r="J17" i="3"/>
  <c r="J16" i="3" l="1"/>
  <c r="J13" i="3"/>
  <c r="J26" i="3"/>
  <c r="J11" i="3"/>
  <c r="J30" i="3" l="1"/>
  <c r="F8" i="2" s="1"/>
  <c r="F12" i="2" s="1"/>
  <c r="L26" i="3"/>
  <c r="L11" i="3"/>
  <c r="J32" i="4"/>
  <c r="J31" i="4"/>
  <c r="F13" i="2" l="1"/>
  <c r="F14" i="2"/>
  <c r="J32" i="3"/>
  <c r="J31" i="3"/>
</calcChain>
</file>

<file path=xl/sharedStrings.xml><?xml version="1.0" encoding="utf-8"?>
<sst xmlns="http://schemas.openxmlformats.org/spreadsheetml/2006/main" count="117" uniqueCount="66">
  <si>
    <t>FVE</t>
  </si>
  <si>
    <t>Projektová příprava</t>
  </si>
  <si>
    <t>Položka</t>
  </si>
  <si>
    <t xml:space="preserve">Rozdělení nákladů </t>
  </si>
  <si>
    <t>kpl</t>
  </si>
  <si>
    <t>Celková cena bez DPH</t>
  </si>
  <si>
    <t>DPH (21%)</t>
  </si>
  <si>
    <t>Celková cena s DPH</t>
  </si>
  <si>
    <t>Cena celkem (bez DPH)</t>
  </si>
  <si>
    <t>Cena za jednotku (bez DPH)</t>
  </si>
  <si>
    <t>Celkem bez DPH</t>
  </si>
  <si>
    <t>Zadavatel</t>
  </si>
  <si>
    <t>Veřejná zakázka</t>
  </si>
  <si>
    <t>Cena (Kč bez DPH)</t>
  </si>
  <si>
    <t>Objekty</t>
  </si>
  <si>
    <t>Celková nabídková cena</t>
  </si>
  <si>
    <t>Nabídková cena v Kč bez DPH</t>
  </si>
  <si>
    <t>DPH v Kč samostatně (21 %)</t>
  </si>
  <si>
    <t>Celková nabídková cena v Kč včetně DPH</t>
  </si>
  <si>
    <t>1_FVE_Mateřská škola</t>
  </si>
  <si>
    <t>Podporovány mohou být pouze výrobny, ve kterých budou instalovány výhradně fotovoltaické moduly, měniče a akumulátory s nezávisle ověřenými parametry prokázanými certifikáty vydanými akreditovanými certifikačnímu orgány.</t>
  </si>
  <si>
    <t>Pokud jsou v zadávací dokumentaci uvedeny odkazy na přesné typy výrobků nebo technologií, tak se jedná se pouze o doporučená řešení a názorné vymezení požadovaného standardu.  Pro plnění zakázky je umožněno použití i jiných, kvalitativně a technicky obdobných řešení, které budou doloženy v závěrečném stanovisku odborného technického dozoru dle čl. 12.2, písmeno e) výzvy, za podmínky dodržení minimální hodnoty instalovaného výkonu na budově a využitelné kapacity baterie</t>
  </si>
  <si>
    <t>Položka "Elektroinstalační materiál (CYKY, CYA, jističe, vypínače a další)", předpokládá, že kvalifikovaný a kompetentní zhotovitel bude schopen nacenit kabeláže a další potřebný elektroinstalační materiál dle zadávací dokumentace a prohlídky jednotlivých míst plnění veřejné zakázky</t>
  </si>
  <si>
    <t>Město Dačice, IČO: 00246476, sídlo: Krajířova 27, 380 01 Dačice</t>
  </si>
  <si>
    <t>Instalace fotovoltaických elektráren ve Městě Dačice</t>
  </si>
  <si>
    <t>Bateriová akumulace</t>
  </si>
  <si>
    <t>2_FVE _Městský  úřad</t>
  </si>
  <si>
    <t>Město Dačice - Mateřská škola - Instalovaný výkon: 43,56 kWp + min. využitelná kapacita akumulace 31 kWh</t>
  </si>
  <si>
    <t>(min) Výkon FVE (kWp)</t>
  </si>
  <si>
    <t>(min)Využitelná kapacita baterie (kWh)</t>
  </si>
  <si>
    <t>Manipulace s FVE panely - vykládka, přenesení, jeřáb</t>
  </si>
  <si>
    <t>Tlačítko STOP FVE</t>
  </si>
  <si>
    <t>Protipožární ucpávky</t>
  </si>
  <si>
    <t>Likvidace odpadů</t>
  </si>
  <si>
    <t>Úprava vnějšího systému ochrany před bleskem</t>
  </si>
  <si>
    <t>Legenda k vyplňování</t>
  </si>
  <si>
    <t>množství</t>
  </si>
  <si>
    <t xml:space="preserve">výrobce </t>
  </si>
  <si>
    <t xml:space="preserve">konkrétní typ </t>
  </si>
  <si>
    <t>druh zařízení - popis</t>
  </si>
  <si>
    <r>
      <t>www odkaz na nabízený výrobek (</t>
    </r>
    <r>
      <rPr>
        <b/>
        <sz val="10"/>
        <color rgb="FFFF0000"/>
        <rFont val="Calibri"/>
        <family val="2"/>
        <charset val="238"/>
        <scheme val="minor"/>
      </rPr>
      <t>nepovinný údaj</t>
    </r>
    <r>
      <rPr>
        <b/>
        <sz val="10"/>
        <color indexed="8"/>
        <rFont val="Calibri"/>
        <family val="2"/>
        <charset val="238"/>
        <scheme val="minor"/>
      </rPr>
      <t>)</t>
    </r>
  </si>
  <si>
    <t>Ve sloupci F a G dodavatel v relevantních případech vyplní v ZELENĚ podbarvených buňkách informace o nabízeném výrobku (tj. výrobce a typ).</t>
  </si>
  <si>
    <t>Ve sloupci H dodavatel v relevantních případech vyplní v MODŘE podbarvených buňkách odkaz na nabízený výrobek (nepovinný údaj).</t>
  </si>
  <si>
    <t>Ve sloupci I dodavatel vyplní u všech ŽLUTĚ podbarvených buněk jednotkovou cenu v Kč bez DPH.</t>
  </si>
  <si>
    <t xml:space="preserve">Příloha č. 2 ZD - soupis dodávek </t>
  </si>
  <si>
    <r>
      <rPr>
        <b/>
        <sz val="11"/>
        <color rgb="FF000000"/>
        <rFont val="Calibri"/>
        <family val="2"/>
        <charset val="238"/>
        <scheme val="minor"/>
      </rPr>
      <t>Fotovoltaický panel 440 Wp</t>
    </r>
    <r>
      <rPr>
        <sz val="11"/>
        <color indexed="8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(min. 25letá lineární záruka na výkon s max. poklesem na 80% původního výkonu garantovanou výrobcem, min. 12letá produktová záruka garantovaná výrobcem, min. účinnost pro monokrystalické a bifaciální moduly 20%, výrobek musí splňovat normy IEC 61215 a IEC 61730 )</t>
    </r>
  </si>
  <si>
    <r>
      <rPr>
        <b/>
        <sz val="11"/>
        <color rgb="FF000000"/>
        <rFont val="Calibri"/>
        <family val="2"/>
        <charset val="238"/>
        <scheme val="minor"/>
      </rPr>
      <t>Konstrukce pro FVE panel</t>
    </r>
    <r>
      <rPr>
        <sz val="11"/>
        <color indexed="8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>(Kompletní nosná hliníková konstrukce pro 1 FV panel, včetně příslušenství)</t>
    </r>
  </si>
  <si>
    <r>
      <rPr>
        <b/>
        <sz val="11"/>
        <color rgb="FF000000"/>
        <rFont val="Calibri"/>
        <family val="2"/>
        <charset val="238"/>
        <scheme val="minor"/>
      </rPr>
      <t xml:space="preserve">Výkonový optimizér </t>
    </r>
    <r>
      <rPr>
        <sz val="11"/>
        <color indexed="8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>(konkrétní typ dle použité technologie a požadavků pro požární odpojení FV pole, vybaveno bezpečnostní funkcí odpojení FV pole na úroveň jednotlivých panelů v případě výpadku napájení, vybaven funkcí monitoring na úrovni jednotlivých panelů)</t>
    </r>
  </si>
  <si>
    <t>Výchozí revizní zpráva FVE</t>
  </si>
  <si>
    <r>
      <rPr>
        <b/>
        <sz val="11"/>
        <color rgb="FF000000"/>
        <rFont val="Calibri"/>
        <family val="2"/>
        <charset val="238"/>
        <scheme val="minor"/>
      </rPr>
      <t xml:space="preserve">Ovladač optimizérů  </t>
    </r>
    <r>
      <rPr>
        <sz val="11"/>
        <color indexed="8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>(řídící jednotka a přístupový bod, shromážďování dat z optimizérů instalovaných na každém panelu)</t>
    </r>
  </si>
  <si>
    <r>
      <rPr>
        <b/>
        <sz val="11"/>
        <color rgb="FF000000"/>
        <rFont val="Calibri"/>
        <family val="2"/>
        <charset val="238"/>
        <scheme val="minor"/>
      </rPr>
      <t>Elektro projekt FVE - DPS, DSPS</t>
    </r>
    <r>
      <rPr>
        <sz val="11"/>
        <color indexed="8"/>
        <rFont val="Calibri"/>
        <family val="2"/>
        <scheme val="minor"/>
      </rPr>
      <t xml:space="preserve">
(Projektová dokumentace pro realizaci dodávky, projektová dokumentace skutečného provedení</t>
    </r>
  </si>
  <si>
    <r>
      <rPr>
        <b/>
        <sz val="11"/>
        <color rgb="FF000000"/>
        <rFont val="Calibri"/>
        <family val="2"/>
        <charset val="238"/>
        <scheme val="minor"/>
      </rPr>
      <t>Distribuce - žádost a PPP</t>
    </r>
    <r>
      <rPr>
        <sz val="11"/>
        <color indexed="8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(Komunikace s distributorem v rámci umožnění trvalého provozu výrobny - výstupem protokol UTP)</t>
    </r>
  </si>
  <si>
    <r>
      <rPr>
        <b/>
        <sz val="11"/>
        <color rgb="FF000000"/>
        <rFont val="Calibri"/>
        <family val="2"/>
        <charset val="238"/>
        <scheme val="minor"/>
      </rPr>
      <t xml:space="preserve">Montáž </t>
    </r>
    <r>
      <rPr>
        <sz val="11"/>
        <color indexed="8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>(konstrukce, panely,technologie, pomocné rozvaděče R-FVE</t>
    </r>
    <r>
      <rPr>
        <sz val="11"/>
        <color indexed="8"/>
        <rFont val="Calibri"/>
        <family val="2"/>
        <scheme val="minor"/>
      </rPr>
      <t xml:space="preserve">, žlaby, </t>
    </r>
    <r>
      <rPr>
        <sz val="11"/>
        <rFont val="Calibri"/>
        <family val="2"/>
        <charset val="238"/>
        <scheme val="minor"/>
      </rPr>
      <t>chráničky kabelů, prostup střešní konstrukcí, tlačítka STOP)</t>
    </r>
  </si>
  <si>
    <r>
      <rPr>
        <b/>
        <sz val="11"/>
        <color rgb="FF000000"/>
        <rFont val="Calibri"/>
        <family val="2"/>
        <charset val="238"/>
        <scheme val="minor"/>
      </rPr>
      <t xml:space="preserve">Elektroinstalační materiál </t>
    </r>
    <r>
      <rPr>
        <sz val="11"/>
        <color indexed="8"/>
        <rFont val="Calibri"/>
        <family val="2"/>
        <scheme val="minor"/>
      </rPr>
      <t xml:space="preserve">
(kabeláž, žlaby</t>
    </r>
    <r>
      <rPr>
        <sz val="11"/>
        <rFont val="Calibri"/>
        <family val="2"/>
        <charset val="238"/>
        <scheme val="minor"/>
      </rPr>
      <t>, chráničky</t>
    </r>
    <r>
      <rPr>
        <sz val="11"/>
        <color indexed="8"/>
        <rFont val="Calibri"/>
        <family val="2"/>
        <scheme val="minor"/>
      </rPr>
      <t>, CYKY, CYA, jističe, přepěťové ochrany)</t>
    </r>
  </si>
  <si>
    <r>
      <rPr>
        <b/>
        <sz val="11"/>
        <color rgb="FF000000"/>
        <rFont val="Calibri"/>
        <family val="2"/>
        <charset val="238"/>
        <scheme val="minor"/>
      </rPr>
      <t>Modernizace elektroinstalace ER + rozvaděč AC/DC, R-FVE</t>
    </r>
    <r>
      <rPr>
        <sz val="11"/>
        <color indexed="8"/>
        <rFont val="Calibri"/>
        <family val="2"/>
        <scheme val="minor"/>
      </rPr>
      <t xml:space="preserve">
(úprava ER dle požadavku distributora pro osazení 4Q elektroměru)</t>
    </r>
  </si>
  <si>
    <r>
      <rPr>
        <b/>
        <sz val="11"/>
        <color rgb="FF000000"/>
        <rFont val="Calibri"/>
        <family val="2"/>
        <charset val="238"/>
        <scheme val="minor"/>
      </rPr>
      <t>Fotovoltaický panel 440 Wp</t>
    </r>
    <r>
      <rPr>
        <sz val="11"/>
        <color indexed="8"/>
        <rFont val="Calibri"/>
        <family val="2"/>
        <scheme val="minor"/>
      </rPr>
      <t xml:space="preserve">                                                                                                                             (FVE panely budou provedeny v šedočerné matné barvě bez světlého vnitřního i vnějšího orámování, min. 25letá lineární záruka na výkon s max. poklesem na 80% původního výkonu garantovanou výrobcem, min. 12letá produktová záruka garantovaná výrobcem, min. účinnost pro monokrystalické a bifaciální moduly 20%, výrobek musí splňovat normy IEC 61215 a IEC 61730                                                                </t>
    </r>
  </si>
  <si>
    <r>
      <rPr>
        <b/>
        <sz val="11"/>
        <color rgb="FF000000"/>
        <rFont val="Calibri"/>
        <family val="2"/>
        <charset val="238"/>
        <scheme val="minor"/>
      </rPr>
      <t>Elektroinstalační materiál</t>
    </r>
    <r>
      <rPr>
        <sz val="11"/>
        <color indexed="8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(kabeláž, žlaby, chráničky</t>
    </r>
    <r>
      <rPr>
        <sz val="11"/>
        <color indexed="8"/>
        <rFont val="Calibri"/>
        <family val="2"/>
        <scheme val="minor"/>
      </rPr>
      <t>, CYKY, CYA, jističe, přepěťové ochrany) - kabelové žlaby ve venkovním prostředí budou nerezové a povrchově upraveny v barvě fasády)</t>
    </r>
  </si>
  <si>
    <r>
      <rPr>
        <b/>
        <sz val="11"/>
        <color rgb="FF000000"/>
        <rFont val="Calibri"/>
        <family val="2"/>
        <charset val="238"/>
        <scheme val="minor"/>
      </rPr>
      <t xml:space="preserve">Manipulace s FVE panely </t>
    </r>
    <r>
      <rPr>
        <sz val="11"/>
        <color indexed="8"/>
        <rFont val="Calibri"/>
        <family val="2"/>
        <scheme val="minor"/>
      </rPr>
      <t xml:space="preserve">
(vykládka, přenesení, vyzvednutí jeřábem na budovu Starého zámku)  </t>
    </r>
  </si>
  <si>
    <r>
      <rPr>
        <b/>
        <sz val="11"/>
        <color rgb="FF000000"/>
        <rFont val="Calibri"/>
        <family val="2"/>
        <charset val="238"/>
        <scheme val="minor"/>
      </rPr>
      <t>Pracovní postupy, hodnocení rizik, inženýring</t>
    </r>
    <r>
      <rPr>
        <sz val="11"/>
        <color indexed="8"/>
        <rFont val="Calibri"/>
        <family val="2"/>
        <scheme val="minor"/>
      </rPr>
      <t xml:space="preserve">
(v rámci BOZP budou zpracovány dokumenty pro pracovní postup při montáži FVE a zhodnocení a posouzení rizik při instalaci FVE, tyto dokumenty budou předání TDI, koordinace s úřady a dotčenými orgány, koordinace dodavatelů)</t>
    </r>
  </si>
  <si>
    <t>Kapacitou bateriového úložiště se dle podmínek dotace dle výzvy programu ModF – RES+ č. 4/2024 rozumí „využitelná kapacita úložiště“. Tato kapacita musí být prokázána garančními testy při uvedení systému do provozu. Nejedná se tak nutně o nominální kapacitu baterií, a je tak možné nabídnout jakoukoliv kombinaci baterií, která splní podmínku využitelné požadované kapacity.</t>
  </si>
  <si>
    <r>
      <rPr>
        <b/>
        <sz val="11"/>
        <color rgb="FF000000"/>
        <rFont val="Calibri"/>
        <family val="2"/>
        <charset val="238"/>
        <scheme val="minor"/>
      </rPr>
      <t>Hybridní střídač 10 kW</t>
    </r>
    <r>
      <rPr>
        <sz val="11"/>
        <color indexed="8"/>
        <rFont val="Calibri"/>
        <family val="2"/>
        <scheme val="minor"/>
      </rPr>
      <t xml:space="preserve">
(záruka výrobce min.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10</t>
    </r>
    <r>
      <rPr>
        <sz val="11"/>
        <color indexed="8"/>
        <rFont val="Calibri"/>
        <family val="2"/>
        <charset val="238"/>
        <scheme val="minor"/>
      </rPr>
      <t xml:space="preserve"> </t>
    </r>
    <r>
      <rPr>
        <sz val="11"/>
        <color indexed="8"/>
        <rFont val="Calibri"/>
        <family val="2"/>
        <scheme val="minor"/>
      </rPr>
      <t>let na jeho bezodkladnou výměnu či adekvátní náhradu v případě poruchy či poškození, musí splňovat normu IEC 61727 nebo IEC 62116, minimální EURO účinnost 97 %, soulad zařízení s požadavky PPDS P4)</t>
    </r>
  </si>
  <si>
    <r>
      <rPr>
        <b/>
        <sz val="11"/>
        <color rgb="FF000000"/>
        <rFont val="Calibri"/>
        <family val="2"/>
        <charset val="238"/>
        <scheme val="minor"/>
      </rPr>
      <t>Hybridní střídač 20 kW</t>
    </r>
    <r>
      <rPr>
        <sz val="11"/>
        <color indexed="8"/>
        <rFont val="Calibri"/>
        <family val="2"/>
        <scheme val="minor"/>
      </rPr>
      <t xml:space="preserve">
(záruka výrobce min. 10 let na jeho bezodkladnou výměnu či adekvátní náhradu v případě poruchy či poškození, musí splňovat normu IEC 61727 nebo IEC 62116, minimální EURO účinnost 97 %, soulad zařízení s požadavky PPDS P4)</t>
    </r>
  </si>
  <si>
    <r>
      <rPr>
        <b/>
        <sz val="11"/>
        <color rgb="FF000000"/>
        <rFont val="Calibri"/>
        <family val="2"/>
        <charset val="238"/>
        <scheme val="minor"/>
      </rPr>
      <t>Bateriová akumulace o min. využitelné kapacitě 15,5 kWh</t>
    </r>
    <r>
      <rPr>
        <sz val="11"/>
        <color indexed="8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 (Akumulace na principu LiFePo. Záruka poklesu reálné kapacity baterie po 10-ti letech provozu nebo po dosažení </t>
    </r>
    <r>
      <rPr>
        <b/>
        <sz val="11"/>
        <rFont val="Calibri"/>
        <family val="2"/>
        <charset val="238"/>
        <scheme val="minor"/>
      </rPr>
      <t>6000 kWh</t>
    </r>
    <r>
      <rPr>
        <sz val="11"/>
        <rFont val="Calibri"/>
        <family val="2"/>
        <charset val="238"/>
        <scheme val="minor"/>
      </rPr>
      <t xml:space="preserve"> průtoku energie (Energy Throughput) na každou 1 kWh nominální kapacity baterie na nejníže 60% originální nominální kapacity baterie.)</t>
    </r>
  </si>
  <si>
    <t>Město Dačice - Městský úřad - Instalovaný výkon: 10,56 kWp + min. využitelná kapacita akumulace 10,4 kWh</t>
  </si>
  <si>
    <r>
      <rPr>
        <b/>
        <sz val="11"/>
        <color rgb="FF000000"/>
        <rFont val="Calibri"/>
        <family val="2"/>
        <charset val="238"/>
        <scheme val="minor"/>
      </rPr>
      <t>Bateriová akumulace o min. využitelné kapacitě 10,4 kWh</t>
    </r>
    <r>
      <rPr>
        <sz val="11"/>
        <color indexed="8"/>
        <rFont val="Calibri"/>
        <family val="2"/>
        <scheme val="minor"/>
      </rPr>
      <t xml:space="preserve">
 (Akumulace na principu LiFePo. Záruka poklesu reálné kapacity baterie po 10-ti letech provozu nebo po dosažení</t>
    </r>
    <r>
      <rPr>
        <b/>
        <sz val="11"/>
        <color indexed="8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6000 kWh</t>
    </r>
    <r>
      <rPr>
        <b/>
        <sz val="11"/>
        <color indexed="8"/>
        <rFont val="Calibri"/>
        <family val="2"/>
        <charset val="238"/>
        <scheme val="minor"/>
      </rPr>
      <t xml:space="preserve"> </t>
    </r>
    <r>
      <rPr>
        <sz val="11"/>
        <color indexed="8"/>
        <rFont val="Calibri"/>
        <family val="2"/>
        <scheme val="minor"/>
      </rPr>
      <t>průtoku energie (Energy Throughput) na každou 1 kWh nominální kapacity baterie na nejníže 60% originální nominální kapacity baterie)</t>
    </r>
  </si>
  <si>
    <t>Položkový soupis dodávek a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</si>
</sst>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15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vertical="top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10" borderId="3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/>
    </xf>
    <xf numFmtId="0" fontId="16" fillId="11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164" fontId="0" fillId="8" borderId="1" xfId="0" applyNumberForma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left"/>
    </xf>
    <xf numFmtId="0" fontId="17" fillId="3" borderId="3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left"/>
    </xf>
    <xf numFmtId="0" fontId="17" fillId="7" borderId="2" xfId="0" applyFont="1" applyFill="1" applyBorder="1" applyAlignment="1">
      <alignment horizontal="left"/>
    </xf>
    <xf numFmtId="0" fontId="17" fillId="7" borderId="3" xfId="0" applyFont="1" applyFill="1" applyBorder="1" applyAlignment="1">
      <alignment horizontal="left"/>
    </xf>
    <xf numFmtId="0" fontId="17" fillId="7" borderId="4" xfId="0" applyFont="1" applyFill="1" applyBorder="1" applyAlignment="1">
      <alignment horizontal="left"/>
    </xf>
    <xf numFmtId="0" fontId="17" fillId="8" borderId="2" xfId="0" applyFont="1" applyFill="1" applyBorder="1" applyAlignment="1">
      <alignment horizontal="left"/>
    </xf>
    <xf numFmtId="0" fontId="17" fillId="8" borderId="3" xfId="0" applyFont="1" applyFill="1" applyBorder="1" applyAlignment="1">
      <alignment horizontal="left"/>
    </xf>
    <xf numFmtId="0" fontId="17" fillId="8" borderId="4" xfId="0" applyFont="1" applyFill="1" applyBorder="1" applyAlignment="1">
      <alignment horizontal="left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E25E-5E7B-41EB-ADAE-31A4ACB73718}">
  <sheetPr>
    <pageSetUpPr fitToPage="1"/>
  </sheetPr>
  <dimension ref="C2:J33"/>
  <sheetViews>
    <sheetView tabSelected="1" zoomScaleNormal="100" workbookViewId="0">
      <selection activeCell="H13" sqref="H13"/>
    </sheetView>
  </sheetViews>
  <sheetFormatPr defaultRowHeight="15" x14ac:dyDescent="0.25"/>
  <cols>
    <col min="1" max="1" width="4" customWidth="1"/>
    <col min="2" max="2" width="1.85546875" customWidth="1"/>
    <col min="3" max="3" width="14.5703125" customWidth="1"/>
    <col min="4" max="4" width="4.85546875" customWidth="1"/>
    <col min="5" max="5" width="33.140625" customWidth="1"/>
    <col min="6" max="6" width="27.28515625" customWidth="1"/>
    <col min="7" max="7" width="35.42578125" customWidth="1"/>
    <col min="8" max="8" width="50.7109375" customWidth="1"/>
    <col min="9" max="9" width="28" customWidth="1"/>
    <col min="10" max="10" width="17.42578125" customWidth="1"/>
    <col min="11" max="11" width="7.42578125" customWidth="1"/>
    <col min="12" max="12" width="19.140625" customWidth="1"/>
    <col min="13" max="13" width="27.42578125" customWidth="1"/>
    <col min="14" max="14" width="16.42578125" customWidth="1"/>
    <col min="15" max="15" width="19.85546875" customWidth="1"/>
    <col min="17" max="17" width="14" bestFit="1" customWidth="1"/>
  </cols>
  <sheetData>
    <row r="2" spans="3:10" x14ac:dyDescent="0.25">
      <c r="C2" s="8" t="s">
        <v>44</v>
      </c>
      <c r="D2" s="8"/>
    </row>
    <row r="3" spans="3:10" x14ac:dyDescent="0.25">
      <c r="I3" s="4"/>
      <c r="J3" s="4"/>
    </row>
    <row r="4" spans="3:10" ht="19.5" x14ac:dyDescent="0.3">
      <c r="C4" s="42" t="s">
        <v>11</v>
      </c>
      <c r="D4" s="42"/>
      <c r="E4" s="57" t="s">
        <v>23</v>
      </c>
      <c r="F4" s="57"/>
      <c r="G4" s="57"/>
      <c r="H4" s="57"/>
      <c r="I4" s="4"/>
    </row>
    <row r="5" spans="3:10" ht="19.5" x14ac:dyDescent="0.3">
      <c r="C5" s="43" t="s">
        <v>12</v>
      </c>
      <c r="D5" s="43"/>
      <c r="E5" s="58" t="s">
        <v>24</v>
      </c>
      <c r="F5" s="58"/>
      <c r="G5" s="58"/>
      <c r="H5" s="58"/>
      <c r="I5" s="4"/>
    </row>
    <row r="7" spans="3:10" ht="19.5" x14ac:dyDescent="0.3">
      <c r="E7" s="14" t="s">
        <v>14</v>
      </c>
      <c r="F7" s="15" t="s">
        <v>13</v>
      </c>
      <c r="G7" s="15" t="s">
        <v>28</v>
      </c>
      <c r="H7" s="15" t="s">
        <v>29</v>
      </c>
    </row>
    <row r="8" spans="3:10" x14ac:dyDescent="0.25">
      <c r="C8" s="3"/>
      <c r="D8" s="9"/>
      <c r="E8" s="2" t="s">
        <v>19</v>
      </c>
      <c r="F8" s="1">
        <f>'1_FVE_Mateřská škola'!J30</f>
        <v>0</v>
      </c>
      <c r="G8" s="18">
        <v>43.56</v>
      </c>
      <c r="H8" s="18">
        <v>31</v>
      </c>
    </row>
    <row r="9" spans="3:10" x14ac:dyDescent="0.25">
      <c r="C9" s="3"/>
      <c r="D9" s="9"/>
      <c r="E9" s="2" t="s">
        <v>26</v>
      </c>
      <c r="F9" s="1">
        <f>'2_FVE_Městský úřad'!J30</f>
        <v>0</v>
      </c>
      <c r="G9" s="18">
        <v>10.56</v>
      </c>
      <c r="H9" s="18">
        <v>10.4</v>
      </c>
    </row>
    <row r="10" spans="3:10" x14ac:dyDescent="0.25">
      <c r="D10" s="9"/>
      <c r="E10" s="10"/>
    </row>
    <row r="11" spans="3:10" ht="19.5" x14ac:dyDescent="0.25">
      <c r="D11" s="9"/>
      <c r="E11" s="44" t="s">
        <v>15</v>
      </c>
      <c r="F11" s="44"/>
      <c r="G11" s="12"/>
      <c r="H11" s="12"/>
    </row>
    <row r="12" spans="3:10" x14ac:dyDescent="0.25">
      <c r="C12" s="11"/>
      <c r="D12" s="9"/>
      <c r="E12" s="19" t="s">
        <v>16</v>
      </c>
      <c r="F12" s="20">
        <f>SUM(F8:F9)</f>
        <v>0</v>
      </c>
      <c r="G12" s="12"/>
      <c r="H12" s="12"/>
    </row>
    <row r="13" spans="3:10" x14ac:dyDescent="0.25">
      <c r="C13" s="11"/>
      <c r="D13" s="9"/>
      <c r="E13" s="19" t="s">
        <v>17</v>
      </c>
      <c r="F13" s="21">
        <f>F12*0.21</f>
        <v>0</v>
      </c>
      <c r="G13" s="12"/>
      <c r="H13" s="12"/>
    </row>
    <row r="14" spans="3:10" ht="30" x14ac:dyDescent="0.25">
      <c r="C14" s="11"/>
      <c r="D14" s="9"/>
      <c r="E14" s="19" t="s">
        <v>18</v>
      </c>
      <c r="F14" s="22">
        <f>F12*1.21</f>
        <v>0</v>
      </c>
      <c r="G14" s="13"/>
      <c r="H14" s="13"/>
    </row>
    <row r="15" spans="3:10" x14ac:dyDescent="0.25">
      <c r="D15" s="9"/>
    </row>
    <row r="16" spans="3:10" ht="12.75" hidden="1" customHeight="1" x14ac:dyDescent="0.25">
      <c r="D16" s="9"/>
      <c r="E16" s="56"/>
      <c r="F16" s="56"/>
      <c r="G16" s="56"/>
      <c r="H16" s="56"/>
    </row>
    <row r="17" spans="4:8" ht="0.75" customHeight="1" x14ac:dyDescent="0.25">
      <c r="D17" s="9"/>
      <c r="E17" s="56"/>
      <c r="F17" s="56"/>
      <c r="G17" s="56"/>
      <c r="H17" s="56"/>
    </row>
    <row r="18" spans="4:8" x14ac:dyDescent="0.25">
      <c r="D18" s="9"/>
    </row>
    <row r="19" spans="4:8" ht="15" customHeight="1" x14ac:dyDescent="0.25">
      <c r="D19" s="9"/>
      <c r="E19" s="45" t="s">
        <v>59</v>
      </c>
      <c r="F19" s="46"/>
      <c r="G19" s="46"/>
      <c r="H19" s="47"/>
    </row>
    <row r="20" spans="4:8" x14ac:dyDescent="0.25">
      <c r="E20" s="48"/>
      <c r="F20" s="49"/>
      <c r="G20" s="49"/>
      <c r="H20" s="50"/>
    </row>
    <row r="21" spans="4:8" x14ac:dyDescent="0.25">
      <c r="E21" s="51"/>
      <c r="F21" s="52"/>
      <c r="G21" s="52"/>
      <c r="H21" s="53"/>
    </row>
    <row r="23" spans="4:8" x14ac:dyDescent="0.25">
      <c r="E23" s="54" t="s">
        <v>20</v>
      </c>
      <c r="F23" s="54"/>
      <c r="G23" s="54"/>
      <c r="H23" s="54"/>
    </row>
    <row r="24" spans="4:8" x14ac:dyDescent="0.25">
      <c r="E24" s="54"/>
      <c r="F24" s="54"/>
      <c r="G24" s="54"/>
      <c r="H24" s="54"/>
    </row>
    <row r="25" spans="4:8" x14ac:dyDescent="0.25">
      <c r="E25" s="16"/>
      <c r="F25" s="16"/>
      <c r="G25" s="16"/>
      <c r="H25" s="16"/>
    </row>
    <row r="26" spans="4:8" ht="15" customHeight="1" x14ac:dyDescent="0.25">
      <c r="E26" s="54" t="s">
        <v>21</v>
      </c>
      <c r="F26" s="54"/>
      <c r="G26" s="54"/>
      <c r="H26" s="54"/>
    </row>
    <row r="27" spans="4:8" x14ac:dyDescent="0.25">
      <c r="E27" s="54"/>
      <c r="F27" s="54"/>
      <c r="G27" s="54"/>
      <c r="H27" s="54"/>
    </row>
    <row r="28" spans="4:8" x14ac:dyDescent="0.25">
      <c r="E28" s="54"/>
      <c r="F28" s="54"/>
      <c r="G28" s="54"/>
      <c r="H28" s="54"/>
    </row>
    <row r="29" spans="4:8" x14ac:dyDescent="0.25">
      <c r="E29" s="54"/>
      <c r="F29" s="54"/>
      <c r="G29" s="54"/>
      <c r="H29" s="54"/>
    </row>
    <row r="31" spans="4:8" ht="15" customHeight="1" x14ac:dyDescent="0.25">
      <c r="E31" s="55" t="s">
        <v>22</v>
      </c>
      <c r="F31" s="55"/>
      <c r="G31" s="55"/>
      <c r="H31" s="55"/>
    </row>
    <row r="32" spans="4:8" x14ac:dyDescent="0.25">
      <c r="E32" s="55"/>
      <c r="F32" s="55"/>
      <c r="G32" s="55"/>
      <c r="H32" s="55"/>
    </row>
    <row r="33" spans="5:8" x14ac:dyDescent="0.25">
      <c r="E33" s="17"/>
      <c r="F33" s="17"/>
      <c r="G33" s="17"/>
      <c r="H33" s="17"/>
    </row>
  </sheetData>
  <sheetProtection algorithmName="SHA-512" hashValue="0T+4IzNLHxXm+ZLVXrj8XQuPIQ4hGYabOIw2pFdgboZMb6w2o2aka5091MZGWR+5JdpoBm/GNPgw3Utm8ubUaA==" saltValue="3AN2rEjcRp4+VrnACcT3GQ==" spinCount="100000" sheet="1" objects="1" scenarios="1" formatCells="0" formatColumns="0" selectLockedCells="1"/>
  <mergeCells count="10">
    <mergeCell ref="E26:H29"/>
    <mergeCell ref="E31:H32"/>
    <mergeCell ref="E16:H17"/>
    <mergeCell ref="E4:H4"/>
    <mergeCell ref="E5:H5"/>
    <mergeCell ref="C4:D4"/>
    <mergeCell ref="C5:D5"/>
    <mergeCell ref="E11:F11"/>
    <mergeCell ref="E19:H21"/>
    <mergeCell ref="E23:H24"/>
  </mergeCells>
  <pageMargins left="0.25" right="0.25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1372-250D-4BE5-888D-D6C3FE7A6792}">
  <dimension ref="B3:L32"/>
  <sheetViews>
    <sheetView topLeftCell="A26" zoomScaleNormal="100" workbookViewId="0">
      <selection activeCell="I11" sqref="I11"/>
    </sheetView>
  </sheetViews>
  <sheetFormatPr defaultRowHeight="15" x14ac:dyDescent="0.25"/>
  <cols>
    <col min="2" max="2" width="28.7109375" customWidth="1"/>
    <col min="3" max="3" width="16.42578125" customWidth="1"/>
    <col min="4" max="4" width="29.42578125" customWidth="1"/>
    <col min="5" max="5" width="11.5703125" customWidth="1"/>
    <col min="6" max="6" width="20.28515625" customWidth="1"/>
    <col min="7" max="7" width="15" customWidth="1"/>
    <col min="8" max="8" width="23.140625" customWidth="1"/>
    <col min="9" max="9" width="18.42578125" customWidth="1"/>
    <col min="10" max="10" width="18.5703125" customWidth="1"/>
    <col min="11" max="11" width="18.85546875" customWidth="1"/>
    <col min="12" max="12" width="17.42578125" customWidth="1"/>
  </cols>
  <sheetData>
    <row r="3" spans="2:12" ht="19.5" x14ac:dyDescent="0.3">
      <c r="B3" s="60" t="s">
        <v>27</v>
      </c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9.5" x14ac:dyDescent="0.3">
      <c r="B4" s="26" t="s">
        <v>35</v>
      </c>
      <c r="C4" s="25"/>
    </row>
    <row r="5" spans="2:12" ht="19.5" customHeight="1" x14ac:dyDescent="0.25">
      <c r="B5" s="63" t="s">
        <v>41</v>
      </c>
      <c r="C5" s="64"/>
      <c r="D5" s="64"/>
      <c r="E5" s="64"/>
      <c r="F5" s="64"/>
      <c r="G5" s="64"/>
      <c r="H5" s="64"/>
      <c r="I5" s="64"/>
      <c r="J5" s="64"/>
      <c r="K5" s="64"/>
      <c r="L5" s="65"/>
    </row>
    <row r="6" spans="2:12" ht="19.5" customHeight="1" x14ac:dyDescent="0.25">
      <c r="B6" s="66" t="s">
        <v>42</v>
      </c>
      <c r="C6" s="67"/>
      <c r="D6" s="67"/>
      <c r="E6" s="67"/>
      <c r="F6" s="67"/>
      <c r="G6" s="67"/>
      <c r="H6" s="67"/>
      <c r="I6" s="67"/>
      <c r="J6" s="67"/>
      <c r="K6" s="67"/>
      <c r="L6" s="68"/>
    </row>
    <row r="7" spans="2:12" ht="19.5" customHeight="1" x14ac:dyDescent="0.25">
      <c r="B7" s="69" t="s">
        <v>43</v>
      </c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2:12" ht="19.5" customHeight="1" x14ac:dyDescent="0.25"/>
    <row r="9" spans="2:12" ht="19.5" x14ac:dyDescent="0.3">
      <c r="B9" s="72" t="s">
        <v>65</v>
      </c>
      <c r="C9" s="73"/>
      <c r="D9" s="73"/>
      <c r="E9" s="73"/>
      <c r="F9" s="73"/>
      <c r="G9" s="73"/>
      <c r="H9" s="73"/>
      <c r="I9" s="73"/>
      <c r="J9" s="74"/>
      <c r="K9" s="59" t="s">
        <v>3</v>
      </c>
      <c r="L9" s="59"/>
    </row>
    <row r="10" spans="2:12" ht="29.25" customHeight="1" x14ac:dyDescent="0.25">
      <c r="B10" s="78" t="s">
        <v>39</v>
      </c>
      <c r="C10" s="79"/>
      <c r="D10" s="80"/>
      <c r="E10" s="28" t="s">
        <v>36</v>
      </c>
      <c r="F10" s="28" t="s">
        <v>37</v>
      </c>
      <c r="G10" s="28" t="s">
        <v>38</v>
      </c>
      <c r="H10" s="29" t="s">
        <v>40</v>
      </c>
      <c r="I10" s="30" t="s">
        <v>9</v>
      </c>
      <c r="J10" s="28" t="s">
        <v>8</v>
      </c>
      <c r="K10" s="28" t="s">
        <v>2</v>
      </c>
      <c r="L10" s="28" t="s">
        <v>10</v>
      </c>
    </row>
    <row r="11" spans="2:12" ht="86.25" customHeight="1" x14ac:dyDescent="0.25">
      <c r="B11" s="75" t="s">
        <v>45</v>
      </c>
      <c r="C11" s="76"/>
      <c r="D11" s="76"/>
      <c r="E11" s="23">
        <v>99</v>
      </c>
      <c r="F11" s="32"/>
      <c r="G11" s="32"/>
      <c r="H11" s="33"/>
      <c r="I11" s="34">
        <v>0</v>
      </c>
      <c r="J11" s="6">
        <f>E11*I11</f>
        <v>0</v>
      </c>
      <c r="K11" s="84" t="s">
        <v>0</v>
      </c>
      <c r="L11" s="87">
        <f>SUM(J11:J24)</f>
        <v>0</v>
      </c>
    </row>
    <row r="12" spans="2:12" ht="45" customHeight="1" x14ac:dyDescent="0.25">
      <c r="B12" s="75" t="s">
        <v>46</v>
      </c>
      <c r="C12" s="76"/>
      <c r="D12" s="76"/>
      <c r="E12" s="24">
        <v>99</v>
      </c>
      <c r="F12" s="32"/>
      <c r="G12" s="32"/>
      <c r="H12" s="35"/>
      <c r="I12" s="34">
        <v>0</v>
      </c>
      <c r="J12" s="6">
        <f>E12*I12</f>
        <v>0</v>
      </c>
      <c r="K12" s="85"/>
      <c r="L12" s="88"/>
    </row>
    <row r="13" spans="2:12" ht="68.25" customHeight="1" x14ac:dyDescent="0.25">
      <c r="B13" s="75" t="s">
        <v>61</v>
      </c>
      <c r="C13" s="76"/>
      <c r="D13" s="76"/>
      <c r="E13" s="23">
        <v>2</v>
      </c>
      <c r="F13" s="32"/>
      <c r="G13" s="32"/>
      <c r="H13" s="33"/>
      <c r="I13" s="34">
        <v>0</v>
      </c>
      <c r="J13" s="6">
        <f t="shared" ref="J13:J26" si="0">E13*I13</f>
        <v>0</v>
      </c>
      <c r="K13" s="85"/>
      <c r="L13" s="88"/>
    </row>
    <row r="14" spans="2:12" ht="74.25" customHeight="1" x14ac:dyDescent="0.25">
      <c r="B14" s="75" t="s">
        <v>47</v>
      </c>
      <c r="C14" s="76"/>
      <c r="D14" s="76"/>
      <c r="E14" s="5">
        <v>99</v>
      </c>
      <c r="F14" s="32"/>
      <c r="G14" s="32"/>
      <c r="H14" s="36"/>
      <c r="I14" s="34">
        <v>0</v>
      </c>
      <c r="J14" s="6">
        <f>E14*I14</f>
        <v>0</v>
      </c>
      <c r="K14" s="85"/>
      <c r="L14" s="88"/>
    </row>
    <row r="15" spans="2:12" ht="48" customHeight="1" x14ac:dyDescent="0.25">
      <c r="B15" s="75" t="s">
        <v>49</v>
      </c>
      <c r="C15" s="76"/>
      <c r="D15" s="76"/>
      <c r="E15" s="5">
        <v>1</v>
      </c>
      <c r="F15" s="32"/>
      <c r="G15" s="32"/>
      <c r="H15" s="36"/>
      <c r="I15" s="34">
        <v>0</v>
      </c>
      <c r="J15" s="6">
        <f t="shared" ref="J15:J20" si="1">I15</f>
        <v>0</v>
      </c>
      <c r="K15" s="85"/>
      <c r="L15" s="88"/>
    </row>
    <row r="16" spans="2:12" ht="58.5" customHeight="1" x14ac:dyDescent="0.25">
      <c r="B16" s="75" t="s">
        <v>52</v>
      </c>
      <c r="C16" s="76"/>
      <c r="D16" s="76"/>
      <c r="E16" s="5" t="s">
        <v>4</v>
      </c>
      <c r="F16" s="32"/>
      <c r="G16" s="32"/>
      <c r="H16" s="36"/>
      <c r="I16" s="34">
        <v>0</v>
      </c>
      <c r="J16" s="6">
        <f t="shared" si="1"/>
        <v>0</v>
      </c>
      <c r="K16" s="85"/>
      <c r="L16" s="88"/>
    </row>
    <row r="17" spans="2:12" ht="78" customHeight="1" x14ac:dyDescent="0.25">
      <c r="B17" s="75" t="s">
        <v>53</v>
      </c>
      <c r="C17" s="76"/>
      <c r="D17" s="76"/>
      <c r="E17" s="5" t="s">
        <v>4</v>
      </c>
      <c r="F17" s="32"/>
      <c r="G17" s="32"/>
      <c r="H17" s="36"/>
      <c r="I17" s="34">
        <v>0</v>
      </c>
      <c r="J17" s="6">
        <f t="shared" si="1"/>
        <v>0</v>
      </c>
      <c r="K17" s="85"/>
      <c r="L17" s="88"/>
    </row>
    <row r="18" spans="2:12" ht="48" customHeight="1" x14ac:dyDescent="0.25">
      <c r="B18" s="75" t="s">
        <v>54</v>
      </c>
      <c r="C18" s="76"/>
      <c r="D18" s="76"/>
      <c r="E18" s="5" t="s">
        <v>4</v>
      </c>
      <c r="F18" s="32"/>
      <c r="G18" s="32"/>
      <c r="H18" s="36"/>
      <c r="I18" s="34">
        <v>0</v>
      </c>
      <c r="J18" s="6">
        <f t="shared" si="1"/>
        <v>0</v>
      </c>
      <c r="K18" s="85"/>
      <c r="L18" s="88"/>
    </row>
    <row r="19" spans="2:12" ht="15" customHeight="1" x14ac:dyDescent="0.25">
      <c r="B19" s="83" t="s">
        <v>30</v>
      </c>
      <c r="C19" s="83"/>
      <c r="D19" s="83"/>
      <c r="E19" s="5" t="s">
        <v>4</v>
      </c>
      <c r="F19" s="32"/>
      <c r="G19" s="32"/>
      <c r="H19" s="36"/>
      <c r="I19" s="34">
        <v>0</v>
      </c>
      <c r="J19" s="6">
        <f t="shared" si="1"/>
        <v>0</v>
      </c>
      <c r="K19" s="85"/>
      <c r="L19" s="88"/>
    </row>
    <row r="20" spans="2:12" ht="15" customHeight="1" x14ac:dyDescent="0.25">
      <c r="B20" s="77" t="s">
        <v>48</v>
      </c>
      <c r="C20" s="77"/>
      <c r="D20" s="77"/>
      <c r="E20" s="24">
        <v>1</v>
      </c>
      <c r="F20" s="32"/>
      <c r="G20" s="32"/>
      <c r="H20" s="36"/>
      <c r="I20" s="34">
        <v>0</v>
      </c>
      <c r="J20" s="6">
        <f t="shared" si="1"/>
        <v>0</v>
      </c>
      <c r="K20" s="85"/>
      <c r="L20" s="88"/>
    </row>
    <row r="21" spans="2:12" ht="15" customHeight="1" x14ac:dyDescent="0.25">
      <c r="B21" s="77" t="s">
        <v>31</v>
      </c>
      <c r="C21" s="77"/>
      <c r="D21" s="77"/>
      <c r="E21" s="24">
        <v>2</v>
      </c>
      <c r="F21" s="32"/>
      <c r="G21" s="32"/>
      <c r="H21" s="37"/>
      <c r="I21" s="34">
        <v>0</v>
      </c>
      <c r="J21" s="6">
        <f t="shared" ref="J21" si="2">E21*I21</f>
        <v>0</v>
      </c>
      <c r="K21" s="85"/>
      <c r="L21" s="88"/>
    </row>
    <row r="22" spans="2:12" ht="15" customHeight="1" x14ac:dyDescent="0.25">
      <c r="B22" s="77" t="s">
        <v>32</v>
      </c>
      <c r="C22" s="77"/>
      <c r="D22" s="77"/>
      <c r="E22" s="24" t="s">
        <v>4</v>
      </c>
      <c r="F22" s="32"/>
      <c r="G22" s="32"/>
      <c r="H22" s="37"/>
      <c r="I22" s="34">
        <v>0</v>
      </c>
      <c r="J22" s="6">
        <f>I22</f>
        <v>0</v>
      </c>
      <c r="K22" s="85"/>
      <c r="L22" s="88"/>
    </row>
    <row r="23" spans="2:12" ht="15" customHeight="1" x14ac:dyDescent="0.25">
      <c r="B23" s="77" t="s">
        <v>34</v>
      </c>
      <c r="C23" s="77"/>
      <c r="D23" s="77"/>
      <c r="E23" s="24" t="s">
        <v>4</v>
      </c>
      <c r="F23" s="32"/>
      <c r="G23" s="32"/>
      <c r="H23" s="37"/>
      <c r="I23" s="34">
        <v>0</v>
      </c>
      <c r="J23" s="6">
        <f>I23</f>
        <v>0</v>
      </c>
      <c r="K23" s="85"/>
      <c r="L23" s="88"/>
    </row>
    <row r="24" spans="2:12" ht="15" customHeight="1" x14ac:dyDescent="0.25">
      <c r="B24" s="77" t="s">
        <v>33</v>
      </c>
      <c r="C24" s="77"/>
      <c r="D24" s="77"/>
      <c r="E24" s="24" t="s">
        <v>4</v>
      </c>
      <c r="F24" s="32"/>
      <c r="G24" s="32"/>
      <c r="H24" s="37"/>
      <c r="I24" s="34">
        <v>0</v>
      </c>
      <c r="J24" s="6">
        <f>I24</f>
        <v>0</v>
      </c>
      <c r="K24" s="86"/>
      <c r="L24" s="89"/>
    </row>
    <row r="25" spans="2:12" ht="80.25" customHeight="1" x14ac:dyDescent="0.25">
      <c r="B25" s="75" t="s">
        <v>62</v>
      </c>
      <c r="C25" s="76"/>
      <c r="D25" s="76"/>
      <c r="E25" s="5">
        <v>2</v>
      </c>
      <c r="F25" s="32"/>
      <c r="G25" s="32"/>
      <c r="H25" s="36"/>
      <c r="I25" s="34">
        <v>0</v>
      </c>
      <c r="J25" s="6">
        <f t="shared" ref="J25" si="3">E25*I25</f>
        <v>0</v>
      </c>
      <c r="K25" s="5" t="s">
        <v>25</v>
      </c>
      <c r="L25" s="6">
        <f>J25</f>
        <v>0</v>
      </c>
    </row>
    <row r="26" spans="2:12" ht="46.5" customHeight="1" x14ac:dyDescent="0.25">
      <c r="B26" s="75" t="s">
        <v>51</v>
      </c>
      <c r="C26" s="76"/>
      <c r="D26" s="76"/>
      <c r="E26" s="5">
        <v>1</v>
      </c>
      <c r="F26" s="32"/>
      <c r="G26" s="32"/>
      <c r="H26" s="36"/>
      <c r="I26" s="34">
        <v>0</v>
      </c>
      <c r="J26" s="6">
        <f t="shared" si="0"/>
        <v>0</v>
      </c>
      <c r="K26" s="81" t="s">
        <v>1</v>
      </c>
      <c r="L26" s="82">
        <f>SUM(J26:J28)</f>
        <v>0</v>
      </c>
    </row>
    <row r="27" spans="2:12" ht="59.25" customHeight="1" x14ac:dyDescent="0.25">
      <c r="B27" s="75" t="s">
        <v>50</v>
      </c>
      <c r="C27" s="76"/>
      <c r="D27" s="76"/>
      <c r="E27" s="5" t="s">
        <v>4</v>
      </c>
      <c r="F27" s="32"/>
      <c r="G27" s="32"/>
      <c r="H27" s="36"/>
      <c r="I27" s="34">
        <v>0</v>
      </c>
      <c r="J27" s="6">
        <f>I27</f>
        <v>0</v>
      </c>
      <c r="K27" s="81"/>
      <c r="L27" s="82"/>
    </row>
    <row r="28" spans="2:12" ht="64.5" customHeight="1" x14ac:dyDescent="0.25">
      <c r="B28" s="75" t="s">
        <v>58</v>
      </c>
      <c r="C28" s="76"/>
      <c r="D28" s="76"/>
      <c r="E28" s="5" t="s">
        <v>4</v>
      </c>
      <c r="F28" s="32"/>
      <c r="G28" s="32"/>
      <c r="H28" s="36"/>
      <c r="I28" s="34">
        <v>0</v>
      </c>
      <c r="J28" s="6">
        <f>I28</f>
        <v>0</v>
      </c>
      <c r="K28" s="81"/>
      <c r="L28" s="82"/>
    </row>
    <row r="29" spans="2:12" x14ac:dyDescent="0.25">
      <c r="B29" s="3"/>
      <c r="C29" s="3"/>
      <c r="D29" s="3"/>
      <c r="E29" s="3"/>
      <c r="F29" s="3"/>
      <c r="G29" s="3"/>
      <c r="H29" s="3"/>
      <c r="I29" s="7"/>
      <c r="J29" s="7"/>
      <c r="K29" s="7"/>
      <c r="L29" s="7"/>
    </row>
    <row r="30" spans="2:12" x14ac:dyDescent="0.25">
      <c r="E30" s="90" t="s">
        <v>5</v>
      </c>
      <c r="F30" s="90"/>
      <c r="G30" s="90"/>
      <c r="H30" s="90"/>
      <c r="I30" s="90"/>
      <c r="J30" s="27">
        <f>SUM(J11:J28)</f>
        <v>0</v>
      </c>
    </row>
    <row r="31" spans="2:12" x14ac:dyDescent="0.25">
      <c r="E31" s="90" t="s">
        <v>6</v>
      </c>
      <c r="F31" s="90"/>
      <c r="G31" s="90"/>
      <c r="H31" s="90"/>
      <c r="I31" s="90"/>
      <c r="J31" s="27">
        <f>J30*0.21</f>
        <v>0</v>
      </c>
    </row>
    <row r="32" spans="2:12" x14ac:dyDescent="0.25">
      <c r="E32" s="90" t="s">
        <v>7</v>
      </c>
      <c r="F32" s="90"/>
      <c r="G32" s="90"/>
      <c r="H32" s="90"/>
      <c r="I32" s="90"/>
      <c r="J32" s="27">
        <f>J30*1.21</f>
        <v>0</v>
      </c>
      <c r="K32" s="4"/>
    </row>
  </sheetData>
  <sheetProtection algorithmName="SHA-512" hashValue="sPZeFpbh5HgmTuKB9L3z4iHgT9hkRGfY4mE02/zZupaWgMKaryaLVGHzoXj8mLOVAG0+phddBQO2KS59+G/9mg==" saltValue="Ho0EGR8zj4tuuuRafMThYQ==" spinCount="100000" sheet="1" objects="1" scenarios="1" formatCells="0" formatColumns="0" selectLockedCells="1"/>
  <mergeCells count="32">
    <mergeCell ref="E30:I30"/>
    <mergeCell ref="E31:I31"/>
    <mergeCell ref="E32:I32"/>
    <mergeCell ref="B27:D27"/>
    <mergeCell ref="B28:D28"/>
    <mergeCell ref="B10:D10"/>
    <mergeCell ref="B11:D11"/>
    <mergeCell ref="B12:D12"/>
    <mergeCell ref="K26:K28"/>
    <mergeCell ref="L26:L28"/>
    <mergeCell ref="B24:D24"/>
    <mergeCell ref="B25:D25"/>
    <mergeCell ref="B19:D19"/>
    <mergeCell ref="B20:D20"/>
    <mergeCell ref="B21:D21"/>
    <mergeCell ref="B26:D26"/>
    <mergeCell ref="B23:D23"/>
    <mergeCell ref="B13:D13"/>
    <mergeCell ref="K11:K24"/>
    <mergeCell ref="L11:L24"/>
    <mergeCell ref="B18:D18"/>
    <mergeCell ref="B14:D14"/>
    <mergeCell ref="B15:D15"/>
    <mergeCell ref="B16:D16"/>
    <mergeCell ref="B17:D17"/>
    <mergeCell ref="B22:D22"/>
    <mergeCell ref="K9:L9"/>
    <mergeCell ref="B3:L3"/>
    <mergeCell ref="B5:L5"/>
    <mergeCell ref="B6:L6"/>
    <mergeCell ref="B7:L7"/>
    <mergeCell ref="B9:J9"/>
  </mergeCells>
  <pageMargins left="0.7" right="0.7" top="0.78740157499999996" bottom="0.78740157499999996" header="0.3" footer="0.3"/>
  <pageSetup paperSize="9" orientation="portrait" r:id="rId1"/>
  <ignoredErrors>
    <ignoredError sqref="J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AEA2-2B2B-4599-A2AB-5BE58A246EE4}">
  <dimension ref="B3:L32"/>
  <sheetViews>
    <sheetView topLeftCell="A26" zoomScaleNormal="100" workbookViewId="0">
      <selection activeCell="I11" sqref="I11"/>
    </sheetView>
  </sheetViews>
  <sheetFormatPr defaultRowHeight="15" x14ac:dyDescent="0.25"/>
  <cols>
    <col min="2" max="2" width="28.7109375" customWidth="1"/>
    <col min="3" max="3" width="16.42578125" customWidth="1"/>
    <col min="4" max="4" width="31.140625" customWidth="1"/>
    <col min="5" max="5" width="12.5703125" customWidth="1"/>
    <col min="6" max="6" width="21.5703125" customWidth="1"/>
    <col min="7" max="7" width="21" customWidth="1"/>
    <col min="8" max="8" width="21.28515625" customWidth="1"/>
    <col min="9" max="9" width="22.28515625" customWidth="1"/>
    <col min="10" max="11" width="19.7109375" customWidth="1"/>
    <col min="12" max="12" width="16" customWidth="1"/>
  </cols>
  <sheetData>
    <row r="3" spans="2:12" ht="24.75" customHeight="1" x14ac:dyDescent="0.25">
      <c r="B3" s="102" t="s">
        <v>63</v>
      </c>
      <c r="C3" s="103"/>
      <c r="D3" s="103"/>
      <c r="E3" s="103"/>
      <c r="F3" s="103"/>
      <c r="G3" s="103"/>
      <c r="H3" s="103"/>
      <c r="I3" s="103"/>
      <c r="J3" s="104"/>
      <c r="K3" s="91" t="s">
        <v>3</v>
      </c>
      <c r="L3" s="91"/>
    </row>
    <row r="4" spans="2:12" ht="25.5" customHeight="1" x14ac:dyDescent="0.3">
      <c r="B4" s="26" t="s">
        <v>35</v>
      </c>
      <c r="C4" s="25"/>
      <c r="D4" s="25"/>
      <c r="E4" s="25"/>
      <c r="F4" s="25"/>
      <c r="G4" s="25"/>
      <c r="H4" s="25"/>
      <c r="I4" s="25"/>
    </row>
    <row r="5" spans="2:12" ht="18" customHeight="1" x14ac:dyDescent="0.3">
      <c r="B5" s="31" t="s">
        <v>41</v>
      </c>
      <c r="C5" s="38"/>
      <c r="D5" s="38"/>
      <c r="E5" s="38"/>
      <c r="F5" s="38"/>
      <c r="G5" s="38"/>
      <c r="H5" s="92"/>
      <c r="I5" s="92"/>
      <c r="J5" s="92"/>
      <c r="K5" s="92"/>
      <c r="L5" s="93"/>
    </row>
    <row r="6" spans="2:12" ht="18.75" customHeight="1" x14ac:dyDescent="0.25">
      <c r="B6" s="66" t="s">
        <v>42</v>
      </c>
      <c r="C6" s="67"/>
      <c r="D6" s="67"/>
      <c r="E6" s="67"/>
      <c r="F6" s="67"/>
      <c r="G6" s="67"/>
      <c r="H6" s="67"/>
      <c r="I6" s="67"/>
      <c r="J6" s="67"/>
      <c r="K6" s="67"/>
      <c r="L6" s="68"/>
    </row>
    <row r="7" spans="2:12" ht="18.75" customHeight="1" x14ac:dyDescent="0.25">
      <c r="B7" s="69" t="s">
        <v>43</v>
      </c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2:12" ht="18.75" customHeight="1" x14ac:dyDescent="0.25"/>
    <row r="9" spans="2:12" ht="30" customHeight="1" x14ac:dyDescent="0.25">
      <c r="B9" s="94" t="s">
        <v>65</v>
      </c>
      <c r="C9" s="95"/>
      <c r="D9" s="95"/>
      <c r="E9" s="95"/>
      <c r="F9" s="95"/>
      <c r="G9" s="95"/>
      <c r="H9" s="95"/>
      <c r="I9" s="95"/>
      <c r="J9" s="96"/>
      <c r="K9" s="91" t="s">
        <v>3</v>
      </c>
      <c r="L9" s="91"/>
    </row>
    <row r="10" spans="2:12" ht="34.5" customHeight="1" x14ac:dyDescent="0.25">
      <c r="B10" s="78" t="s">
        <v>39</v>
      </c>
      <c r="C10" s="79"/>
      <c r="D10" s="80"/>
      <c r="E10" s="28" t="s">
        <v>36</v>
      </c>
      <c r="F10" s="28" t="s">
        <v>37</v>
      </c>
      <c r="G10" s="28" t="s">
        <v>38</v>
      </c>
      <c r="H10" s="29" t="s">
        <v>40</v>
      </c>
      <c r="I10" s="30" t="s">
        <v>9</v>
      </c>
      <c r="J10" s="28" t="s">
        <v>8</v>
      </c>
      <c r="K10" s="28" t="s">
        <v>2</v>
      </c>
      <c r="L10" s="28" t="s">
        <v>10</v>
      </c>
    </row>
    <row r="11" spans="2:12" ht="98.25" customHeight="1" x14ac:dyDescent="0.25">
      <c r="B11" s="75" t="s">
        <v>55</v>
      </c>
      <c r="C11" s="76"/>
      <c r="D11" s="76"/>
      <c r="E11" s="23">
        <v>24</v>
      </c>
      <c r="F11" s="40"/>
      <c r="G11" s="40"/>
      <c r="H11" s="33"/>
      <c r="I11" s="34">
        <v>0</v>
      </c>
      <c r="J11" s="6">
        <f>E11*I11</f>
        <v>0</v>
      </c>
      <c r="K11" s="84" t="s">
        <v>0</v>
      </c>
      <c r="L11" s="87">
        <f>SUM(J11:J24)</f>
        <v>0</v>
      </c>
    </row>
    <row r="12" spans="2:12" ht="40.5" customHeight="1" x14ac:dyDescent="0.25">
      <c r="B12" s="75" t="s">
        <v>46</v>
      </c>
      <c r="C12" s="76"/>
      <c r="D12" s="76"/>
      <c r="E12" s="24">
        <v>24</v>
      </c>
      <c r="F12" s="32"/>
      <c r="G12" s="32"/>
      <c r="H12" s="35"/>
      <c r="I12" s="34">
        <v>0</v>
      </c>
      <c r="J12" s="6">
        <f>E12*I12</f>
        <v>0</v>
      </c>
      <c r="K12" s="85"/>
      <c r="L12" s="88"/>
    </row>
    <row r="13" spans="2:12" ht="60.75" customHeight="1" x14ac:dyDescent="0.25">
      <c r="B13" s="75" t="s">
        <v>60</v>
      </c>
      <c r="C13" s="76"/>
      <c r="D13" s="76"/>
      <c r="E13" s="23">
        <v>1</v>
      </c>
      <c r="F13" s="40"/>
      <c r="G13" s="40"/>
      <c r="H13" s="33"/>
      <c r="I13" s="34">
        <v>0</v>
      </c>
      <c r="J13" s="6">
        <f t="shared" ref="J13:J27" si="0">E13*I13</f>
        <v>0</v>
      </c>
      <c r="K13" s="85"/>
      <c r="L13" s="88"/>
    </row>
    <row r="14" spans="2:12" ht="68.25" customHeight="1" x14ac:dyDescent="0.25">
      <c r="B14" s="75" t="s">
        <v>47</v>
      </c>
      <c r="C14" s="76"/>
      <c r="D14" s="76"/>
      <c r="E14" s="5">
        <v>24</v>
      </c>
      <c r="F14" s="41"/>
      <c r="G14" s="41"/>
      <c r="H14" s="36"/>
      <c r="I14" s="34">
        <v>0</v>
      </c>
      <c r="J14" s="6">
        <f>E14*I14</f>
        <v>0</v>
      </c>
      <c r="K14" s="85"/>
      <c r="L14" s="88"/>
    </row>
    <row r="15" spans="2:12" ht="60.75" customHeight="1" x14ac:dyDescent="0.25">
      <c r="B15" s="75" t="s">
        <v>49</v>
      </c>
      <c r="C15" s="76"/>
      <c r="D15" s="76"/>
      <c r="E15" s="5">
        <v>1</v>
      </c>
      <c r="F15" s="41"/>
      <c r="G15" s="41"/>
      <c r="H15" s="36"/>
      <c r="I15" s="34">
        <v>0</v>
      </c>
      <c r="J15" s="6">
        <f>I15</f>
        <v>0</v>
      </c>
      <c r="K15" s="85"/>
      <c r="L15" s="88"/>
    </row>
    <row r="16" spans="2:12" ht="52.5" customHeight="1" x14ac:dyDescent="0.25">
      <c r="B16" s="75" t="s">
        <v>52</v>
      </c>
      <c r="C16" s="76"/>
      <c r="D16" s="76"/>
      <c r="E16" s="5" t="s">
        <v>4</v>
      </c>
      <c r="F16" s="41"/>
      <c r="G16" s="41"/>
      <c r="H16" s="36"/>
      <c r="I16" s="34">
        <v>0</v>
      </c>
      <c r="J16" s="6">
        <f>I16</f>
        <v>0</v>
      </c>
      <c r="K16" s="85"/>
      <c r="L16" s="88"/>
    </row>
    <row r="17" spans="2:12" ht="47.25" customHeight="1" x14ac:dyDescent="0.25">
      <c r="B17" s="75" t="s">
        <v>56</v>
      </c>
      <c r="C17" s="76"/>
      <c r="D17" s="76"/>
      <c r="E17" s="5" t="s">
        <v>4</v>
      </c>
      <c r="F17" s="41"/>
      <c r="G17" s="41"/>
      <c r="H17" s="36"/>
      <c r="I17" s="34">
        <v>0</v>
      </c>
      <c r="J17" s="6">
        <f>I17</f>
        <v>0</v>
      </c>
      <c r="K17" s="85"/>
      <c r="L17" s="88"/>
    </row>
    <row r="18" spans="2:12" ht="60" customHeight="1" x14ac:dyDescent="0.25">
      <c r="B18" s="75" t="s">
        <v>54</v>
      </c>
      <c r="C18" s="76"/>
      <c r="D18" s="76"/>
      <c r="E18" s="5" t="s">
        <v>4</v>
      </c>
      <c r="F18" s="41"/>
      <c r="G18" s="41"/>
      <c r="H18" s="36"/>
      <c r="I18" s="34">
        <v>0</v>
      </c>
      <c r="J18" s="6">
        <f>I18</f>
        <v>0</v>
      </c>
      <c r="K18" s="85"/>
      <c r="L18" s="88"/>
    </row>
    <row r="19" spans="2:12" ht="27.75" customHeight="1" x14ac:dyDescent="0.25">
      <c r="B19" s="75" t="s">
        <v>57</v>
      </c>
      <c r="C19" s="76"/>
      <c r="D19" s="76"/>
      <c r="E19" s="5" t="s">
        <v>4</v>
      </c>
      <c r="F19" s="41"/>
      <c r="G19" s="41"/>
      <c r="H19" s="36"/>
      <c r="I19" s="34">
        <v>0</v>
      </c>
      <c r="J19" s="6">
        <f>I19</f>
        <v>0</v>
      </c>
      <c r="K19" s="85"/>
      <c r="L19" s="88"/>
    </row>
    <row r="20" spans="2:12" x14ac:dyDescent="0.25">
      <c r="B20" s="77" t="s">
        <v>48</v>
      </c>
      <c r="C20" s="77"/>
      <c r="D20" s="77"/>
      <c r="E20" s="5">
        <v>1</v>
      </c>
      <c r="F20" s="41"/>
      <c r="G20" s="41"/>
      <c r="H20" s="36"/>
      <c r="I20" s="34">
        <v>0</v>
      </c>
      <c r="J20" s="6">
        <f t="shared" ref="J20:J25" si="1">E20*I20</f>
        <v>0</v>
      </c>
      <c r="K20" s="85"/>
      <c r="L20" s="88"/>
    </row>
    <row r="21" spans="2:12" x14ac:dyDescent="0.25">
      <c r="B21" s="97" t="s">
        <v>31</v>
      </c>
      <c r="C21" s="97"/>
      <c r="D21" s="97"/>
      <c r="E21" s="39">
        <v>2</v>
      </c>
      <c r="F21" s="41"/>
      <c r="G21" s="41"/>
      <c r="H21" s="36"/>
      <c r="I21" s="34">
        <v>0</v>
      </c>
      <c r="J21" s="6">
        <f>E21*I21</f>
        <v>0</v>
      </c>
      <c r="K21" s="85"/>
      <c r="L21" s="88"/>
    </row>
    <row r="22" spans="2:12" x14ac:dyDescent="0.25">
      <c r="B22" s="98" t="s">
        <v>32</v>
      </c>
      <c r="C22" s="99"/>
      <c r="D22" s="100"/>
      <c r="E22" s="24" t="s">
        <v>4</v>
      </c>
      <c r="F22" s="41"/>
      <c r="G22" s="41"/>
      <c r="H22" s="36"/>
      <c r="I22" s="34">
        <v>0</v>
      </c>
      <c r="J22" s="6">
        <f>I22</f>
        <v>0</v>
      </c>
      <c r="K22" s="85"/>
      <c r="L22" s="88"/>
    </row>
    <row r="23" spans="2:12" x14ac:dyDescent="0.25">
      <c r="B23" s="97" t="s">
        <v>34</v>
      </c>
      <c r="C23" s="97"/>
      <c r="D23" s="97"/>
      <c r="E23" s="24" t="s">
        <v>4</v>
      </c>
      <c r="F23" s="41"/>
      <c r="G23" s="41"/>
      <c r="H23" s="36"/>
      <c r="I23" s="34">
        <v>0</v>
      </c>
      <c r="J23" s="6">
        <f>I23</f>
        <v>0</v>
      </c>
      <c r="K23" s="85"/>
      <c r="L23" s="88"/>
    </row>
    <row r="24" spans="2:12" x14ac:dyDescent="0.25">
      <c r="B24" s="98" t="s">
        <v>33</v>
      </c>
      <c r="C24" s="99"/>
      <c r="D24" s="100"/>
      <c r="E24" s="24" t="s">
        <v>4</v>
      </c>
      <c r="F24" s="41"/>
      <c r="G24" s="41"/>
      <c r="H24" s="36"/>
      <c r="I24" s="34">
        <v>0</v>
      </c>
      <c r="J24" s="6">
        <f>I24</f>
        <v>0</v>
      </c>
      <c r="K24" s="86"/>
      <c r="L24" s="89"/>
    </row>
    <row r="25" spans="2:12" ht="81" customHeight="1" x14ac:dyDescent="0.25">
      <c r="B25" s="75" t="s">
        <v>64</v>
      </c>
      <c r="C25" s="76"/>
      <c r="D25" s="76"/>
      <c r="E25" s="5">
        <v>1</v>
      </c>
      <c r="F25" s="41"/>
      <c r="G25" s="41"/>
      <c r="H25" s="36"/>
      <c r="I25" s="34">
        <v>0</v>
      </c>
      <c r="J25" s="6">
        <f t="shared" si="1"/>
        <v>0</v>
      </c>
      <c r="K25" s="5" t="s">
        <v>25</v>
      </c>
      <c r="L25" s="6">
        <f>J25</f>
        <v>0</v>
      </c>
    </row>
    <row r="26" spans="2:12" ht="55.5" customHeight="1" x14ac:dyDescent="0.25">
      <c r="B26" s="75" t="s">
        <v>51</v>
      </c>
      <c r="C26" s="76"/>
      <c r="D26" s="76"/>
      <c r="E26" s="5">
        <v>1</v>
      </c>
      <c r="F26" s="41"/>
      <c r="G26" s="41"/>
      <c r="H26" s="36"/>
      <c r="I26" s="34">
        <v>0</v>
      </c>
      <c r="J26" s="6">
        <f t="shared" si="0"/>
        <v>0</v>
      </c>
      <c r="K26" s="81" t="s">
        <v>1</v>
      </c>
      <c r="L26" s="82">
        <f>SUM(J26:J28)</f>
        <v>0</v>
      </c>
    </row>
    <row r="27" spans="2:12" ht="52.5" customHeight="1" x14ac:dyDescent="0.25">
      <c r="B27" s="75" t="s">
        <v>50</v>
      </c>
      <c r="C27" s="76"/>
      <c r="D27" s="76"/>
      <c r="E27" s="5">
        <v>1</v>
      </c>
      <c r="F27" s="41"/>
      <c r="G27" s="41"/>
      <c r="H27" s="36"/>
      <c r="I27" s="34">
        <v>0</v>
      </c>
      <c r="J27" s="6">
        <f t="shared" si="0"/>
        <v>0</v>
      </c>
      <c r="K27" s="81"/>
      <c r="L27" s="82"/>
    </row>
    <row r="28" spans="2:12" ht="63" customHeight="1" x14ac:dyDescent="0.25">
      <c r="B28" s="75" t="s">
        <v>58</v>
      </c>
      <c r="C28" s="76"/>
      <c r="D28" s="76"/>
      <c r="E28" s="5" t="s">
        <v>4</v>
      </c>
      <c r="F28" s="41"/>
      <c r="G28" s="41"/>
      <c r="H28" s="36"/>
      <c r="I28" s="34">
        <v>0</v>
      </c>
      <c r="J28" s="6">
        <f>I28</f>
        <v>0</v>
      </c>
      <c r="K28" s="81"/>
      <c r="L28" s="82"/>
    </row>
    <row r="29" spans="2:12" x14ac:dyDescent="0.25">
      <c r="B29" s="3"/>
      <c r="C29" s="3"/>
      <c r="D29" s="3"/>
      <c r="E29" s="3"/>
      <c r="F29" s="3"/>
      <c r="G29" s="3"/>
      <c r="H29" s="3"/>
      <c r="I29" s="7"/>
      <c r="J29" s="7"/>
      <c r="K29" s="7"/>
      <c r="L29" s="7"/>
    </row>
    <row r="30" spans="2:12" x14ac:dyDescent="0.25">
      <c r="E30" s="101" t="s">
        <v>5</v>
      </c>
      <c r="F30" s="101"/>
      <c r="G30" s="101"/>
      <c r="H30" s="101"/>
      <c r="I30" s="101"/>
      <c r="J30" s="1">
        <f>SUM(J11:J28)</f>
        <v>0</v>
      </c>
    </row>
    <row r="31" spans="2:12" x14ac:dyDescent="0.25">
      <c r="E31" s="101" t="s">
        <v>6</v>
      </c>
      <c r="F31" s="101"/>
      <c r="G31" s="101"/>
      <c r="H31" s="101"/>
      <c r="I31" s="101"/>
      <c r="J31" s="1">
        <f>J30*0.21</f>
        <v>0</v>
      </c>
    </row>
    <row r="32" spans="2:12" x14ac:dyDescent="0.25">
      <c r="E32" s="101" t="s">
        <v>7</v>
      </c>
      <c r="F32" s="101"/>
      <c r="G32" s="101"/>
      <c r="H32" s="101"/>
      <c r="I32" s="101"/>
      <c r="J32" s="1">
        <f>J30*1.21</f>
        <v>0</v>
      </c>
      <c r="K32" s="4"/>
    </row>
  </sheetData>
  <sheetProtection algorithmName="SHA-512" hashValue="a8DBdXyXr7+Gi5GatSzy9lZyJ9+/5T3+u0SOOkerQ50k8X8K2Wp8mqnptYHtQrNOXcrsWmHO5OgI3MxiuXgrYg==" saltValue="wUZZEu2pozyukQcxRzRxUA==" spinCount="100000" sheet="1" objects="1" scenarios="1" formatCells="0" formatColumns="0" selectLockedCells="1"/>
  <mergeCells count="33">
    <mergeCell ref="E30:I30"/>
    <mergeCell ref="E31:I31"/>
    <mergeCell ref="E32:I32"/>
    <mergeCell ref="B3:J3"/>
    <mergeCell ref="B17:D17"/>
    <mergeCell ref="B18:D18"/>
    <mergeCell ref="B20:D20"/>
    <mergeCell ref="B25:D25"/>
    <mergeCell ref="B26:D26"/>
    <mergeCell ref="B27:D27"/>
    <mergeCell ref="B28:D28"/>
    <mergeCell ref="K26:K28"/>
    <mergeCell ref="L26:L28"/>
    <mergeCell ref="B14:D14"/>
    <mergeCell ref="B15:D15"/>
    <mergeCell ref="B16:D16"/>
    <mergeCell ref="B19:D19"/>
    <mergeCell ref="B21:D21"/>
    <mergeCell ref="B22:D22"/>
    <mergeCell ref="B23:D23"/>
    <mergeCell ref="B24:D24"/>
    <mergeCell ref="K3:L3"/>
    <mergeCell ref="B10:D10"/>
    <mergeCell ref="B11:D11"/>
    <mergeCell ref="B12:D12"/>
    <mergeCell ref="B13:D13"/>
    <mergeCell ref="K9:L9"/>
    <mergeCell ref="H5:L5"/>
    <mergeCell ref="B6:L6"/>
    <mergeCell ref="B7:L7"/>
    <mergeCell ref="B9:J9"/>
    <mergeCell ref="K11:K24"/>
    <mergeCell ref="L11:L2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7D793D5A5F9740934F1FB4D608BC0B" ma:contentTypeVersion="16" ma:contentTypeDescription="Vytvoří nový dokument" ma:contentTypeScope="" ma:versionID="4e8988fefb57fccd00c7704726a70c34">
  <xsd:schema xmlns:xsd="http://www.w3.org/2001/XMLSchema" xmlns:xs="http://www.w3.org/2001/XMLSchema" xmlns:p="http://schemas.microsoft.com/office/2006/metadata/properties" xmlns:ns2="44eebfc2-dba9-490f-a426-06bdd91898e6" xmlns:ns3="0c8c0d37-2bee-48b9-a3af-2a8749a2fbd1" targetNamespace="http://schemas.microsoft.com/office/2006/metadata/properties" ma:root="true" ma:fieldsID="93c2cff969d46002bfa1f2e9e6242b18" ns2:_="" ns3:_="">
    <xsd:import namespace="44eebfc2-dba9-490f-a426-06bdd91898e6"/>
    <xsd:import namespace="0c8c0d37-2bee-48b9-a3af-2a8749a2f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ebfc2-dba9-490f-a426-06bdd9189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5813b425-8769-472e-9ed0-56c4258d7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c0d37-2bee-48b9-a3af-2a8749a2f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6b4ed78-8192-4a6c-b518-fdbff58809a1}" ma:internalName="TaxCatchAll" ma:showField="CatchAllData" ma:web="0c8c0d37-2bee-48b9-a3af-2a8749a2f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eebfc2-dba9-490f-a426-06bdd91898e6">
      <Terms xmlns="http://schemas.microsoft.com/office/infopath/2007/PartnerControls"/>
    </lcf76f155ced4ddcb4097134ff3c332f>
    <TaxCatchAll xmlns="0c8c0d37-2bee-48b9-a3af-2a8749a2fb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105094-8B5A-44D1-8556-75A0F658E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ebfc2-dba9-490f-a426-06bdd91898e6"/>
    <ds:schemaRef ds:uri="0c8c0d37-2bee-48b9-a3af-2a8749a2f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A13F3E-9CC3-45AA-9CBC-B7EECBFCB9E3}">
  <ds:schemaRefs>
    <ds:schemaRef ds:uri="http://www.w3.org/XML/1998/namespace"/>
    <ds:schemaRef ds:uri="0c8c0d37-2bee-48b9-a3af-2a8749a2fbd1"/>
    <ds:schemaRef ds:uri="http://schemas.microsoft.com/office/2006/documentManagement/types"/>
    <ds:schemaRef ds:uri="44eebfc2-dba9-490f-a426-06bdd91898e6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313BFF-59B6-40D9-87B8-9949229E2F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1_FVE_Mateřská škola</vt:lpstr>
      <vt:lpstr>2_FVE_Městský úřad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2025-01-24T07:26:14Z</dcterms:created>
  <dcterms:modified xsi:type="dcterms:W3CDTF">2025-04-24T08:27:03Z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0x010100107D793D5A5F9740934F1FB4D608BC0B</vt:lpwstr>
  </property>
  <property fmtid="{D5CDD505-2E9C-101B-9397-08002B2CF9AE}" pid="3" name="MediaServiceImageTags">
    <vt:lpwstr/>
  </property>
</Properties>
</file>