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36616" yWindow="65416" windowWidth="29040" windowHeight="15840" activeTab="0"/>
  </bookViews>
  <sheets>
    <sheet name="SO 101" sheetId="4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<sst xmlns="http://schemas.openxmlformats.org/spreadsheetml/2006/main" count="142" uniqueCount="117">
  <si>
    <t xml:space="preserve">                                        </t>
  </si>
  <si>
    <t>SLEPÝ VÝKAZ VÝMĚR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</si>
  <si>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</si>
  <si>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</si>
  <si>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</si>
  <si>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</si>
  <si>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Oprava místní komunikace na návsi, Toužín                                                           </t>
  </si>
  <si>
    <t>Investor:</t>
  </si>
  <si>
    <t xml:space="preserve">   SO 101  Komunikace       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</si>
  <si>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</si>
  <si>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</si>
  <si>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</si>
  <si>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</si>
  <si>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</si>
  <si>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</si>
  <si>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113154363</t>
  </si>
  <si>
    <t xml:space="preserve">Frézování živičného krytu tl 50 mm pruh š 2 m pl do 10000 m2 s překážkami v trase                   </t>
  </si>
  <si>
    <t xml:space="preserve">m2   </t>
  </si>
  <si>
    <t>_5ZT0I80UX</t>
  </si>
  <si>
    <t xml:space="preserve">Planimetrováno ze situace 785 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</si>
  <si>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</si>
  <si>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</si>
  <si>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</si>
  <si>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_61Z0UC9O5</t>
  </si>
  <si>
    <t>181006113</t>
  </si>
  <si>
    <t xml:space="preserve">Rozprostření zemin tl vrstvy do 0,2 m schopných zúrodnění v rovině a sklonu do 1:5                  </t>
  </si>
  <si>
    <t>_61Z0UQE32</t>
  </si>
  <si>
    <t xml:space="preserve">za obrubami (195-26)*1                                                                              </t>
  </si>
  <si>
    <t>565145121</t>
  </si>
  <si>
    <t xml:space="preserve">Asfaltový beton vrstva podkladní ACP 16 (obalované kamenivo OKS) tl 60 mm š přes 3 m                </t>
  </si>
  <si>
    <t>_5ZT0I80V8</t>
  </si>
  <si>
    <t xml:space="preserve">785*1,02                                                                                            </t>
  </si>
  <si>
    <t>567511121</t>
  </si>
  <si>
    <t xml:space="preserve">Recyklace podkladu za studena na místě - rozpojení a reprofilace tl 150 mm plochy do 3000 m2        </t>
  </si>
  <si>
    <t>_5ZT0I80UY</t>
  </si>
  <si>
    <t>573231111</t>
  </si>
  <si>
    <t xml:space="preserve">Postřik živičný spojovací ze silniční emulze v množství 0,70 kg/m2                                  </t>
  </si>
  <si>
    <t>_5ZT0I80V9</t>
  </si>
  <si>
    <t>577144121</t>
  </si>
  <si>
    <t xml:space="preserve">Asfaltový beton vrstva obrusná ACO 11 (ABS) tř. I tl 50 mm š přes 3 m z nemodifikovaného asfaltu    </t>
  </si>
  <si>
    <t>_5ZT0I80VA</t>
  </si>
  <si>
    <t>59217034</t>
  </si>
  <si>
    <t xml:space="preserve">obrubník betonový silniční nájezdový 1000x150x150mm                                                 </t>
  </si>
  <si>
    <t xml:space="preserve">kus  </t>
  </si>
  <si>
    <t>_61Z0UJAQI</t>
  </si>
  <si>
    <t xml:space="preserve">obrubník betonový silniční 1000x150x300mm                                                           </t>
  </si>
  <si>
    <t>_61Z0UMAJ9</t>
  </si>
  <si>
    <t xml:space="preserve">195-38                                                                                              </t>
  </si>
  <si>
    <t>59217039</t>
  </si>
  <si>
    <t xml:space="preserve">obrubník betonový silniční přechodový                                                               </t>
  </si>
  <si>
    <t>_61Z0UL9ET</t>
  </si>
  <si>
    <t xml:space="preserve">levý 6                                                                                              </t>
  </si>
  <si>
    <t xml:space="preserve">pravý 6                                                                                             </t>
  </si>
  <si>
    <t>899231111</t>
  </si>
  <si>
    <t xml:space="preserve">Výšková úprava uličního vstupu nebo vpusti do 200 mm zvýšením mříže                                 </t>
  </si>
  <si>
    <t>_5ZT0I80V6</t>
  </si>
  <si>
    <t>899431111</t>
  </si>
  <si>
    <t xml:space="preserve">Výšková úprava uličního vstupu nebo vpusti do 200 mm zvýšením krycího hrnce, šoupěte nebo hydrantu  </t>
  </si>
  <si>
    <t>_5ZT0I80V7</t>
  </si>
  <si>
    <t>916131213</t>
  </si>
  <si>
    <t xml:space="preserve">Osazení silničního obrubníku betonového stojatého s boční opěrou do lože z betonu prostého          </t>
  </si>
  <si>
    <t>_61Z0UH40R</t>
  </si>
  <si>
    <t>916991121</t>
  </si>
  <si>
    <t xml:space="preserve">Lože pod obrubníky, krajníky nebo obruby z dlažebních kostek z betonu prostého                      </t>
  </si>
  <si>
    <t xml:space="preserve">m3   </t>
  </si>
  <si>
    <t>_61Z0UN49G</t>
  </si>
  <si>
    <t xml:space="preserve">0,055*195                                                                                           </t>
  </si>
  <si>
    <t>919121212</t>
  </si>
  <si>
    <t xml:space="preserve">Těsnění spár zálivkou za studena pro komůrky š 10 mm hl 20 mm bez těsnicího profilu                 </t>
  </si>
  <si>
    <t>_5ZT0I80V4</t>
  </si>
  <si>
    <t xml:space="preserve">spára napojení 8,2                                                                                  </t>
  </si>
  <si>
    <t xml:space="preserve">zálivky na napojení vjezdů, pracovní spáry 3+4+5,5+5,3+4,4+3,5+18,2                                 </t>
  </si>
  <si>
    <t>919731122</t>
  </si>
  <si>
    <t xml:space="preserve">Zarovnání styčné plochy podkladu nebo krytu živičného tl do 100 mm                                  </t>
  </si>
  <si>
    <t>_5ZT0I80V3</t>
  </si>
  <si>
    <t xml:space="preserve">napojení na ZÚ 8,2                                                                                  </t>
  </si>
  <si>
    <t>919735112</t>
  </si>
  <si>
    <t xml:space="preserve">Řezání stávajícího živičného krytu hl do 100 mm                                                     </t>
  </si>
  <si>
    <t>_5ZT0I80V2</t>
  </si>
  <si>
    <t xml:space="preserve">napojen na stávající stav 8,2                                                                       </t>
  </si>
  <si>
    <t>997002511</t>
  </si>
  <si>
    <t xml:space="preserve">Vodorovné přemístění suti a vybouraných hmot bez naložení ale se složením a urovnáním do 1 km       </t>
  </si>
  <si>
    <t xml:space="preserve">t    </t>
  </si>
  <si>
    <t>_5ZT0I80V0</t>
  </si>
  <si>
    <t xml:space="preserve">odfrézovaný materiál z původního krytu, kamenivo s asfaltem, na skládku TS                          </t>
  </si>
  <si>
    <t xml:space="preserve">785*1,02*0,11*2,3                                                                                   </t>
  </si>
  <si>
    <t xml:space="preserve">obruby 195*0,1                                                                                      </t>
  </si>
  <si>
    <t>997002611</t>
  </si>
  <si>
    <t xml:space="preserve">Nakládání suti a vybouraných hmot                                                                   </t>
  </si>
  <si>
    <t>_5ZT0I80UZ</t>
  </si>
  <si>
    <t xml:space="preserve">Původní kryt                                                                                        </t>
  </si>
  <si>
    <t>997006519</t>
  </si>
  <si>
    <t xml:space="preserve">Příplatek k vodorovnému přemístění suti na skládku ZKD 1 km přes 1 km                               </t>
  </si>
  <si>
    <t>_5ZT0I80V1</t>
  </si>
  <si>
    <t xml:space="preserve">222,0771*3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</si>
  <si>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</si>
  <si>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</si>
  <si>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_5ZT0I80VB</t>
  </si>
  <si>
    <t>9991</t>
  </si>
  <si>
    <t xml:space="preserve">Vytyčení stávajících sítí                                                                           </t>
  </si>
  <si>
    <t xml:space="preserve">kpl  </t>
  </si>
  <si>
    <t>_5ZT0IC8HR</t>
  </si>
  <si>
    <t>9992</t>
  </si>
  <si>
    <t xml:space="preserve">Zařízení staveniště                                                                                 </t>
  </si>
  <si>
    <t>_5ZT0IAW3B</t>
  </si>
  <si>
    <t>9993</t>
  </si>
  <si>
    <t xml:space="preserve">Opatření BOZP                                                                                       </t>
  </si>
  <si>
    <t>_5ZT0I80VE</t>
  </si>
  <si>
    <t>Odbytová cena bez DPH: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</si>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</sst>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9" fillId="0" borderId="0" xfId="0" applyNumberFormat="1" applyFont="1"/>
    <xf numFmtId="0" fontId="6" fillId="2" borderId="0" xfId="0" applyFont="1" applyFill="1"/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5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4" fontId="3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 topLeftCell="A1">
      <selection activeCell="P13" sqref="P13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44" t="s">
        <v>0</v>
      </c>
      <c r="B1" s="16"/>
      <c r="C1" s="16"/>
      <c r="E1" s="45" t="s">
        <v>1</v>
      </c>
      <c r="F1" s="46"/>
      <c r="G1" s="46"/>
      <c r="H1" s="46"/>
      <c r="J1" s="2" t="s">
        <v>3</v>
      </c>
      <c r="K1" s="50" t="s">
        <v>5</v>
      </c>
      <c r="L1" s="51"/>
    </row>
    <row r="2" spans="1:12" ht="15" thickBot="1">
      <c r="A2" s="1" t="s">
        <v>2</v>
      </c>
      <c r="C2" s="3">
        <v>44336</v>
      </c>
      <c r="E2" s="46"/>
      <c r="F2" s="46"/>
      <c r="G2" s="46"/>
      <c r="H2" s="46"/>
      <c r="J2" s="2" t="s">
        <v>4</v>
      </c>
      <c r="K2" s="50"/>
      <c r="L2" s="51"/>
    </row>
    <row r="3" spans="1:12" ht="15">
      <c r="A3" s="34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3" ht="15">
      <c r="A5" s="1" t="s">
        <v>7</v>
      </c>
      <c r="C5" s="52" t="s">
        <v>0</v>
      </c>
    </row>
    <row r="6" ht="15" thickBot="1"/>
    <row r="7" spans="1:12" ht="15" thickBot="1">
      <c r="A7" s="36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 thickBot="1">
      <c r="A8" s="38" t="s">
        <v>9</v>
      </c>
      <c r="B8" s="39"/>
      <c r="C8" s="40" t="s">
        <v>10</v>
      </c>
      <c r="D8" s="41"/>
      <c r="E8" s="41"/>
      <c r="F8" s="41"/>
      <c r="G8" s="41"/>
      <c r="H8" s="41"/>
      <c r="I8" s="5" t="s">
        <v>11</v>
      </c>
      <c r="J8" s="6" t="s">
        <v>12</v>
      </c>
      <c r="K8" s="5" t="s">
        <v>13</v>
      </c>
      <c r="L8" s="5" t="s">
        <v>14</v>
      </c>
    </row>
    <row r="9" spans="1:13" ht="15">
      <c r="A9" s="4">
        <v>1</v>
      </c>
      <c r="B9" s="8" t="s">
        <v>15</v>
      </c>
      <c r="C9" s="42" t="s">
        <v>16</v>
      </c>
      <c r="D9" s="43"/>
      <c r="E9" s="43"/>
      <c r="F9" s="43"/>
      <c r="G9" s="43"/>
      <c r="H9" s="43"/>
      <c r="I9" s="9">
        <v>785</v>
      </c>
      <c r="J9" s="7" t="s">
        <v>17</v>
      </c>
      <c r="K9" s="47">
        <v>0</v>
      </c>
      <c r="L9" s="10">
        <f>ROUND(I9*K9,2)</f>
        <v>0</v>
      </c>
      <c r="M9" t="s">
        <v>18</v>
      </c>
    </row>
    <row r="10" spans="1:12" ht="15">
      <c r="A10" s="15"/>
      <c r="B10" s="16"/>
      <c r="C10" s="32" t="s">
        <v>19</v>
      </c>
      <c r="D10" s="33"/>
      <c r="E10" s="33"/>
      <c r="F10" s="33"/>
      <c r="G10" s="33"/>
      <c r="H10" s="33"/>
      <c r="I10" s="11">
        <v>785</v>
      </c>
      <c r="K10" s="15"/>
      <c r="L10" s="16"/>
    </row>
    <row r="11" spans="1:13" ht="15">
      <c r="A11" s="4">
        <v>2</v>
      </c>
      <c r="B11" s="8" t="s">
        <v>20</v>
      </c>
      <c r="C11" s="30" t="s">
        <v>21</v>
      </c>
      <c r="D11" s="31"/>
      <c r="E11" s="31"/>
      <c r="F11" s="31"/>
      <c r="G11" s="31"/>
      <c r="H11" s="31"/>
      <c r="I11" s="9">
        <v>195</v>
      </c>
      <c r="J11" s="7" t="s">
        <v>22</v>
      </c>
      <c r="K11" s="47">
        <v>0</v>
      </c>
      <c r="L11" s="10">
        <f>ROUND(I11*K11,2)</f>
        <v>0</v>
      </c>
      <c r="M11" t="s">
        <v>23</v>
      </c>
    </row>
    <row r="12" spans="1:12" ht="15">
      <c r="A12" s="15"/>
      <c r="B12" s="16"/>
      <c r="C12" s="32">
        <v>195</v>
      </c>
      <c r="D12" s="33"/>
      <c r="E12" s="33"/>
      <c r="F12" s="33"/>
      <c r="G12" s="33"/>
      <c r="H12" s="33"/>
      <c r="I12" s="11">
        <v>195</v>
      </c>
      <c r="K12" s="15"/>
      <c r="L12" s="16"/>
    </row>
    <row r="13" spans="1:13" ht="15">
      <c r="A13" s="4">
        <v>3</v>
      </c>
      <c r="B13" s="8" t="s">
        <v>24</v>
      </c>
      <c r="C13" s="30" t="s">
        <v>25</v>
      </c>
      <c r="D13" s="31"/>
      <c r="E13" s="31"/>
      <c r="F13" s="31"/>
      <c r="G13" s="31"/>
      <c r="H13" s="31"/>
      <c r="I13" s="9">
        <v>169</v>
      </c>
      <c r="J13" s="7" t="s">
        <v>17</v>
      </c>
      <c r="K13" s="47">
        <v>0</v>
      </c>
      <c r="L13" s="10">
        <f>ROUND(I13*K13,2)</f>
        <v>0</v>
      </c>
      <c r="M13" t="s">
        <v>26</v>
      </c>
    </row>
    <row r="14" spans="1:12" ht="15">
      <c r="A14" s="15"/>
      <c r="B14" s="16"/>
      <c r="C14" s="32" t="s">
        <v>27</v>
      </c>
      <c r="D14" s="33"/>
      <c r="E14" s="33"/>
      <c r="F14" s="33"/>
      <c r="G14" s="33"/>
      <c r="H14" s="33"/>
      <c r="I14" s="11">
        <v>169</v>
      </c>
      <c r="K14" s="15"/>
      <c r="L14" s="16"/>
    </row>
    <row r="15" spans="1:13" ht="15">
      <c r="A15" s="4">
        <v>4</v>
      </c>
      <c r="B15" s="8" t="s">
        <v>28</v>
      </c>
      <c r="C15" s="30" t="s">
        <v>29</v>
      </c>
      <c r="D15" s="31"/>
      <c r="E15" s="31"/>
      <c r="F15" s="31"/>
      <c r="G15" s="31"/>
      <c r="H15" s="31"/>
      <c r="I15" s="9">
        <v>800.7</v>
      </c>
      <c r="J15" s="7" t="s">
        <v>17</v>
      </c>
      <c r="K15" s="47">
        <v>0</v>
      </c>
      <c r="L15" s="10">
        <f>ROUND(I15*K15,2)</f>
        <v>0</v>
      </c>
      <c r="M15" t="s">
        <v>30</v>
      </c>
    </row>
    <row r="16" spans="1:12" ht="15">
      <c r="A16" s="15"/>
      <c r="B16" s="16"/>
      <c r="C16" s="32" t="s">
        <v>31</v>
      </c>
      <c r="D16" s="33"/>
      <c r="E16" s="33"/>
      <c r="F16" s="33"/>
      <c r="G16" s="33"/>
      <c r="H16" s="33"/>
      <c r="I16" s="11">
        <v>800.7</v>
      </c>
      <c r="K16" s="15"/>
      <c r="L16" s="16"/>
    </row>
    <row r="17" spans="1:13" ht="15">
      <c r="A17" s="4">
        <v>5</v>
      </c>
      <c r="B17" s="8" t="s">
        <v>32</v>
      </c>
      <c r="C17" s="30" t="s">
        <v>33</v>
      </c>
      <c r="D17" s="31"/>
      <c r="E17" s="31"/>
      <c r="F17" s="31"/>
      <c r="G17" s="31"/>
      <c r="H17" s="31"/>
      <c r="I17" s="9">
        <v>800.7</v>
      </c>
      <c r="J17" s="7" t="s">
        <v>17</v>
      </c>
      <c r="K17" s="47">
        <v>0</v>
      </c>
      <c r="L17" s="10">
        <f>ROUND(I17*K17,2)</f>
        <v>0</v>
      </c>
      <c r="M17" t="s">
        <v>34</v>
      </c>
    </row>
    <row r="18" spans="1:12" ht="15">
      <c r="A18" s="15"/>
      <c r="B18" s="16"/>
      <c r="C18" s="32" t="s">
        <v>31</v>
      </c>
      <c r="D18" s="33"/>
      <c r="E18" s="33"/>
      <c r="F18" s="33"/>
      <c r="G18" s="33"/>
      <c r="H18" s="33"/>
      <c r="I18" s="11">
        <v>800.7</v>
      </c>
      <c r="K18" s="15"/>
      <c r="L18" s="16"/>
    </row>
    <row r="19" spans="1:13" ht="15">
      <c r="A19" s="4">
        <v>6</v>
      </c>
      <c r="B19" s="8" t="s">
        <v>35</v>
      </c>
      <c r="C19" s="30" t="s">
        <v>36</v>
      </c>
      <c r="D19" s="31"/>
      <c r="E19" s="31"/>
      <c r="F19" s="31"/>
      <c r="G19" s="31"/>
      <c r="H19" s="31"/>
      <c r="I19" s="9">
        <v>785</v>
      </c>
      <c r="J19" s="7" t="s">
        <v>17</v>
      </c>
      <c r="K19" s="47">
        <v>0</v>
      </c>
      <c r="L19" s="10">
        <f>ROUND(I19*K19,2)</f>
        <v>0</v>
      </c>
      <c r="M19" t="s">
        <v>37</v>
      </c>
    </row>
    <row r="20" spans="1:12" ht="15">
      <c r="A20" s="15"/>
      <c r="B20" s="16"/>
      <c r="C20" s="32">
        <v>785</v>
      </c>
      <c r="D20" s="33"/>
      <c r="E20" s="33"/>
      <c r="F20" s="33"/>
      <c r="G20" s="33"/>
      <c r="H20" s="33"/>
      <c r="I20" s="11">
        <v>785</v>
      </c>
      <c r="K20" s="15"/>
      <c r="L20" s="16"/>
    </row>
    <row r="21" spans="1:13" ht="15">
      <c r="A21" s="4">
        <v>7</v>
      </c>
      <c r="B21" s="8" t="s">
        <v>38</v>
      </c>
      <c r="C21" s="30" t="s">
        <v>39</v>
      </c>
      <c r="D21" s="31"/>
      <c r="E21" s="31"/>
      <c r="F21" s="31"/>
      <c r="G21" s="31"/>
      <c r="H21" s="31"/>
      <c r="I21" s="9">
        <v>785</v>
      </c>
      <c r="J21" s="7" t="s">
        <v>17</v>
      </c>
      <c r="K21" s="47">
        <v>0</v>
      </c>
      <c r="L21" s="10">
        <f>ROUND(I21*K21,2)</f>
        <v>0</v>
      </c>
      <c r="M21" t="s">
        <v>40</v>
      </c>
    </row>
    <row r="22" spans="1:12" ht="15">
      <c r="A22" s="15"/>
      <c r="B22" s="16"/>
      <c r="C22" s="32">
        <v>785</v>
      </c>
      <c r="D22" s="33"/>
      <c r="E22" s="33"/>
      <c r="F22" s="33"/>
      <c r="G22" s="33"/>
      <c r="H22" s="33"/>
      <c r="I22" s="11">
        <v>785</v>
      </c>
      <c r="K22" s="15"/>
      <c r="L22" s="16"/>
    </row>
    <row r="23" spans="1:13" ht="15">
      <c r="A23" s="4">
        <v>8</v>
      </c>
      <c r="B23" s="8" t="s">
        <v>41</v>
      </c>
      <c r="C23" s="30" t="s">
        <v>42</v>
      </c>
      <c r="D23" s="31"/>
      <c r="E23" s="31"/>
      <c r="F23" s="31"/>
      <c r="G23" s="31"/>
      <c r="H23" s="31"/>
      <c r="I23" s="9">
        <v>26</v>
      </c>
      <c r="J23" s="7" t="s">
        <v>43</v>
      </c>
      <c r="K23" s="47">
        <v>0</v>
      </c>
      <c r="L23" s="10">
        <f>ROUND(I23*K23,2)</f>
        <v>0</v>
      </c>
      <c r="M23" t="s">
        <v>44</v>
      </c>
    </row>
    <row r="24" spans="1:13" ht="15">
      <c r="A24" s="4">
        <v>9</v>
      </c>
      <c r="B24" s="8" t="s">
        <v>41</v>
      </c>
      <c r="C24" s="30" t="s">
        <v>45</v>
      </c>
      <c r="D24" s="31"/>
      <c r="E24" s="31"/>
      <c r="F24" s="31"/>
      <c r="G24" s="31"/>
      <c r="H24" s="31"/>
      <c r="I24" s="9">
        <v>157</v>
      </c>
      <c r="J24" s="7" t="s">
        <v>22</v>
      </c>
      <c r="K24" s="47">
        <v>0</v>
      </c>
      <c r="L24" s="10">
        <f>ROUND(I24*K24,2)</f>
        <v>0</v>
      </c>
      <c r="M24" t="s">
        <v>46</v>
      </c>
    </row>
    <row r="25" spans="1:12" ht="15">
      <c r="A25" s="15"/>
      <c r="B25" s="16"/>
      <c r="C25" s="32" t="s">
        <v>47</v>
      </c>
      <c r="D25" s="33"/>
      <c r="E25" s="33"/>
      <c r="F25" s="33"/>
      <c r="G25" s="33"/>
      <c r="H25" s="33"/>
      <c r="I25" s="11">
        <v>157</v>
      </c>
      <c r="K25" s="15"/>
      <c r="L25" s="16"/>
    </row>
    <row r="26" spans="1:13" ht="15">
      <c r="A26" s="4">
        <v>10</v>
      </c>
      <c r="B26" s="8" t="s">
        <v>48</v>
      </c>
      <c r="C26" s="30" t="s">
        <v>49</v>
      </c>
      <c r="D26" s="31"/>
      <c r="E26" s="31"/>
      <c r="F26" s="31"/>
      <c r="G26" s="31"/>
      <c r="H26" s="31"/>
      <c r="I26" s="9">
        <v>12</v>
      </c>
      <c r="J26" s="7" t="s">
        <v>43</v>
      </c>
      <c r="K26" s="47">
        <v>0</v>
      </c>
      <c r="L26" s="10">
        <f>ROUND(I26*K26,2)</f>
        <v>0</v>
      </c>
      <c r="M26" t="s">
        <v>50</v>
      </c>
    </row>
    <row r="27" spans="1:12" ht="15">
      <c r="A27" s="15"/>
      <c r="B27" s="16"/>
      <c r="C27" s="32" t="s">
        <v>51</v>
      </c>
      <c r="D27" s="33"/>
      <c r="E27" s="33"/>
      <c r="F27" s="33"/>
      <c r="G27" s="33"/>
      <c r="H27" s="33"/>
      <c r="I27" s="11">
        <v>6</v>
      </c>
      <c r="K27" s="15"/>
      <c r="L27" s="16"/>
    </row>
    <row r="28" spans="1:12" ht="15">
      <c r="A28" s="15"/>
      <c r="B28" s="16"/>
      <c r="C28" s="32" t="s">
        <v>52</v>
      </c>
      <c r="D28" s="33"/>
      <c r="E28" s="33"/>
      <c r="F28" s="33"/>
      <c r="G28" s="33"/>
      <c r="H28" s="33"/>
      <c r="I28" s="11">
        <v>6</v>
      </c>
      <c r="K28" s="15"/>
      <c r="L28" s="16"/>
    </row>
    <row r="29" spans="1:13" ht="15">
      <c r="A29" s="4">
        <v>11</v>
      </c>
      <c r="B29" s="8" t="s">
        <v>53</v>
      </c>
      <c r="C29" s="30" t="s">
        <v>54</v>
      </c>
      <c r="D29" s="31"/>
      <c r="E29" s="31"/>
      <c r="F29" s="31"/>
      <c r="G29" s="31"/>
      <c r="H29" s="31"/>
      <c r="I29" s="9">
        <v>5</v>
      </c>
      <c r="J29" s="7" t="s">
        <v>43</v>
      </c>
      <c r="K29" s="47">
        <v>0</v>
      </c>
      <c r="L29" s="10">
        <f>ROUND(I29*K29,2)</f>
        <v>0</v>
      </c>
      <c r="M29" t="s">
        <v>55</v>
      </c>
    </row>
    <row r="30" spans="1:12" ht="15">
      <c r="A30" s="15"/>
      <c r="B30" s="16"/>
      <c r="C30" s="32">
        <v>5</v>
      </c>
      <c r="D30" s="33"/>
      <c r="E30" s="33"/>
      <c r="F30" s="33"/>
      <c r="G30" s="33"/>
      <c r="H30" s="33"/>
      <c r="I30" s="11">
        <v>5</v>
      </c>
      <c r="K30" s="15"/>
      <c r="L30" s="16"/>
    </row>
    <row r="31" spans="1:13" ht="15">
      <c r="A31" s="4">
        <v>12</v>
      </c>
      <c r="B31" s="8" t="s">
        <v>56</v>
      </c>
      <c r="C31" s="30" t="s">
        <v>57</v>
      </c>
      <c r="D31" s="31"/>
      <c r="E31" s="31"/>
      <c r="F31" s="31"/>
      <c r="G31" s="31"/>
      <c r="H31" s="31"/>
      <c r="I31" s="9">
        <v>5</v>
      </c>
      <c r="J31" s="7" t="s">
        <v>43</v>
      </c>
      <c r="K31" s="47">
        <v>0</v>
      </c>
      <c r="L31" s="10">
        <f>ROUND(I31*K31,2)</f>
        <v>0</v>
      </c>
      <c r="M31" t="s">
        <v>58</v>
      </c>
    </row>
    <row r="32" spans="1:12" ht="15">
      <c r="A32" s="15"/>
      <c r="B32" s="16"/>
      <c r="C32" s="32">
        <v>5</v>
      </c>
      <c r="D32" s="33"/>
      <c r="E32" s="33"/>
      <c r="F32" s="33"/>
      <c r="G32" s="33"/>
      <c r="H32" s="33"/>
      <c r="I32" s="11">
        <v>5</v>
      </c>
      <c r="K32" s="15"/>
      <c r="L32" s="16"/>
    </row>
    <row r="33" spans="1:13" ht="15">
      <c r="A33" s="4">
        <v>13</v>
      </c>
      <c r="B33" s="8" t="s">
        <v>59</v>
      </c>
      <c r="C33" s="30" t="s">
        <v>60</v>
      </c>
      <c r="D33" s="31"/>
      <c r="E33" s="31"/>
      <c r="F33" s="31"/>
      <c r="G33" s="31"/>
      <c r="H33" s="31"/>
      <c r="I33" s="9">
        <v>195</v>
      </c>
      <c r="J33" s="7" t="s">
        <v>22</v>
      </c>
      <c r="K33" s="47">
        <v>0</v>
      </c>
      <c r="L33" s="10">
        <f>ROUND(I33*K33,2)</f>
        <v>0</v>
      </c>
      <c r="M33" t="s">
        <v>61</v>
      </c>
    </row>
    <row r="34" spans="1:12" ht="15">
      <c r="A34" s="15"/>
      <c r="B34" s="16"/>
      <c r="C34" s="32">
        <v>195</v>
      </c>
      <c r="D34" s="33"/>
      <c r="E34" s="33"/>
      <c r="F34" s="33"/>
      <c r="G34" s="33"/>
      <c r="H34" s="33"/>
      <c r="I34" s="11">
        <v>195</v>
      </c>
      <c r="K34" s="15"/>
      <c r="L34" s="16"/>
    </row>
    <row r="35" spans="1:13" ht="15">
      <c r="A35" s="4">
        <v>14</v>
      </c>
      <c r="B35" s="8" t="s">
        <v>62</v>
      </c>
      <c r="C35" s="30" t="s">
        <v>63</v>
      </c>
      <c r="D35" s="31"/>
      <c r="E35" s="31"/>
      <c r="F35" s="31"/>
      <c r="G35" s="31"/>
      <c r="H35" s="31"/>
      <c r="I35" s="9">
        <v>10.725</v>
      </c>
      <c r="J35" s="7" t="s">
        <v>64</v>
      </c>
      <c r="K35" s="47">
        <v>0</v>
      </c>
      <c r="L35" s="10">
        <f>ROUND(I35*K35,2)</f>
        <v>0</v>
      </c>
      <c r="M35" t="s">
        <v>65</v>
      </c>
    </row>
    <row r="36" spans="1:12" ht="15">
      <c r="A36" s="15"/>
      <c r="B36" s="16"/>
      <c r="C36" s="32" t="s">
        <v>66</v>
      </c>
      <c r="D36" s="33"/>
      <c r="E36" s="33"/>
      <c r="F36" s="33"/>
      <c r="G36" s="33"/>
      <c r="H36" s="33"/>
      <c r="I36" s="11">
        <v>10.725</v>
      </c>
      <c r="K36" s="15"/>
      <c r="L36" s="16"/>
    </row>
    <row r="37" spans="1:13" ht="15">
      <c r="A37" s="4">
        <v>15</v>
      </c>
      <c r="B37" s="8" t="s">
        <v>67</v>
      </c>
      <c r="C37" s="30" t="s">
        <v>68</v>
      </c>
      <c r="D37" s="31"/>
      <c r="E37" s="31"/>
      <c r="F37" s="31"/>
      <c r="G37" s="31"/>
      <c r="H37" s="31"/>
      <c r="I37" s="9">
        <v>49.4</v>
      </c>
      <c r="J37" s="7" t="s">
        <v>22</v>
      </c>
      <c r="K37" s="47">
        <v>0</v>
      </c>
      <c r="L37" s="10">
        <f>ROUND(I37*K37,2)</f>
        <v>0</v>
      </c>
      <c r="M37" t="s">
        <v>69</v>
      </c>
    </row>
    <row r="38" spans="1:12" ht="15">
      <c r="A38" s="15"/>
      <c r="B38" s="16"/>
      <c r="C38" s="32" t="s">
        <v>70</v>
      </c>
      <c r="D38" s="33"/>
      <c r="E38" s="33"/>
      <c r="F38" s="33"/>
      <c r="G38" s="33"/>
      <c r="H38" s="33"/>
      <c r="I38" s="11">
        <v>8.2</v>
      </c>
      <c r="K38" s="15"/>
      <c r="L38" s="16"/>
    </row>
    <row r="39" spans="1:12" ht="15">
      <c r="A39" s="15"/>
      <c r="B39" s="16"/>
      <c r="C39" s="32" t="s">
        <v>71</v>
      </c>
      <c r="D39" s="33"/>
      <c r="E39" s="33"/>
      <c r="F39" s="33"/>
      <c r="G39" s="33"/>
      <c r="H39" s="33"/>
      <c r="I39" s="11">
        <v>41.2</v>
      </c>
      <c r="K39" s="15"/>
      <c r="L39" s="16"/>
    </row>
    <row r="40" spans="1:13" ht="15">
      <c r="A40" s="4">
        <v>16</v>
      </c>
      <c r="B40" s="8" t="s">
        <v>72</v>
      </c>
      <c r="C40" s="30" t="s">
        <v>73</v>
      </c>
      <c r="D40" s="31"/>
      <c r="E40" s="31"/>
      <c r="F40" s="31"/>
      <c r="G40" s="31"/>
      <c r="H40" s="31"/>
      <c r="I40" s="9">
        <v>8.2</v>
      </c>
      <c r="J40" s="7" t="s">
        <v>22</v>
      </c>
      <c r="K40" s="47">
        <v>0</v>
      </c>
      <c r="L40" s="10">
        <f>ROUND(I40*K40,2)</f>
        <v>0</v>
      </c>
      <c r="M40" t="s">
        <v>74</v>
      </c>
    </row>
    <row r="41" spans="1:12" ht="15">
      <c r="A41" s="15"/>
      <c r="B41" s="16"/>
      <c r="C41" s="32" t="s">
        <v>75</v>
      </c>
      <c r="D41" s="33"/>
      <c r="E41" s="33"/>
      <c r="F41" s="33"/>
      <c r="G41" s="33"/>
      <c r="H41" s="33"/>
      <c r="I41" s="11">
        <v>8.2</v>
      </c>
      <c r="K41" s="15"/>
      <c r="L41" s="16"/>
    </row>
    <row r="42" spans="1:13" ht="15">
      <c r="A42" s="4">
        <v>17</v>
      </c>
      <c r="B42" s="8" t="s">
        <v>76</v>
      </c>
      <c r="C42" s="30" t="s">
        <v>77</v>
      </c>
      <c r="D42" s="31"/>
      <c r="E42" s="31"/>
      <c r="F42" s="31"/>
      <c r="G42" s="31"/>
      <c r="H42" s="31"/>
      <c r="I42" s="9">
        <v>8.2</v>
      </c>
      <c r="J42" s="7" t="s">
        <v>22</v>
      </c>
      <c r="K42" s="47">
        <v>0</v>
      </c>
      <c r="L42" s="10">
        <f>ROUND(I42*K42,2)</f>
        <v>0</v>
      </c>
      <c r="M42" t="s">
        <v>78</v>
      </c>
    </row>
    <row r="43" spans="1:12" ht="15">
      <c r="A43" s="15"/>
      <c r="B43" s="16"/>
      <c r="C43" s="32" t="s">
        <v>79</v>
      </c>
      <c r="D43" s="33"/>
      <c r="E43" s="33"/>
      <c r="F43" s="33"/>
      <c r="G43" s="33"/>
      <c r="H43" s="33"/>
      <c r="I43" s="11">
        <v>8.2</v>
      </c>
      <c r="K43" s="15"/>
      <c r="L43" s="16"/>
    </row>
    <row r="44" spans="1:13" ht="15">
      <c r="A44" s="4">
        <v>18</v>
      </c>
      <c r="B44" s="8" t="s">
        <v>80</v>
      </c>
      <c r="C44" s="30" t="s">
        <v>81</v>
      </c>
      <c r="D44" s="31"/>
      <c r="E44" s="31"/>
      <c r="F44" s="31"/>
      <c r="G44" s="31"/>
      <c r="H44" s="31"/>
      <c r="I44" s="9">
        <v>222.0771</v>
      </c>
      <c r="J44" s="7" t="s">
        <v>82</v>
      </c>
      <c r="K44" s="47">
        <v>0</v>
      </c>
      <c r="L44" s="10">
        <f>ROUND(I44*K44,2)</f>
        <v>0</v>
      </c>
      <c r="M44" t="s">
        <v>83</v>
      </c>
    </row>
    <row r="45" spans="1:12" ht="15">
      <c r="A45" s="15"/>
      <c r="B45" s="16"/>
      <c r="C45" s="32" t="s">
        <v>84</v>
      </c>
      <c r="D45" s="33"/>
      <c r="E45" s="33"/>
      <c r="F45" s="33"/>
      <c r="G45" s="33"/>
      <c r="H45" s="33"/>
      <c r="I45" s="11">
        <v>0</v>
      </c>
      <c r="K45" s="15"/>
      <c r="L45" s="16"/>
    </row>
    <row r="46" spans="1:12" ht="15">
      <c r="A46" s="15"/>
      <c r="B46" s="16"/>
      <c r="C46" s="32" t="s">
        <v>85</v>
      </c>
      <c r="D46" s="33"/>
      <c r="E46" s="33"/>
      <c r="F46" s="33"/>
      <c r="G46" s="33"/>
      <c r="H46" s="33"/>
      <c r="I46" s="11">
        <v>202.5771</v>
      </c>
      <c r="K46" s="15"/>
      <c r="L46" s="16"/>
    </row>
    <row r="47" spans="1:12" ht="15">
      <c r="A47" s="15"/>
      <c r="B47" s="16"/>
      <c r="C47" s="32" t="s">
        <v>86</v>
      </c>
      <c r="D47" s="33"/>
      <c r="E47" s="33"/>
      <c r="F47" s="33"/>
      <c r="G47" s="33"/>
      <c r="H47" s="33"/>
      <c r="I47" s="11">
        <v>19.5</v>
      </c>
      <c r="K47" s="15"/>
      <c r="L47" s="16"/>
    </row>
    <row r="48" spans="1:13" ht="15">
      <c r="A48" s="4">
        <v>19</v>
      </c>
      <c r="B48" s="8" t="s">
        <v>87</v>
      </c>
      <c r="C48" s="30" t="s">
        <v>88</v>
      </c>
      <c r="D48" s="31"/>
      <c r="E48" s="31"/>
      <c r="F48" s="31"/>
      <c r="G48" s="31"/>
      <c r="H48" s="31"/>
      <c r="I48" s="9">
        <v>222.0771</v>
      </c>
      <c r="J48" s="7" t="s">
        <v>82</v>
      </c>
      <c r="K48" s="47">
        <v>0</v>
      </c>
      <c r="L48" s="10">
        <f>ROUND(I48*K48,2)</f>
        <v>0</v>
      </c>
      <c r="M48" t="s">
        <v>89</v>
      </c>
    </row>
    <row r="49" spans="1:12" ht="15">
      <c r="A49" s="15"/>
      <c r="B49" s="16"/>
      <c r="C49" s="32" t="s">
        <v>90</v>
      </c>
      <c r="D49" s="33"/>
      <c r="E49" s="33"/>
      <c r="F49" s="33"/>
      <c r="G49" s="33"/>
      <c r="H49" s="33"/>
      <c r="I49" s="11">
        <v>0</v>
      </c>
      <c r="K49" s="15"/>
      <c r="L49" s="16"/>
    </row>
    <row r="50" spans="1:12" ht="15">
      <c r="A50" s="15"/>
      <c r="B50" s="16"/>
      <c r="C50" s="32" t="s">
        <v>85</v>
      </c>
      <c r="D50" s="33"/>
      <c r="E50" s="33"/>
      <c r="F50" s="33"/>
      <c r="G50" s="33"/>
      <c r="H50" s="33"/>
      <c r="I50" s="11">
        <v>202.5771</v>
      </c>
      <c r="K50" s="15"/>
      <c r="L50" s="16"/>
    </row>
    <row r="51" spans="1:12" ht="15">
      <c r="A51" s="15"/>
      <c r="B51" s="16"/>
      <c r="C51" s="32" t="s">
        <v>86</v>
      </c>
      <c r="D51" s="33"/>
      <c r="E51" s="33"/>
      <c r="F51" s="33"/>
      <c r="G51" s="33"/>
      <c r="H51" s="33"/>
      <c r="I51" s="11">
        <v>19.5</v>
      </c>
      <c r="K51" s="15"/>
      <c r="L51" s="16"/>
    </row>
    <row r="52" spans="1:13" ht="15">
      <c r="A52" s="4">
        <v>20</v>
      </c>
      <c r="B52" s="8" t="s">
        <v>91</v>
      </c>
      <c r="C52" s="30" t="s">
        <v>92</v>
      </c>
      <c r="D52" s="31"/>
      <c r="E52" s="31"/>
      <c r="F52" s="31"/>
      <c r="G52" s="31"/>
      <c r="H52" s="31"/>
      <c r="I52" s="9">
        <v>666.2313</v>
      </c>
      <c r="J52" s="7" t="s">
        <v>82</v>
      </c>
      <c r="K52" s="47">
        <v>0</v>
      </c>
      <c r="L52" s="10">
        <f>ROUND(I52*K52,2)</f>
        <v>0</v>
      </c>
      <c r="M52" t="s">
        <v>93</v>
      </c>
    </row>
    <row r="53" spans="1:12" ht="15">
      <c r="A53" s="15"/>
      <c r="B53" s="16"/>
      <c r="C53" s="32" t="s">
        <v>94</v>
      </c>
      <c r="D53" s="33"/>
      <c r="E53" s="33"/>
      <c r="F53" s="33"/>
      <c r="G53" s="33"/>
      <c r="H53" s="33"/>
      <c r="I53" s="11">
        <v>666.2313</v>
      </c>
      <c r="K53" s="15"/>
      <c r="L53" s="16"/>
    </row>
    <row r="54" spans="1:13" ht="15">
      <c r="A54" s="4">
        <v>21</v>
      </c>
      <c r="B54" s="8" t="s">
        <v>95</v>
      </c>
      <c r="C54" s="30" t="s">
        <v>96</v>
      </c>
      <c r="D54" s="31"/>
      <c r="E54" s="31"/>
      <c r="F54" s="31"/>
      <c r="G54" s="31"/>
      <c r="H54" s="31"/>
      <c r="I54" s="9">
        <v>306</v>
      </c>
      <c r="J54" s="7" t="s">
        <v>82</v>
      </c>
      <c r="K54" s="47">
        <v>0</v>
      </c>
      <c r="L54" s="10">
        <f>ROUND(I54*K54,2)</f>
        <v>0</v>
      </c>
      <c r="M54" t="s">
        <v>97</v>
      </c>
    </row>
    <row r="55" spans="1:13" ht="15">
      <c r="A55" s="4">
        <v>22</v>
      </c>
      <c r="B55" s="8" t="s">
        <v>98</v>
      </c>
      <c r="C55" s="30" t="s">
        <v>99</v>
      </c>
      <c r="D55" s="31"/>
      <c r="E55" s="31"/>
      <c r="F55" s="31"/>
      <c r="G55" s="31"/>
      <c r="H55" s="31"/>
      <c r="I55" s="9">
        <v>1</v>
      </c>
      <c r="J55" s="7" t="s">
        <v>100</v>
      </c>
      <c r="K55" s="47">
        <v>0</v>
      </c>
      <c r="L55" s="10">
        <f>ROUND(I55*K55,2)</f>
        <v>0</v>
      </c>
      <c r="M55" t="s">
        <v>101</v>
      </c>
    </row>
    <row r="56" spans="1:13" ht="15">
      <c r="A56" s="4">
        <v>23</v>
      </c>
      <c r="B56" s="8" t="s">
        <v>102</v>
      </c>
      <c r="C56" s="30" t="s">
        <v>103</v>
      </c>
      <c r="D56" s="31"/>
      <c r="E56" s="31"/>
      <c r="F56" s="31"/>
      <c r="G56" s="31"/>
      <c r="H56" s="31"/>
      <c r="I56" s="9">
        <v>1</v>
      </c>
      <c r="J56" s="7" t="s">
        <v>100</v>
      </c>
      <c r="K56" s="47">
        <v>0</v>
      </c>
      <c r="L56" s="10">
        <f>ROUND(I56*K56,2)</f>
        <v>0</v>
      </c>
      <c r="M56" t="s">
        <v>104</v>
      </c>
    </row>
    <row r="57" spans="1:13" ht="15">
      <c r="A57" s="4">
        <v>24</v>
      </c>
      <c r="B57" s="8" t="s">
        <v>105</v>
      </c>
      <c r="C57" s="30" t="s">
        <v>106</v>
      </c>
      <c r="D57" s="31"/>
      <c r="E57" s="31"/>
      <c r="F57" s="31"/>
      <c r="G57" s="31"/>
      <c r="H57" s="31"/>
      <c r="I57" s="9">
        <v>1</v>
      </c>
      <c r="J57" s="7" t="s">
        <v>100</v>
      </c>
      <c r="K57" s="47">
        <v>0</v>
      </c>
      <c r="L57" s="10">
        <f>ROUND(I57*K57,2)</f>
        <v>0</v>
      </c>
      <c r="M57" t="s">
        <v>107</v>
      </c>
    </row>
    <row r="58" spans="1:12" ht="15">
      <c r="A58" s="29" t="s">
        <v>14</v>
      </c>
      <c r="B58" s="25"/>
      <c r="C58" s="12"/>
      <c r="D58" s="19"/>
      <c r="E58" s="20"/>
      <c r="F58" s="19"/>
      <c r="G58" s="20"/>
      <c r="H58" s="21" t="s">
        <v>108</v>
      </c>
      <c r="I58" s="22"/>
      <c r="J58" s="22"/>
      <c r="K58" s="23">
        <f>L9+L11+L13+L15+L17+L19+L21+SUM(L23:L24)+L26+L29+L31+L33+L35+L37+L40+L42+L44+L48+L52+SUM(L54:L57)</f>
        <v>0</v>
      </c>
      <c r="L58" s="22"/>
    </row>
    <row r="59" spans="1:12" ht="1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5">
      <c r="A61" s="26" t="s">
        <v>109</v>
      </c>
      <c r="B61" s="27"/>
      <c r="C61" s="27"/>
      <c r="D61" s="29" t="s">
        <v>110</v>
      </c>
      <c r="E61" s="25"/>
      <c r="F61" s="29" t="s">
        <v>111</v>
      </c>
      <c r="G61" s="25"/>
      <c r="H61" s="21" t="s">
        <v>108</v>
      </c>
      <c r="I61" s="22"/>
      <c r="J61" s="12"/>
      <c r="K61" s="23">
        <f>'SO 101'!K58</f>
        <v>0</v>
      </c>
      <c r="L61" s="22"/>
    </row>
    <row r="62" spans="1:12" ht="15">
      <c r="A62" s="28"/>
      <c r="B62" s="28"/>
      <c r="C62" s="28"/>
      <c r="D62" s="19"/>
      <c r="E62" s="20"/>
      <c r="F62" s="19"/>
      <c r="G62" s="20"/>
      <c r="H62" s="19"/>
      <c r="I62" s="20"/>
      <c r="J62" s="20"/>
      <c r="K62" s="20"/>
      <c r="L62" s="20"/>
    </row>
    <row r="63" spans="1:12" ht="15">
      <c r="A63" s="28"/>
      <c r="B63" s="28"/>
      <c r="C63" s="28"/>
      <c r="D63" s="24">
        <v>21</v>
      </c>
      <c r="E63" s="25"/>
      <c r="F63" s="24">
        <f>ROUNDUP(K61*0.21,2)</f>
        <v>0</v>
      </c>
      <c r="G63" s="25"/>
      <c r="H63" s="21" t="s">
        <v>112</v>
      </c>
      <c r="I63" s="22"/>
      <c r="J63" s="12"/>
      <c r="K63" s="23">
        <f>K61+F63+F62</f>
        <v>0</v>
      </c>
      <c r="L63" s="22"/>
    </row>
    <row r="64" spans="1:12" ht="1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5">
      <c r="A66" s="17" t="s">
        <v>113</v>
      </c>
      <c r="B66" s="18"/>
      <c r="C66" s="48" t="s">
        <v>114</v>
      </c>
      <c r="D66" s="49"/>
      <c r="E66" s="49"/>
      <c r="F66" s="15"/>
      <c r="G66" s="16"/>
      <c r="H66" s="16"/>
      <c r="I66" s="16"/>
      <c r="J66" s="16"/>
      <c r="K66" s="16"/>
      <c r="L66" s="16"/>
    </row>
    <row r="67" spans="1:12" ht="15">
      <c r="A67" s="17" t="s">
        <v>115</v>
      </c>
      <c r="B67" s="18"/>
      <c r="C67" s="48" t="s">
        <v>116</v>
      </c>
      <c r="D67" s="49"/>
      <c r="E67" s="49"/>
      <c r="F67" s="15"/>
      <c r="G67" s="16"/>
      <c r="H67" s="16"/>
      <c r="I67" s="16"/>
      <c r="J67" s="16"/>
      <c r="K67" s="16"/>
      <c r="L67" s="16"/>
    </row>
  </sheetData>
  <sheetProtection algorithmName="SHA-512" hashValue="nr/KVqoLMNc3nzy6ZQzXhYPLrHAG1idtDfbU94kvBbrPUoDElDUgXgLvx7HWs/avD2sEXrAY6+nGE4mytQ0JKw==" saltValue="/apHikA23PQfS7JQVCxqCA==" spinCount="100000" sheet="1" objects="1" scenarios="1"/>
  <mergeCells count="134">
    <mergeCell ref="A1:C1"/>
    <mergeCell ref="E1:H2"/>
    <mergeCell ref="K1:L1"/>
    <mergeCell ref="K2:L2"/>
    <mergeCell ref="C11:H11"/>
    <mergeCell ref="C12:H12"/>
    <mergeCell ref="A12:B12"/>
    <mergeCell ref="K12:L12"/>
    <mergeCell ref="C13:H13"/>
    <mergeCell ref="C14:H14"/>
    <mergeCell ref="A14:B14"/>
    <mergeCell ref="K14:L14"/>
    <mergeCell ref="A3:L4"/>
    <mergeCell ref="A7:L7"/>
    <mergeCell ref="A8:B8"/>
    <mergeCell ref="C8:H8"/>
    <mergeCell ref="C9:H9"/>
    <mergeCell ref="C10:H10"/>
    <mergeCell ref="A10:B10"/>
    <mergeCell ref="K10:L10"/>
    <mergeCell ref="C19:H19"/>
    <mergeCell ref="C20:H20"/>
    <mergeCell ref="A20:B20"/>
    <mergeCell ref="K20:L20"/>
    <mergeCell ref="C21:H21"/>
    <mergeCell ref="C22:H22"/>
    <mergeCell ref="A22:B22"/>
    <mergeCell ref="K22:L22"/>
    <mergeCell ref="C15:H15"/>
    <mergeCell ref="C16:H16"/>
    <mergeCell ref="A16:B16"/>
    <mergeCell ref="K16:L16"/>
    <mergeCell ref="C17:H17"/>
    <mergeCell ref="C18:H18"/>
    <mergeCell ref="A18:B18"/>
    <mergeCell ref="K18:L18"/>
    <mergeCell ref="C27:H27"/>
    <mergeCell ref="A27:B27"/>
    <mergeCell ref="K27:L27"/>
    <mergeCell ref="C28:H28"/>
    <mergeCell ref="A28:B28"/>
    <mergeCell ref="K28:L28"/>
    <mergeCell ref="C23:H23"/>
    <mergeCell ref="C24:H24"/>
    <mergeCell ref="C25:H25"/>
    <mergeCell ref="A25:B25"/>
    <mergeCell ref="K25:L25"/>
    <mergeCell ref="C26:H26"/>
    <mergeCell ref="C33:H33"/>
    <mergeCell ref="C34:H34"/>
    <mergeCell ref="A34:B34"/>
    <mergeCell ref="K34:L34"/>
    <mergeCell ref="C35:H35"/>
    <mergeCell ref="C36:H36"/>
    <mergeCell ref="A36:B36"/>
    <mergeCell ref="K36:L36"/>
    <mergeCell ref="C29:H29"/>
    <mergeCell ref="C30:H30"/>
    <mergeCell ref="A30:B30"/>
    <mergeCell ref="K30:L30"/>
    <mergeCell ref="C31:H31"/>
    <mergeCell ref="C32:H32"/>
    <mergeCell ref="A32:B32"/>
    <mergeCell ref="K32:L32"/>
    <mergeCell ref="C40:H40"/>
    <mergeCell ref="C41:H41"/>
    <mergeCell ref="A41:B41"/>
    <mergeCell ref="K41:L41"/>
    <mergeCell ref="C42:H42"/>
    <mergeCell ref="C43:H43"/>
    <mergeCell ref="A43:B43"/>
    <mergeCell ref="K43:L43"/>
    <mergeCell ref="C37:H37"/>
    <mergeCell ref="C38:H38"/>
    <mergeCell ref="A38:B38"/>
    <mergeCell ref="K38:L38"/>
    <mergeCell ref="C39:H39"/>
    <mergeCell ref="A39:B39"/>
    <mergeCell ref="K39:L39"/>
    <mergeCell ref="C47:H47"/>
    <mergeCell ref="A47:B47"/>
    <mergeCell ref="K47:L47"/>
    <mergeCell ref="C48:H48"/>
    <mergeCell ref="C49:H49"/>
    <mergeCell ref="A49:B49"/>
    <mergeCell ref="K49:L49"/>
    <mergeCell ref="C44:H44"/>
    <mergeCell ref="C45:H45"/>
    <mergeCell ref="A45:B45"/>
    <mergeCell ref="K45:L45"/>
    <mergeCell ref="C46:H46"/>
    <mergeCell ref="A46:B46"/>
    <mergeCell ref="K46:L46"/>
    <mergeCell ref="C52:H52"/>
    <mergeCell ref="C53:H53"/>
    <mergeCell ref="A53:B53"/>
    <mergeCell ref="K53:L53"/>
    <mergeCell ref="C54:H54"/>
    <mergeCell ref="C55:H55"/>
    <mergeCell ref="C50:H50"/>
    <mergeCell ref="A50:B50"/>
    <mergeCell ref="K50:L50"/>
    <mergeCell ref="C51:H51"/>
    <mergeCell ref="A51:B51"/>
    <mergeCell ref="K51:L51"/>
    <mergeCell ref="A59:L59"/>
    <mergeCell ref="A60:L60"/>
    <mergeCell ref="A61:C63"/>
    <mergeCell ref="H61:I61"/>
    <mergeCell ref="K61:L61"/>
    <mergeCell ref="D61:E61"/>
    <mergeCell ref="F61:G61"/>
    <mergeCell ref="C56:H56"/>
    <mergeCell ref="C57:H57"/>
    <mergeCell ref="A58:B58"/>
    <mergeCell ref="H58:J58"/>
    <mergeCell ref="K58:L58"/>
    <mergeCell ref="D58:E58"/>
    <mergeCell ref="F58:G58"/>
    <mergeCell ref="A64:L64"/>
    <mergeCell ref="A65:L65"/>
    <mergeCell ref="A66:B66"/>
    <mergeCell ref="C66:E66"/>
    <mergeCell ref="F66:L66"/>
    <mergeCell ref="A67:B67"/>
    <mergeCell ref="C67:E67"/>
    <mergeCell ref="F67:L67"/>
    <mergeCell ref="H62:L62"/>
    <mergeCell ref="D62:E62"/>
    <mergeCell ref="F62:G62"/>
    <mergeCell ref="H63:I63"/>
    <mergeCell ref="K63:L63"/>
    <mergeCell ref="D63:E63"/>
    <mergeCell ref="F63:G6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2021-05-20T12:22:42Z</dcterms:created>
  <dcterms:modified xsi:type="dcterms:W3CDTF">2021-08-24T10:17:56Z</dcterms:modified>
  <cp:category/>
  <cp:version/>
  <cp:contentType/>
  <cp:contentStatus/>
</cp:coreProperties>
</file>