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updateLinks="never"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BUDOVY/OSB/Rekonstrukce střechy Klangovy továrny/VZ/ZD/"/>
    </mc:Choice>
  </mc:AlternateContent>
  <xr:revisionPtr revIDLastSave="966" documentId="8_{40E1EAF2-78C2-428F-B01E-CD71FB25A704}" xr6:coauthVersionLast="47" xr6:coauthVersionMax="47" xr10:uidLastSave="{A789FCE6-68E9-42DC-B5FB-A998932063F1}"/>
  <bookViews>
    <workbookView xWindow="28680" yWindow="-120" windowWidth="29040" windowHeight="15720" tabRatio="461" xr2:uid="{00000000-000D-0000-FFFF-FFFF00000000}"/>
  </bookViews>
  <sheets>
    <sheet name="Roz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6" i="2" l="1"/>
  <c r="F153" i="2"/>
  <c r="F154" i="2"/>
  <c r="F155" i="2"/>
  <c r="F156" i="2"/>
  <c r="F157" i="2"/>
  <c r="F152" i="2"/>
  <c r="F148" i="2"/>
  <c r="F141" i="2"/>
  <c r="F142" i="2"/>
  <c r="F160" i="2"/>
  <c r="F40" i="2"/>
  <c r="F105" i="2"/>
  <c r="F106" i="2"/>
  <c r="F107" i="2"/>
  <c r="F108" i="2"/>
  <c r="F109" i="2"/>
  <c r="F110" i="2"/>
  <c r="F111" i="2"/>
  <c r="F112" i="2"/>
  <c r="F113" i="2"/>
  <c r="F114" i="2"/>
  <c r="F115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3" i="2"/>
  <c r="F144" i="2"/>
  <c r="F145" i="2"/>
  <c r="F146" i="2"/>
  <c r="F147" i="2"/>
  <c r="F104" i="2"/>
  <c r="F88" i="2"/>
  <c r="F87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73" i="2"/>
  <c r="F38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37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18" i="2"/>
  <c r="F149" i="2" l="1"/>
  <c r="F162" i="2" s="1"/>
  <c r="F69" i="2"/>
  <c r="F158" i="2"/>
  <c r="F163" i="2" s="1"/>
  <c r="F89" i="2"/>
  <c r="F33" i="2"/>
  <c r="F161" i="2" l="1"/>
  <c r="F164" i="2" s="1"/>
</calcChain>
</file>

<file path=xl/sharedStrings.xml><?xml version="1.0" encoding="utf-8"?>
<sst xmlns="http://schemas.openxmlformats.org/spreadsheetml/2006/main" count="276" uniqueCount="164">
  <si>
    <t>DIČ:</t>
  </si>
  <si>
    <t>Dodavatel:</t>
  </si>
  <si>
    <t>Odběratel:</t>
  </si>
  <si>
    <t>IČO:</t>
  </si>
  <si>
    <t>Označení Výrobku</t>
  </si>
  <si>
    <t xml:space="preserve">Počet </t>
  </si>
  <si>
    <t>Jednotka</t>
  </si>
  <si>
    <t>ks</t>
  </si>
  <si>
    <t>m</t>
  </si>
  <si>
    <t>m2</t>
  </si>
  <si>
    <t>Bal.</t>
  </si>
  <si>
    <t>demontáž starých plechů</t>
  </si>
  <si>
    <t>m /m2</t>
  </si>
  <si>
    <t>demontáž světlíku</t>
  </si>
  <si>
    <t>ubourání komínu</t>
  </si>
  <si>
    <t xml:space="preserve">m </t>
  </si>
  <si>
    <t>vyrovnání krovu</t>
  </si>
  <si>
    <t>natažení folie</t>
  </si>
  <si>
    <t>montáž mřížek</t>
  </si>
  <si>
    <t>montáž podkladového plechu</t>
  </si>
  <si>
    <t>VRN</t>
  </si>
  <si>
    <t>odvoz suti</t>
  </si>
  <si>
    <t>doprava materiálu</t>
  </si>
  <si>
    <t>výtah</t>
  </si>
  <si>
    <t>Cena bez DPH</t>
  </si>
  <si>
    <t>vystužení kraje</t>
  </si>
  <si>
    <t>mb</t>
  </si>
  <si>
    <t>demontáž falcované krytiny</t>
  </si>
  <si>
    <t>montáž bednění</t>
  </si>
  <si>
    <t>demontáž lepenky</t>
  </si>
  <si>
    <t>montáž těsnění na kontralatě</t>
  </si>
  <si>
    <t>Materiál (pokrývačský + klempířský)</t>
  </si>
  <si>
    <t>Práce (pokrývačské + klempířské)</t>
  </si>
  <si>
    <t>Tesařská (materiál + práce)</t>
  </si>
  <si>
    <t>Tesařské práce:</t>
  </si>
  <si>
    <t>Podpírání a heverování krovu</t>
  </si>
  <si>
    <t>Demontáž a následná montáž napadených prvků krovu</t>
  </si>
  <si>
    <t>Vystužení dřevěné konstrukce v místě neodborných zásahů</t>
  </si>
  <si>
    <t>Doplnění chybějících prvků krovu</t>
  </si>
  <si>
    <t>Impregnace krovu proti houbám, plísním a brouku</t>
  </si>
  <si>
    <t>montáž půdních lávek z fošen</t>
  </si>
  <si>
    <t>plošina</t>
  </si>
  <si>
    <t>hodin</t>
  </si>
  <si>
    <t xml:space="preserve">lešení D+M </t>
  </si>
  <si>
    <t>vyklizení půdy</t>
  </si>
  <si>
    <t>montáž kontralatí</t>
  </si>
  <si>
    <t>Materiál pro přípravu pod falcovanou plechovou krytinu:</t>
  </si>
  <si>
    <t>odvětraný hřeben</t>
  </si>
  <si>
    <t xml:space="preserve">odvětrávaná atika </t>
  </si>
  <si>
    <t>závětrný lem</t>
  </si>
  <si>
    <t>podkladní plech závětrný</t>
  </si>
  <si>
    <t>dilatační lišta</t>
  </si>
  <si>
    <t>podkladní plech k atice</t>
  </si>
  <si>
    <t>podhled</t>
  </si>
  <si>
    <t>okapnice pod nadokap</t>
  </si>
  <si>
    <t>podkladní plech okapnice</t>
  </si>
  <si>
    <t>zakládací plech k podokapnímu žlabu</t>
  </si>
  <si>
    <t>zakládací plech k nadokapnímu žlabu</t>
  </si>
  <si>
    <t>výlez</t>
  </si>
  <si>
    <t>prostup komínek</t>
  </si>
  <si>
    <t>komínek</t>
  </si>
  <si>
    <t>stříška na prostup</t>
  </si>
  <si>
    <t>manžeta na folii</t>
  </si>
  <si>
    <t>svěrka sněhové zábrany dvojitá</t>
  </si>
  <si>
    <t>svěrka sněhové zábrany jednoduchá</t>
  </si>
  <si>
    <t>polyuretan</t>
  </si>
  <si>
    <t>příponky pevný</t>
  </si>
  <si>
    <t xml:space="preserve">ks </t>
  </si>
  <si>
    <t>příponky posuvný</t>
  </si>
  <si>
    <t>kotvení příponek</t>
  </si>
  <si>
    <t>nerez svorky na hromosvod</t>
  </si>
  <si>
    <t>nástřešní žlab</t>
  </si>
  <si>
    <t>nástřešní hák</t>
  </si>
  <si>
    <t>čelo k nástřešnímu žlabu</t>
  </si>
  <si>
    <t>hrdlo k nástřešnímu žlabu</t>
  </si>
  <si>
    <t>žlabová dilatace k nadokapu</t>
  </si>
  <si>
    <t>žlab 330</t>
  </si>
  <si>
    <t>hák 330</t>
  </si>
  <si>
    <t>čelo 330</t>
  </si>
  <si>
    <t>kotlík 330/120</t>
  </si>
  <si>
    <t>koleno 120</t>
  </si>
  <si>
    <t>objímka s trnem 120</t>
  </si>
  <si>
    <t>odskok 120</t>
  </si>
  <si>
    <t>opravný lak</t>
  </si>
  <si>
    <t>montáž a oplechování výlezu</t>
  </si>
  <si>
    <t>montáž plechové střechy</t>
  </si>
  <si>
    <t>montáž folie pod krytinu Bauder</t>
  </si>
  <si>
    <t>montáž závětrného lemu</t>
  </si>
  <si>
    <t>montáž podkladního plechu závětrný</t>
  </si>
  <si>
    <t>montáž dilatační lišty</t>
  </si>
  <si>
    <t>montáž atiky</t>
  </si>
  <si>
    <t>montáž podkladního plechu k atice</t>
  </si>
  <si>
    <t>montáž odvětraný hřeben</t>
  </si>
  <si>
    <t xml:space="preserve">montáž odvětrávaná atika </t>
  </si>
  <si>
    <t>montáž podhledu</t>
  </si>
  <si>
    <t>montáž zakládacího plechu k podokapnímu žlabu</t>
  </si>
  <si>
    <t>montáž zakládacího plechu k nadokapnímu žlabu</t>
  </si>
  <si>
    <t>montáž podkladního plechu k podokapního žlabu</t>
  </si>
  <si>
    <t>montáž okapnice k nadokapnímu žlabu</t>
  </si>
  <si>
    <t>montáž stříšky na prostup</t>
  </si>
  <si>
    <t>montáž sněhové zábrany</t>
  </si>
  <si>
    <t>montáž nadokapního žlabu</t>
  </si>
  <si>
    <t>montáž hrdla nadokapního žlabu</t>
  </si>
  <si>
    <t>montáž čela nadokapního žlabu</t>
  </si>
  <si>
    <t>montáž podokapního žlabu</t>
  </si>
  <si>
    <t>montáž svodu</t>
  </si>
  <si>
    <t>oprava hromosvodu</t>
  </si>
  <si>
    <t>plachtování a použití plachet</t>
  </si>
  <si>
    <t>příplatek za výšku budovy</t>
  </si>
  <si>
    <t>přesun hmot</t>
  </si>
  <si>
    <t>atika</t>
  </si>
  <si>
    <t>prostup velký</t>
  </si>
  <si>
    <t>trubka sněhové zábrany</t>
  </si>
  <si>
    <t>spojovací, kotvicí a spotřební materiál</t>
  </si>
  <si>
    <t>Demontáž dřevěného bednění pro potřebu výměn krovu a následně zpětná montáž</t>
  </si>
  <si>
    <t>cena mj</t>
  </si>
  <si>
    <t>celkem bez DPH</t>
  </si>
  <si>
    <t>00246476</t>
  </si>
  <si>
    <t>CZ00246476</t>
  </si>
  <si>
    <t>odbočka svodu 120/120</t>
  </si>
  <si>
    <t>profilování</t>
  </si>
  <si>
    <t>Město Dačice</t>
  </si>
  <si>
    <t>Krajířova 27</t>
  </si>
  <si>
    <t xml:space="preserve">380 01 </t>
  </si>
  <si>
    <t>AKCE</t>
  </si>
  <si>
    <t>Rekonstrukce střechy Klangovy továrny, Krajířova 15, 380 01 Dačice (objekt hlavní budovy)</t>
  </si>
  <si>
    <t>demontáž a zpětná montáž skelné vaty</t>
  </si>
  <si>
    <t>zabezpečení průjezdu</t>
  </si>
  <si>
    <t>Materiál  hliníková krytina:</t>
  </si>
  <si>
    <t>Barva tmavě červená RAL 3009</t>
  </si>
  <si>
    <t>Hliníkový barvený  okapový systém:</t>
  </si>
  <si>
    <t>asfaltový modifikovaný nedifůzní podkladový</t>
  </si>
  <si>
    <t>pás se samolepícím spojem 1,5 mm</t>
  </si>
  <si>
    <t>speciální  lepící sada</t>
  </si>
  <si>
    <t>speciální lepící sada</t>
  </si>
  <si>
    <r>
      <t>m</t>
    </r>
    <r>
      <rPr>
        <vertAlign val="superscript"/>
        <sz val="8"/>
        <rFont val="Arial"/>
        <family val="2"/>
        <charset val="238"/>
      </rPr>
      <t>2</t>
    </r>
  </si>
  <si>
    <t xml:space="preserve">                                      Cenová nabídka - rozpočet</t>
  </si>
  <si>
    <t>montáž odvětr. komínku malý vč. prostupu a napojení</t>
  </si>
  <si>
    <t>montáž odvětr. komínku velký vč. prostupu a napojení</t>
  </si>
  <si>
    <t>(tj…pozednice, vazné trámy a krokve)</t>
  </si>
  <si>
    <t>okapový pás</t>
  </si>
  <si>
    <t xml:space="preserve">okapnice plechová </t>
  </si>
  <si>
    <t>hromosvod vč. jímačů a svorek</t>
  </si>
  <si>
    <t>hromosvod revize</t>
  </si>
  <si>
    <t>folie 150 s lepící páskou na bednění</t>
  </si>
  <si>
    <t xml:space="preserve">spojovací materiál 60 mm (3300 ks) </t>
  </si>
  <si>
    <t xml:space="preserve">spojovací materiál 90 mm (2200 ks) </t>
  </si>
  <si>
    <t>silikon</t>
  </si>
  <si>
    <t>sponky do sponkovačky zelené 10/140</t>
  </si>
  <si>
    <t xml:space="preserve">těsnící pás pod kontralatě </t>
  </si>
  <si>
    <t>prkna na bednění</t>
  </si>
  <si>
    <t>hliníkový plech tl 0,7 r.š. 650 RAL 3009</t>
  </si>
  <si>
    <t>CELKEM</t>
  </si>
  <si>
    <t>PRÁCE POKRÝVAČSKÉ A KLEMPÍŘSKÉ</t>
  </si>
  <si>
    <t>kpl</t>
  </si>
  <si>
    <t>lať 40x60 Impr.</t>
  </si>
  <si>
    <t>svod 120</t>
  </si>
  <si>
    <t>Cena celkem</t>
  </si>
  <si>
    <t>Ostatní náklady stavby</t>
  </si>
  <si>
    <t>Ostatní</t>
  </si>
  <si>
    <t>Cena za tesařské práce</t>
  </si>
  <si>
    <t>vruty 4 x 50 mm (500 ks)</t>
  </si>
  <si>
    <t>vruty 4 x 70 mm (300 ks)</t>
  </si>
  <si>
    <t>vruty 5 x 100 mm (150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</si>
</sst>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"/>
    <numFmt numFmtId="165" formatCode="0;[Red]0"/>
    <numFmt numFmtId="166" formatCode="_-* #,##0.00\ [$Kč-405]_-;\-* #,##0.00\ [$Kč-405]_-;_-* &quot;-&quot;??\ [$Kč-405]_-;_-@_-"/>
    <numFmt numFmtId="167" formatCode="#,##0.00\ &quot;Kč&quot;"/>
  </numFmts>
  <fonts count="11"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Inherit"/>
      <charset val="238"/>
    </font>
    <font>
      <u/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i/>
      <u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9">
    <xf numFmtId="0" fontId="0" fillId="0" borderId="0" xfId="0"/>
    <xf numFmtId="0" fontId="4" fillId="0" borderId="24" xfId="1" applyFont="1" applyBorder="1" applyAlignment="1" applyProtection="1">
      <alignment horizontal="left" vertical="center"/>
    </xf>
    <xf numFmtId="0" fontId="4" fillId="0" borderId="25" xfId="1" applyFont="1" applyBorder="1" applyAlignment="1" applyProtection="1">
      <alignment horizontal="left" vertical="center"/>
    </xf>
    <xf numFmtId="0" fontId="4" fillId="0" borderId="26" xfId="1" applyFont="1" applyBorder="1" applyAlignment="1" applyProtection="1">
      <alignment horizontal="left" vertical="center"/>
    </xf>
    <xf numFmtId="0" fontId="1" fillId="0" borderId="0" xfId="1" applyFont="1" applyProtection="1"/>
    <xf numFmtId="0" fontId="6" fillId="0" borderId="13" xfId="1" applyFont="1" applyBorder="1" applyAlignment="1" applyProtection="1">
      <alignment horizontal="left" vertical="center"/>
    </xf>
    <xf numFmtId="0" fontId="1" fillId="0" borderId="6" xfId="1" applyFont="1" applyBorder="1" applyAlignment="1" applyProtection="1">
      <alignment vertical="center"/>
    </xf>
    <xf numFmtId="0" fontId="1" fillId="0" borderId="14" xfId="1" applyFont="1" applyBorder="1" applyAlignment="1" applyProtection="1">
      <alignment vertical="center"/>
    </xf>
    <xf numFmtId="0" fontId="6" fillId="0" borderId="15" xfId="1" applyFont="1" applyBorder="1" applyAlignment="1" applyProtection="1">
      <alignment vertical="center"/>
    </xf>
    <xf numFmtId="0" fontId="1" fillId="0" borderId="7" xfId="1" applyFont="1" applyBorder="1" applyAlignment="1" applyProtection="1">
      <alignment vertical="center"/>
    </xf>
    <xf numFmtId="0" fontId="1" fillId="0" borderId="8" xfId="1" applyFont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" fillId="0" borderId="3" xfId="1" applyFont="1" applyBorder="1" applyAlignment="1" applyProtection="1">
      <alignment vertical="center"/>
    </xf>
    <xf numFmtId="0" fontId="1" fillId="0" borderId="2" xfId="1" applyFont="1" applyBorder="1" applyAlignment="1" applyProtection="1">
      <alignment vertical="center"/>
    </xf>
    <xf numFmtId="0" fontId="1" fillId="0" borderId="9" xfId="1" applyFont="1" applyBorder="1" applyAlignment="1" applyProtection="1">
      <alignment vertical="center"/>
    </xf>
    <xf numFmtId="0" fontId="1" fillId="0" borderId="8" xfId="1" applyFont="1" applyBorder="1" applyAlignment="1" applyProtection="1">
      <alignment horizontal="right" vertical="center"/>
    </xf>
    <xf numFmtId="0" fontId="1" fillId="0" borderId="2" xfId="1" applyFont="1" applyBorder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0" fontId="1" fillId="0" borderId="16" xfId="1" applyFont="1" applyBorder="1" applyAlignment="1" applyProtection="1">
      <alignment horizontal="right" vertical="center"/>
    </xf>
    <xf numFmtId="0" fontId="1" fillId="0" borderId="5" xfId="1" applyFont="1" applyBorder="1" applyAlignment="1" applyProtection="1">
      <alignment vertical="center"/>
    </xf>
    <xf numFmtId="0" fontId="1" fillId="0" borderId="4" xfId="1" applyFont="1" applyBorder="1" applyAlignment="1" applyProtection="1">
      <alignment horizontal="right" vertical="center"/>
    </xf>
    <xf numFmtId="0" fontId="1" fillId="0" borderId="1" xfId="1" applyFont="1" applyBorder="1" applyAlignment="1" applyProtection="1">
      <alignment horizontal="left" vertical="center"/>
    </xf>
    <xf numFmtId="0" fontId="1" fillId="0" borderId="17" xfId="1" applyFont="1" applyBorder="1" applyAlignment="1" applyProtection="1">
      <alignment vertical="center"/>
    </xf>
    <xf numFmtId="0" fontId="1" fillId="0" borderId="8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0" xfId="1" applyFont="1" applyAlignment="1" applyProtection="1">
      <alignment horizontal="left" vertical="center"/>
    </xf>
    <xf numFmtId="0" fontId="1" fillId="0" borderId="0" xfId="1" applyFont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19" xfId="1" applyFont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vertical="center"/>
    </xf>
    <xf numFmtId="0" fontId="1" fillId="0" borderId="20" xfId="1" applyFont="1" applyBorder="1" applyAlignment="1" applyProtection="1">
      <alignment vertical="center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left" vertical="center"/>
    </xf>
    <xf numFmtId="0" fontId="2" fillId="2" borderId="0" xfId="1" applyFont="1" applyFill="1" applyAlignment="1" applyProtection="1">
      <alignment horizontal="left" vertical="center"/>
    </xf>
    <xf numFmtId="0" fontId="2" fillId="2" borderId="0" xfId="1" applyFont="1" applyFill="1" applyAlignment="1" applyProtection="1">
      <alignment vertical="center"/>
    </xf>
    <xf numFmtId="0" fontId="4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vertical="center"/>
    </xf>
    <xf numFmtId="0" fontId="8" fillId="0" borderId="34" xfId="1" applyFont="1" applyBorder="1" applyAlignment="1" applyProtection="1">
      <alignment horizontal="left" vertical="center"/>
    </xf>
    <xf numFmtId="0" fontId="8" fillId="0" borderId="35" xfId="1" applyFont="1" applyBorder="1" applyAlignment="1" applyProtection="1">
      <alignment horizontal="center" vertical="center"/>
    </xf>
    <xf numFmtId="0" fontId="8" fillId="0" borderId="36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1" fillId="0" borderId="37" xfId="1" applyFont="1" applyBorder="1" applyAlignment="1" applyProtection="1">
      <alignment horizontal="left" vertical="center"/>
    </xf>
    <xf numFmtId="0" fontId="1" fillId="0" borderId="12" xfId="1" applyFont="1" applyBorder="1" applyAlignment="1" applyProtection="1">
      <alignment horizontal="left" vertical="center"/>
    </xf>
    <xf numFmtId="164" fontId="1" fillId="0" borderId="12" xfId="1" applyNumberFormat="1" applyFont="1" applyBorder="1" applyAlignment="1" applyProtection="1">
      <alignment horizontal="right" vertical="center"/>
    </xf>
    <xf numFmtId="0" fontId="1" fillId="0" borderId="12" xfId="1" applyFont="1" applyBorder="1" applyAlignment="1" applyProtection="1">
      <alignment horizontal="left" vertical="center"/>
    </xf>
    <xf numFmtId="166" fontId="1" fillId="0" borderId="38" xfId="1" applyNumberFormat="1" applyFont="1" applyBorder="1" applyAlignment="1" applyProtection="1">
      <alignment vertical="center"/>
    </xf>
    <xf numFmtId="164" fontId="4" fillId="0" borderId="0" xfId="1" applyNumberFormat="1" applyFont="1" applyAlignment="1" applyProtection="1">
      <alignment vertical="center"/>
    </xf>
    <xf numFmtId="164" fontId="1" fillId="0" borderId="0" xfId="1" applyNumberFormat="1" applyFont="1" applyAlignment="1" applyProtection="1">
      <alignment vertical="center"/>
    </xf>
    <xf numFmtId="0" fontId="1" fillId="0" borderId="37" xfId="1" applyFont="1" applyBorder="1" applyAlignment="1" applyProtection="1">
      <alignment horizontal="left" vertical="center"/>
    </xf>
    <xf numFmtId="0" fontId="4" fillId="0" borderId="39" xfId="1" applyFont="1" applyBorder="1" applyAlignment="1" applyProtection="1">
      <alignment horizontal="left" vertical="center"/>
    </xf>
    <xf numFmtId="0" fontId="4" fillId="0" borderId="40" xfId="1" applyFont="1" applyBorder="1" applyAlignment="1" applyProtection="1">
      <alignment horizontal="left" vertical="center"/>
    </xf>
    <xf numFmtId="164" fontId="1" fillId="0" borderId="40" xfId="1" applyNumberFormat="1" applyFont="1" applyBorder="1" applyAlignment="1" applyProtection="1">
      <alignment horizontal="right" vertical="center"/>
    </xf>
    <xf numFmtId="0" fontId="1" fillId="0" borderId="40" xfId="1" applyFont="1" applyBorder="1" applyAlignment="1" applyProtection="1">
      <alignment horizontal="left" vertical="center"/>
    </xf>
    <xf numFmtId="166" fontId="4" fillId="0" borderId="41" xfId="1" applyNumberFormat="1" applyFont="1" applyBorder="1" applyAlignment="1" applyProtection="1">
      <alignment vertical="center"/>
    </xf>
    <xf numFmtId="0" fontId="2" fillId="2" borderId="0" xfId="1" applyFont="1" applyFill="1" applyAlignment="1" applyProtection="1">
      <alignment horizontal="left" vertical="center"/>
    </xf>
    <xf numFmtId="0" fontId="5" fillId="0" borderId="42" xfId="0" applyFont="1" applyBorder="1" applyProtection="1"/>
    <xf numFmtId="0" fontId="1" fillId="0" borderId="43" xfId="0" applyFont="1" applyBorder="1" applyProtection="1"/>
    <xf numFmtId="164" fontId="1" fillId="0" borderId="35" xfId="0" applyNumberFormat="1" applyFont="1" applyBorder="1" applyAlignment="1" applyProtection="1">
      <alignment horizontal="right"/>
    </xf>
    <xf numFmtId="0" fontId="1" fillId="0" borderId="35" xfId="0" applyFont="1" applyBorder="1" applyAlignment="1" applyProtection="1">
      <alignment horizontal="left"/>
    </xf>
    <xf numFmtId="166" fontId="1" fillId="0" borderId="36" xfId="1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0" fontId="5" fillId="0" borderId="44" xfId="0" applyFont="1" applyBorder="1" applyProtection="1"/>
    <xf numFmtId="0" fontId="1" fillId="0" borderId="21" xfId="0" applyFont="1" applyBorder="1" applyProtection="1"/>
    <xf numFmtId="164" fontId="1" fillId="0" borderId="12" xfId="0" applyNumberFormat="1" applyFon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/>
    </xf>
    <xf numFmtId="166" fontId="1" fillId="0" borderId="38" xfId="1" applyNumberFormat="1" applyFont="1" applyBorder="1" applyProtection="1"/>
    <xf numFmtId="0" fontId="5" fillId="0" borderId="45" xfId="0" applyFont="1" applyBorder="1" applyProtection="1"/>
    <xf numFmtId="0" fontId="1" fillId="0" borderId="29" xfId="0" applyFont="1" applyBorder="1" applyProtection="1"/>
    <xf numFmtId="0" fontId="1" fillId="0" borderId="30" xfId="1" applyFont="1" applyBorder="1" applyProtection="1"/>
    <xf numFmtId="166" fontId="1" fillId="0" borderId="46" xfId="1" applyNumberFormat="1" applyFont="1" applyBorder="1" applyProtection="1"/>
    <xf numFmtId="0" fontId="5" fillId="0" borderId="47" xfId="0" applyFont="1" applyBorder="1" applyProtection="1"/>
    <xf numFmtId="0" fontId="1" fillId="0" borderId="27" xfId="0" applyFont="1" applyBorder="1" applyProtection="1"/>
    <xf numFmtId="164" fontId="1" fillId="0" borderId="28" xfId="0" applyNumberFormat="1" applyFont="1" applyBorder="1" applyAlignment="1" applyProtection="1">
      <alignment horizontal="right"/>
    </xf>
    <xf numFmtId="0" fontId="1" fillId="0" borderId="28" xfId="0" applyFont="1" applyBorder="1" applyAlignment="1" applyProtection="1">
      <alignment horizontal="left"/>
    </xf>
    <xf numFmtId="166" fontId="1" fillId="0" borderId="48" xfId="1" applyNumberFormat="1" applyFont="1" applyBorder="1" applyProtection="1"/>
    <xf numFmtId="0" fontId="1" fillId="0" borderId="44" xfId="0" applyFont="1" applyBorder="1" applyProtection="1"/>
    <xf numFmtId="0" fontId="4" fillId="0" borderId="18" xfId="0" applyFont="1" applyBorder="1" applyProtection="1"/>
    <xf numFmtId="0" fontId="1" fillId="0" borderId="10" xfId="0" applyFont="1" applyBorder="1" applyProtection="1"/>
    <xf numFmtId="164" fontId="1" fillId="0" borderId="10" xfId="0" applyNumberFormat="1" applyFont="1" applyBorder="1" applyAlignment="1" applyProtection="1">
      <alignment horizontal="right"/>
    </xf>
    <xf numFmtId="0" fontId="1" fillId="0" borderId="10" xfId="0" applyFont="1" applyBorder="1" applyAlignment="1" applyProtection="1">
      <alignment horizontal="left"/>
    </xf>
    <xf numFmtId="166" fontId="4" fillId="0" borderId="11" xfId="1" applyNumberFormat="1" applyFont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164" fontId="1" fillId="0" borderId="0" xfId="1" applyNumberFormat="1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42" xfId="0" applyFont="1" applyBorder="1" applyProtection="1"/>
    <xf numFmtId="165" fontId="1" fillId="0" borderId="0" xfId="1" applyNumberFormat="1" applyFont="1" applyAlignment="1" applyProtection="1">
      <alignment horizontal="right" vertical="center"/>
    </xf>
    <xf numFmtId="164" fontId="9" fillId="0" borderId="0" xfId="1" applyNumberFormat="1" applyFont="1" applyAlignment="1" applyProtection="1">
      <alignment horizontal="right" vertical="center"/>
    </xf>
    <xf numFmtId="0" fontId="2" fillId="2" borderId="13" xfId="1" applyFont="1" applyFill="1" applyBorder="1" applyProtection="1"/>
    <xf numFmtId="0" fontId="1" fillId="2" borderId="6" xfId="1" applyFont="1" applyFill="1" applyBorder="1" applyProtection="1"/>
    <xf numFmtId="0" fontId="1" fillId="2" borderId="7" xfId="1" applyFont="1" applyFill="1" applyBorder="1" applyProtection="1"/>
    <xf numFmtId="0" fontId="1" fillId="0" borderId="8" xfId="1" applyFont="1" applyBorder="1" applyProtection="1"/>
    <xf numFmtId="0" fontId="1" fillId="0" borderId="9" xfId="1" applyFont="1" applyBorder="1" applyProtection="1"/>
    <xf numFmtId="0" fontId="1" fillId="0" borderId="18" xfId="1" applyFont="1" applyBorder="1" applyProtection="1"/>
    <xf numFmtId="0" fontId="4" fillId="0" borderId="10" xfId="1" applyFont="1" applyBorder="1" applyAlignment="1" applyProtection="1">
      <alignment horizontal="right"/>
    </xf>
    <xf numFmtId="167" fontId="4" fillId="0" borderId="11" xfId="1" applyNumberFormat="1" applyFont="1" applyBorder="1" applyProtection="1"/>
    <xf numFmtId="0" fontId="2" fillId="2" borderId="13" xfId="1" applyFont="1" applyFill="1" applyBorder="1" applyAlignment="1" applyProtection="1">
      <alignment vertical="center"/>
    </xf>
    <xf numFmtId="0" fontId="6" fillId="2" borderId="6" xfId="1" applyFont="1" applyFill="1" applyBorder="1" applyAlignment="1" applyProtection="1">
      <alignment vertical="center"/>
    </xf>
    <xf numFmtId="0" fontId="8" fillId="2" borderId="6" xfId="1" applyFont="1" applyFill="1" applyBorder="1" applyAlignment="1" applyProtection="1">
      <alignment horizontal="center" vertical="center"/>
    </xf>
    <xf numFmtId="0" fontId="8" fillId="2" borderId="35" xfId="1" applyFont="1" applyFill="1" applyBorder="1" applyAlignment="1" applyProtection="1">
      <alignment horizontal="center" vertical="center"/>
    </xf>
    <xf numFmtId="0" fontId="8" fillId="2" borderId="36" xfId="1" applyFont="1" applyFill="1" applyBorder="1" applyAlignment="1" applyProtection="1">
      <alignment horizontal="center" vertical="center"/>
    </xf>
    <xf numFmtId="3" fontId="1" fillId="0" borderId="0" xfId="1" applyNumberFormat="1" applyFont="1" applyAlignment="1" applyProtection="1">
      <alignment horizontal="center"/>
    </xf>
    <xf numFmtId="0" fontId="1" fillId="0" borderId="49" xfId="0" applyFont="1" applyBorder="1" applyProtection="1"/>
    <xf numFmtId="0" fontId="1" fillId="0" borderId="50" xfId="0" applyFont="1" applyBorder="1" applyProtection="1"/>
    <xf numFmtId="164" fontId="1" fillId="0" borderId="40" xfId="0" applyNumberFormat="1" applyFont="1" applyBorder="1" applyAlignment="1" applyProtection="1">
      <alignment horizontal="right"/>
    </xf>
    <xf numFmtId="0" fontId="1" fillId="0" borderId="40" xfId="0" applyFont="1" applyBorder="1" applyAlignment="1" applyProtection="1">
      <alignment horizontal="left"/>
    </xf>
    <xf numFmtId="166" fontId="1" fillId="0" borderId="41" xfId="1" applyNumberFormat="1" applyFont="1" applyBorder="1" applyProtection="1"/>
    <xf numFmtId="0" fontId="1" fillId="0" borderId="24" xfId="0" applyFont="1" applyBorder="1" applyProtection="1"/>
    <xf numFmtId="0" fontId="1" fillId="0" borderId="31" xfId="0" applyFont="1" applyBorder="1" applyProtection="1"/>
    <xf numFmtId="164" fontId="1" fillId="0" borderId="32" xfId="0" applyNumberFormat="1" applyFont="1" applyBorder="1" applyAlignment="1" applyProtection="1">
      <alignment horizontal="right"/>
    </xf>
    <xf numFmtId="0" fontId="1" fillId="0" borderId="32" xfId="0" applyFont="1" applyBorder="1" applyAlignment="1" applyProtection="1">
      <alignment horizontal="left"/>
    </xf>
    <xf numFmtId="166" fontId="1" fillId="0" borderId="33" xfId="1" applyNumberFormat="1" applyFont="1" applyBorder="1" applyProtection="1"/>
    <xf numFmtId="166" fontId="1" fillId="0" borderId="0" xfId="1" applyNumberFormat="1" applyFont="1" applyProtection="1"/>
    <xf numFmtId="0" fontId="2" fillId="2" borderId="13" xfId="0" applyFont="1" applyFill="1" applyBorder="1" applyProtection="1"/>
    <xf numFmtId="0" fontId="2" fillId="2" borderId="6" xfId="0" applyFont="1" applyFill="1" applyBorder="1" applyProtection="1"/>
    <xf numFmtId="164" fontId="4" fillId="2" borderId="6" xfId="0" applyNumberFormat="1" applyFont="1" applyFill="1" applyBorder="1" applyAlignment="1" applyProtection="1">
      <alignment horizontal="right"/>
    </xf>
    <xf numFmtId="0" fontId="4" fillId="2" borderId="6" xfId="0" applyFont="1" applyFill="1" applyBorder="1" applyAlignment="1" applyProtection="1">
      <alignment horizontal="left"/>
    </xf>
    <xf numFmtId="166" fontId="4" fillId="2" borderId="7" xfId="1" applyNumberFormat="1" applyFont="1" applyFill="1" applyBorder="1" applyProtection="1"/>
    <xf numFmtId="0" fontId="1" fillId="0" borderId="47" xfId="0" applyFont="1" applyBorder="1" applyProtection="1"/>
    <xf numFmtId="37" fontId="1" fillId="0" borderId="0" xfId="1" applyNumberFormat="1" applyFont="1" applyProtection="1"/>
    <xf numFmtId="0" fontId="1" fillId="0" borderId="49" xfId="0" applyFont="1" applyBorder="1" applyAlignment="1" applyProtection="1">
      <alignment horizontal="left"/>
    </xf>
    <xf numFmtId="0" fontId="1" fillId="0" borderId="51" xfId="0" applyFont="1" applyBorder="1" applyAlignment="1" applyProtection="1">
      <alignment horizontal="left"/>
    </xf>
    <xf numFmtId="0" fontId="1" fillId="0" borderId="50" xfId="0" applyFont="1" applyBorder="1" applyAlignment="1" applyProtection="1">
      <alignment horizontal="left"/>
    </xf>
    <xf numFmtId="37" fontId="1" fillId="0" borderId="0" xfId="1" applyNumberFormat="1" applyFont="1" applyAlignment="1" applyProtection="1">
      <alignment vertical="center"/>
    </xf>
    <xf numFmtId="0" fontId="1" fillId="0" borderId="52" xfId="1" applyFont="1" applyBorder="1" applyProtection="1"/>
    <xf numFmtId="0" fontId="1" fillId="0" borderId="53" xfId="1" applyFont="1" applyBorder="1" applyProtection="1"/>
    <xf numFmtId="3" fontId="1" fillId="0" borderId="54" xfId="1" applyNumberFormat="1" applyFont="1" applyBorder="1" applyAlignment="1" applyProtection="1">
      <alignment horizontal="right"/>
    </xf>
    <xf numFmtId="0" fontId="2" fillId="0" borderId="53" xfId="1" applyFont="1" applyBorder="1" applyAlignment="1" applyProtection="1">
      <alignment horizontal="center"/>
    </xf>
    <xf numFmtId="167" fontId="1" fillId="0" borderId="55" xfId="1" applyNumberFormat="1" applyFont="1" applyBorder="1" applyAlignment="1" applyProtection="1">
      <alignment horizontal="right"/>
    </xf>
    <xf numFmtId="0" fontId="2" fillId="0" borderId="0" xfId="1" applyFont="1" applyAlignment="1" applyProtection="1">
      <alignment horizontal="center"/>
    </xf>
    <xf numFmtId="0" fontId="1" fillId="0" borderId="56" xfId="1" applyFont="1" applyBorder="1" applyAlignment="1" applyProtection="1">
      <alignment horizontal="left"/>
    </xf>
    <xf numFmtId="0" fontId="1" fillId="0" borderId="22" xfId="1" applyFont="1" applyBorder="1" applyProtection="1"/>
    <xf numFmtId="3" fontId="1" fillId="0" borderId="23" xfId="1" applyNumberFormat="1" applyFont="1" applyBorder="1" applyAlignment="1" applyProtection="1">
      <alignment horizontal="right"/>
    </xf>
    <xf numFmtId="3" fontId="1" fillId="0" borderId="22" xfId="1" applyNumberFormat="1" applyFont="1" applyBorder="1" applyAlignment="1" applyProtection="1">
      <alignment horizontal="right"/>
    </xf>
    <xf numFmtId="3" fontId="1" fillId="0" borderId="22" xfId="1" applyNumberFormat="1" applyFont="1" applyBorder="1" applyProtection="1"/>
    <xf numFmtId="167" fontId="1" fillId="0" borderId="57" xfId="1" applyNumberFormat="1" applyFont="1" applyBorder="1" applyAlignment="1" applyProtection="1">
      <alignment horizontal="right"/>
    </xf>
    <xf numFmtId="3" fontId="1" fillId="0" borderId="0" xfId="1" applyNumberFormat="1" applyFont="1" applyAlignment="1" applyProtection="1">
      <alignment horizontal="right"/>
    </xf>
    <xf numFmtId="0" fontId="1" fillId="0" borderId="16" xfId="1" applyFont="1" applyBorder="1" applyAlignment="1" applyProtection="1">
      <alignment horizontal="left"/>
    </xf>
    <xf numFmtId="0" fontId="4" fillId="0" borderId="58" xfId="1" applyFont="1" applyBorder="1" applyAlignment="1" applyProtection="1">
      <alignment horizontal="left"/>
    </xf>
    <xf numFmtId="0" fontId="1" fillId="0" borderId="59" xfId="1" applyFont="1" applyBorder="1" applyProtection="1"/>
    <xf numFmtId="3" fontId="4" fillId="0" borderId="60" xfId="1" applyNumberFormat="1" applyFont="1" applyBorder="1" applyAlignment="1" applyProtection="1">
      <alignment horizontal="right"/>
    </xf>
    <xf numFmtId="3" fontId="4" fillId="0" borderId="59" xfId="1" applyNumberFormat="1" applyFont="1" applyBorder="1" applyAlignment="1" applyProtection="1">
      <alignment horizontal="right"/>
    </xf>
    <xf numFmtId="3" fontId="4" fillId="0" borderId="59" xfId="1" applyNumberFormat="1" applyFont="1" applyBorder="1" applyProtection="1"/>
    <xf numFmtId="166" fontId="4" fillId="0" borderId="61" xfId="1" applyNumberFormat="1" applyFont="1" applyBorder="1" applyAlignment="1" applyProtection="1">
      <alignment horizontal="right"/>
    </xf>
    <xf numFmtId="3" fontId="4" fillId="0" borderId="0" xfId="1" applyNumberFormat="1" applyFont="1" applyAlignment="1" applyProtection="1">
      <alignment horizontal="right"/>
    </xf>
    <xf numFmtId="3" fontId="1" fillId="0" borderId="0" xfId="1" applyNumberFormat="1" applyFont="1" applyProtection="1"/>
    <xf numFmtId="0" fontId="1" fillId="0" borderId="0" xfId="1" applyFont="1" applyProtection="1">
      <protection locked="0"/>
    </xf>
    <xf numFmtId="0" fontId="1" fillId="3" borderId="0" xfId="1" applyFont="1" applyFill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44" fontId="1" fillId="3" borderId="12" xfId="1" applyNumberFormat="1" applyFont="1" applyFill="1" applyBorder="1" applyAlignment="1" applyProtection="1">
      <alignment horizontal="right" vertical="center"/>
      <protection locked="0"/>
    </xf>
    <xf numFmtId="44" fontId="1" fillId="3" borderId="62" xfId="1" applyNumberFormat="1" applyFont="1" applyFill="1" applyBorder="1" applyAlignment="1" applyProtection="1">
      <alignment horizontal="right" vertical="center"/>
      <protection locked="0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ální" xfId="0" builtinId="0"/>
  </cellStyles>
  <dxfs count="0"/>
  <tableStyles count="0" defaultTableStyle="TableStyleMedium9" defaultPivotStyle="PivotStyleLight16"/>
  <colors>
    <mruColors>
      <color rgb="FFF775B0"/>
      <color rgb="FFF44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165"/>
  <sheetViews>
    <sheetView tabSelected="1" topLeftCell="A3" zoomScale="145" zoomScaleNormal="145" workbookViewId="0">
      <selection activeCell="E21" sqref="E21"/>
    </sheetView>
  </sheetViews>
  <sheetFormatPr defaultColWidth="9.28515625" defaultRowHeight="11.25"/>
  <cols>
    <col min="1" max="1" width="10.140625" style="4" customWidth="1"/>
    <col min="2" max="2" width="25" style="4" customWidth="1"/>
    <col min="3" max="3" width="11.42578125" style="4" customWidth="1"/>
    <col min="4" max="4" width="8.42578125" style="4" customWidth="1"/>
    <col min="5" max="5" width="11" style="4" customWidth="1"/>
    <col min="6" max="6" width="17.5703125" style="4" customWidth="1"/>
    <col min="7" max="7" width="8.28515625" style="4" customWidth="1"/>
    <col min="8" max="16384" width="9.28515625" style="4"/>
  </cols>
  <sheetData>
    <row r="1" spans="1:7" ht="13.5" customHeight="1" thickBot="1">
      <c r="A1" s="1" t="s">
        <v>136</v>
      </c>
      <c r="B1" s="2"/>
      <c r="C1" s="2"/>
      <c r="D1" s="2"/>
      <c r="E1" s="2"/>
      <c r="F1" s="2"/>
      <c r="G1" s="3"/>
    </row>
    <row r="2" spans="1:7">
      <c r="A2" s="5" t="s">
        <v>1</v>
      </c>
      <c r="B2" s="6"/>
      <c r="C2" s="7"/>
      <c r="D2" s="6"/>
      <c r="E2" s="8" t="s">
        <v>2</v>
      </c>
      <c r="F2" s="6"/>
      <c r="G2" s="9"/>
    </row>
    <row r="3" spans="1:7">
      <c r="A3" s="10"/>
      <c r="B3" s="11"/>
      <c r="C3" s="12"/>
      <c r="D3" s="11"/>
      <c r="E3" s="13"/>
      <c r="F3" s="11"/>
      <c r="G3" s="14"/>
    </row>
    <row r="4" spans="1:7">
      <c r="A4" s="15" t="s">
        <v>3</v>
      </c>
      <c r="B4" s="154"/>
      <c r="C4" s="12"/>
      <c r="D4" s="11"/>
      <c r="E4" s="16" t="s">
        <v>3</v>
      </c>
      <c r="F4" s="17" t="s">
        <v>117</v>
      </c>
      <c r="G4" s="14"/>
    </row>
    <row r="5" spans="1:7">
      <c r="A5" s="18" t="s">
        <v>0</v>
      </c>
      <c r="B5" s="155"/>
      <c r="C5" s="19"/>
      <c r="D5" s="19"/>
      <c r="E5" s="20" t="s">
        <v>0</v>
      </c>
      <c r="F5" s="21" t="s">
        <v>118</v>
      </c>
      <c r="G5" s="22"/>
    </row>
    <row r="6" spans="1:7">
      <c r="A6" s="10"/>
      <c r="B6" s="11"/>
      <c r="C6" s="12"/>
      <c r="D6" s="11"/>
      <c r="E6" s="13"/>
      <c r="F6" s="11"/>
      <c r="G6" s="14"/>
    </row>
    <row r="7" spans="1:7">
      <c r="A7" s="23"/>
      <c r="B7" s="154"/>
      <c r="C7" s="24"/>
      <c r="D7" s="11"/>
      <c r="E7" s="13"/>
      <c r="F7" s="25" t="s">
        <v>121</v>
      </c>
      <c r="G7" s="14"/>
    </row>
    <row r="8" spans="1:7">
      <c r="A8" s="23"/>
      <c r="B8" s="154"/>
      <c r="C8" s="24"/>
      <c r="D8" s="11"/>
      <c r="E8" s="13"/>
      <c r="F8" s="25" t="s">
        <v>122</v>
      </c>
      <c r="G8" s="14"/>
    </row>
    <row r="9" spans="1:7">
      <c r="A9" s="23"/>
      <c r="B9" s="154"/>
      <c r="C9" s="24"/>
      <c r="D9" s="11"/>
      <c r="E9" s="13"/>
      <c r="F9" s="25" t="s">
        <v>123</v>
      </c>
      <c r="G9" s="14"/>
    </row>
    <row r="10" spans="1:7">
      <c r="A10" s="23"/>
      <c r="B10" s="156"/>
      <c r="C10" s="24"/>
      <c r="D10" s="11"/>
      <c r="E10" s="13"/>
      <c r="F10" s="26"/>
      <c r="G10" s="14"/>
    </row>
    <row r="11" spans="1:7" ht="12" thickBot="1">
      <c r="A11" s="27"/>
      <c r="B11" s="28"/>
      <c r="C11" s="29"/>
      <c r="D11" s="30"/>
      <c r="E11" s="31"/>
      <c r="F11" s="32"/>
      <c r="G11" s="33"/>
    </row>
    <row r="12" spans="1:7" ht="7.5" customHeight="1">
      <c r="A12" s="26"/>
      <c r="B12" s="34"/>
      <c r="C12" s="34"/>
      <c r="D12" s="6"/>
      <c r="E12" s="6"/>
      <c r="F12" s="35"/>
      <c r="G12" s="35"/>
    </row>
    <row r="13" spans="1:7">
      <c r="A13" s="26" t="s">
        <v>124</v>
      </c>
      <c r="B13" s="36" t="s">
        <v>125</v>
      </c>
      <c r="C13" s="36"/>
      <c r="D13" s="36"/>
      <c r="E13" s="36"/>
      <c r="F13" s="36"/>
      <c r="G13" s="36"/>
    </row>
    <row r="14" spans="1:7" ht="6.75" customHeight="1"/>
    <row r="15" spans="1:7">
      <c r="A15" s="37" t="s">
        <v>46</v>
      </c>
      <c r="B15" s="38"/>
      <c r="C15" s="38"/>
      <c r="D15" s="38"/>
      <c r="E15" s="39"/>
      <c r="F15" s="40"/>
      <c r="G15" s="40"/>
    </row>
    <row r="16" spans="1:7" ht="6" customHeight="1" thickBot="1">
      <c r="A16" s="41"/>
      <c r="B16" s="42"/>
      <c r="C16" s="42"/>
      <c r="D16" s="42"/>
      <c r="E16" s="39"/>
      <c r="F16" s="39"/>
      <c r="G16" s="39"/>
    </row>
    <row r="17" spans="1:9">
      <c r="A17" s="43" t="s">
        <v>4</v>
      </c>
      <c r="B17" s="44"/>
      <c r="C17" s="44" t="s">
        <v>5</v>
      </c>
      <c r="D17" s="44" t="s">
        <v>6</v>
      </c>
      <c r="E17" s="44" t="s">
        <v>115</v>
      </c>
      <c r="F17" s="45" t="s">
        <v>116</v>
      </c>
      <c r="G17" s="46"/>
    </row>
    <row r="18" spans="1:9">
      <c r="A18" s="47" t="s">
        <v>140</v>
      </c>
      <c r="B18" s="48"/>
      <c r="C18" s="49">
        <v>50</v>
      </c>
      <c r="D18" s="50" t="s">
        <v>8</v>
      </c>
      <c r="E18" s="157">
        <v>0</v>
      </c>
      <c r="F18" s="51">
        <f t="shared" ref="F18:F32" si="0">E18*C18</f>
        <v>0</v>
      </c>
      <c r="G18" s="52"/>
      <c r="I18" s="153"/>
    </row>
    <row r="19" spans="1:9">
      <c r="A19" s="47" t="s">
        <v>141</v>
      </c>
      <c r="B19" s="48"/>
      <c r="C19" s="49">
        <v>53</v>
      </c>
      <c r="D19" s="50" t="s">
        <v>8</v>
      </c>
      <c r="E19" s="157">
        <v>0</v>
      </c>
      <c r="F19" s="51">
        <f t="shared" si="0"/>
        <v>0</v>
      </c>
      <c r="G19" s="53"/>
    </row>
    <row r="20" spans="1:9">
      <c r="A20" s="47" t="s">
        <v>142</v>
      </c>
      <c r="B20" s="48"/>
      <c r="C20" s="49">
        <v>98</v>
      </c>
      <c r="D20" s="50" t="s">
        <v>8</v>
      </c>
      <c r="E20" s="157">
        <v>0</v>
      </c>
      <c r="F20" s="51">
        <f t="shared" si="0"/>
        <v>0</v>
      </c>
      <c r="G20" s="53"/>
    </row>
    <row r="21" spans="1:9">
      <c r="A21" s="47" t="s">
        <v>143</v>
      </c>
      <c r="B21" s="48"/>
      <c r="C21" s="49">
        <v>1</v>
      </c>
      <c r="D21" s="50" t="s">
        <v>154</v>
      </c>
      <c r="E21" s="157">
        <v>0</v>
      </c>
      <c r="F21" s="51">
        <f t="shared" si="0"/>
        <v>0</v>
      </c>
      <c r="G21" s="53"/>
    </row>
    <row r="22" spans="1:9">
      <c r="A22" s="54" t="s">
        <v>144</v>
      </c>
      <c r="B22" s="50"/>
      <c r="C22" s="49">
        <v>450</v>
      </c>
      <c r="D22" s="50" t="s">
        <v>9</v>
      </c>
      <c r="E22" s="157">
        <v>0</v>
      </c>
      <c r="F22" s="51">
        <f t="shared" si="0"/>
        <v>0</v>
      </c>
      <c r="G22" s="53"/>
    </row>
    <row r="23" spans="1:9">
      <c r="A23" s="47" t="s">
        <v>145</v>
      </c>
      <c r="B23" s="48"/>
      <c r="C23" s="49">
        <v>2</v>
      </c>
      <c r="D23" s="50" t="s">
        <v>154</v>
      </c>
      <c r="E23" s="157">
        <v>0</v>
      </c>
      <c r="F23" s="51">
        <f t="shared" si="0"/>
        <v>0</v>
      </c>
      <c r="G23" s="53"/>
    </row>
    <row r="24" spans="1:9">
      <c r="A24" s="47" t="s">
        <v>146</v>
      </c>
      <c r="B24" s="48"/>
      <c r="C24" s="49">
        <v>1</v>
      </c>
      <c r="D24" s="50" t="s">
        <v>154</v>
      </c>
      <c r="E24" s="157">
        <v>0</v>
      </c>
      <c r="F24" s="51">
        <f t="shared" si="0"/>
        <v>0</v>
      </c>
      <c r="G24" s="53"/>
    </row>
    <row r="25" spans="1:9">
      <c r="A25" s="47" t="s">
        <v>161</v>
      </c>
      <c r="B25" s="48"/>
      <c r="C25" s="49">
        <v>2</v>
      </c>
      <c r="D25" s="50" t="s">
        <v>10</v>
      </c>
      <c r="E25" s="157">
        <v>0</v>
      </c>
      <c r="F25" s="51">
        <f t="shared" si="0"/>
        <v>0</v>
      </c>
      <c r="G25" s="53"/>
    </row>
    <row r="26" spans="1:9">
      <c r="A26" s="47" t="s">
        <v>162</v>
      </c>
      <c r="B26" s="48"/>
      <c r="C26" s="49">
        <v>4</v>
      </c>
      <c r="D26" s="50" t="s">
        <v>10</v>
      </c>
      <c r="E26" s="157">
        <v>0</v>
      </c>
      <c r="F26" s="51">
        <f t="shared" si="0"/>
        <v>0</v>
      </c>
      <c r="G26" s="53"/>
    </row>
    <row r="27" spans="1:9">
      <c r="A27" s="47" t="s">
        <v>163</v>
      </c>
      <c r="B27" s="48"/>
      <c r="C27" s="49">
        <v>4</v>
      </c>
      <c r="D27" s="50" t="s">
        <v>10</v>
      </c>
      <c r="E27" s="157">
        <v>0</v>
      </c>
      <c r="F27" s="51">
        <f t="shared" si="0"/>
        <v>0</v>
      </c>
      <c r="G27" s="53"/>
    </row>
    <row r="28" spans="1:9">
      <c r="A28" s="47" t="s">
        <v>147</v>
      </c>
      <c r="B28" s="48"/>
      <c r="C28" s="49">
        <v>3</v>
      </c>
      <c r="D28" s="50" t="s">
        <v>7</v>
      </c>
      <c r="E28" s="157">
        <v>0</v>
      </c>
      <c r="F28" s="51">
        <f t="shared" si="0"/>
        <v>0</v>
      </c>
      <c r="G28" s="53"/>
    </row>
    <row r="29" spans="1:9">
      <c r="A29" s="47" t="s">
        <v>148</v>
      </c>
      <c r="B29" s="48"/>
      <c r="C29" s="49">
        <v>2</v>
      </c>
      <c r="D29" s="50" t="s">
        <v>10</v>
      </c>
      <c r="E29" s="157">
        <v>0</v>
      </c>
      <c r="F29" s="51">
        <f t="shared" si="0"/>
        <v>0</v>
      </c>
      <c r="G29" s="53"/>
    </row>
    <row r="30" spans="1:9">
      <c r="A30" s="47" t="s">
        <v>149</v>
      </c>
      <c r="B30" s="48"/>
      <c r="C30" s="49">
        <v>400</v>
      </c>
      <c r="D30" s="50" t="s">
        <v>8</v>
      </c>
      <c r="E30" s="157">
        <v>0</v>
      </c>
      <c r="F30" s="51">
        <f t="shared" si="0"/>
        <v>0</v>
      </c>
      <c r="G30" s="53"/>
    </row>
    <row r="31" spans="1:9">
      <c r="A31" s="47" t="s">
        <v>155</v>
      </c>
      <c r="B31" s="48"/>
      <c r="C31" s="49">
        <v>800</v>
      </c>
      <c r="D31" s="50" t="s">
        <v>8</v>
      </c>
      <c r="E31" s="157">
        <v>0</v>
      </c>
      <c r="F31" s="51">
        <f t="shared" si="0"/>
        <v>0</v>
      </c>
      <c r="G31" s="53"/>
    </row>
    <row r="32" spans="1:9">
      <c r="A32" s="47" t="s">
        <v>150</v>
      </c>
      <c r="B32" s="48"/>
      <c r="C32" s="49">
        <v>440</v>
      </c>
      <c r="D32" s="50" t="s">
        <v>9</v>
      </c>
      <c r="E32" s="157">
        <v>0</v>
      </c>
      <c r="F32" s="51">
        <f t="shared" si="0"/>
        <v>0</v>
      </c>
      <c r="G32" s="53"/>
    </row>
    <row r="33" spans="1:7" ht="12" thickBot="1">
      <c r="A33" s="55" t="s">
        <v>152</v>
      </c>
      <c r="B33" s="56"/>
      <c r="C33" s="57"/>
      <c r="D33" s="58"/>
      <c r="E33" s="57"/>
      <c r="F33" s="59">
        <f>SUM(F18:F32)</f>
        <v>0</v>
      </c>
      <c r="G33" s="53"/>
    </row>
    <row r="35" spans="1:7" ht="13.15" customHeight="1">
      <c r="A35" s="60" t="s">
        <v>128</v>
      </c>
      <c r="B35" s="60"/>
      <c r="C35" s="60"/>
      <c r="D35" s="60"/>
      <c r="E35" s="38" t="s">
        <v>129</v>
      </c>
      <c r="F35" s="38"/>
      <c r="G35" s="42"/>
    </row>
    <row r="36" spans="1:7" ht="11.25" customHeight="1" thickBot="1">
      <c r="A36" s="11"/>
      <c r="B36" s="11"/>
      <c r="C36" s="11"/>
      <c r="D36" s="11"/>
      <c r="E36" s="11"/>
      <c r="F36" s="11"/>
      <c r="G36" s="11"/>
    </row>
    <row r="37" spans="1:7" ht="13.15" customHeight="1">
      <c r="A37" s="61" t="s">
        <v>151</v>
      </c>
      <c r="B37" s="62"/>
      <c r="C37" s="63">
        <v>643</v>
      </c>
      <c r="D37" s="64" t="s">
        <v>8</v>
      </c>
      <c r="E37" s="158">
        <v>0</v>
      </c>
      <c r="F37" s="65">
        <f>E37*C37</f>
        <v>0</v>
      </c>
      <c r="G37" s="66"/>
    </row>
    <row r="38" spans="1:7" ht="13.15" customHeight="1">
      <c r="A38" s="67" t="s">
        <v>120</v>
      </c>
      <c r="B38" s="68"/>
      <c r="C38" s="69">
        <v>643</v>
      </c>
      <c r="D38" s="70" t="s">
        <v>8</v>
      </c>
      <c r="E38" s="157">
        <v>0</v>
      </c>
      <c r="F38" s="71">
        <f>E38*C38</f>
        <v>0</v>
      </c>
      <c r="G38" s="66"/>
    </row>
    <row r="39" spans="1:7" ht="13.15" customHeight="1">
      <c r="A39" s="72" t="s">
        <v>131</v>
      </c>
      <c r="B39" s="73"/>
      <c r="C39" s="74"/>
      <c r="D39" s="74"/>
      <c r="E39" s="74"/>
      <c r="F39" s="75"/>
      <c r="G39" s="66"/>
    </row>
    <row r="40" spans="1:7" ht="13.15" customHeight="1">
      <c r="A40" s="76" t="s">
        <v>132</v>
      </c>
      <c r="B40" s="77"/>
      <c r="C40" s="78">
        <v>450</v>
      </c>
      <c r="D40" s="79" t="s">
        <v>8</v>
      </c>
      <c r="E40" s="157">
        <v>0</v>
      </c>
      <c r="F40" s="80">
        <f t="shared" ref="F40:F68" si="1">E40*C40</f>
        <v>0</v>
      </c>
      <c r="G40" s="66"/>
    </row>
    <row r="41" spans="1:7" ht="13.15" customHeight="1">
      <c r="A41" s="81" t="s">
        <v>47</v>
      </c>
      <c r="B41" s="68"/>
      <c r="C41" s="69">
        <v>19</v>
      </c>
      <c r="D41" s="70" t="s">
        <v>8</v>
      </c>
      <c r="E41" s="157">
        <v>0</v>
      </c>
      <c r="F41" s="71">
        <f t="shared" si="1"/>
        <v>0</v>
      </c>
      <c r="G41" s="66"/>
    </row>
    <row r="42" spans="1:7" ht="13.15" customHeight="1">
      <c r="A42" s="81" t="s">
        <v>48</v>
      </c>
      <c r="B42" s="68"/>
      <c r="C42" s="69">
        <v>14.5</v>
      </c>
      <c r="D42" s="70" t="s">
        <v>8</v>
      </c>
      <c r="E42" s="157">
        <v>0</v>
      </c>
      <c r="F42" s="71">
        <f t="shared" si="1"/>
        <v>0</v>
      </c>
      <c r="G42" s="66"/>
    </row>
    <row r="43" spans="1:7" ht="13.15" customHeight="1">
      <c r="A43" s="81" t="s">
        <v>49</v>
      </c>
      <c r="B43" s="68"/>
      <c r="C43" s="69">
        <v>42</v>
      </c>
      <c r="D43" s="70" t="s">
        <v>8</v>
      </c>
      <c r="E43" s="157">
        <v>0</v>
      </c>
      <c r="F43" s="71">
        <f t="shared" si="1"/>
        <v>0</v>
      </c>
      <c r="G43" s="66"/>
    </row>
    <row r="44" spans="1:7" ht="13.15" customHeight="1">
      <c r="A44" s="81" t="s">
        <v>50</v>
      </c>
      <c r="B44" s="68"/>
      <c r="C44" s="69">
        <v>42</v>
      </c>
      <c r="D44" s="70" t="s">
        <v>8</v>
      </c>
      <c r="E44" s="157">
        <v>0</v>
      </c>
      <c r="F44" s="71">
        <f t="shared" si="1"/>
        <v>0</v>
      </c>
      <c r="G44" s="66"/>
    </row>
    <row r="45" spans="1:7" ht="13.15" customHeight="1">
      <c r="A45" s="81" t="s">
        <v>51</v>
      </c>
      <c r="B45" s="68"/>
      <c r="C45" s="69">
        <v>16</v>
      </c>
      <c r="D45" s="70" t="s">
        <v>8</v>
      </c>
      <c r="E45" s="157">
        <v>0</v>
      </c>
      <c r="F45" s="71">
        <f t="shared" si="1"/>
        <v>0</v>
      </c>
      <c r="G45" s="66"/>
    </row>
    <row r="46" spans="1:7" ht="13.15" customHeight="1">
      <c r="A46" s="81" t="s">
        <v>110</v>
      </c>
      <c r="B46" s="68"/>
      <c r="C46" s="69">
        <v>16.5</v>
      </c>
      <c r="D46" s="70" t="s">
        <v>8</v>
      </c>
      <c r="E46" s="157">
        <v>0</v>
      </c>
      <c r="F46" s="71">
        <f t="shared" si="1"/>
        <v>0</v>
      </c>
      <c r="G46" s="66"/>
    </row>
    <row r="47" spans="1:7" ht="13.15" customHeight="1">
      <c r="A47" s="81" t="s">
        <v>52</v>
      </c>
      <c r="B47" s="68"/>
      <c r="C47" s="69">
        <v>16</v>
      </c>
      <c r="D47" s="70" t="s">
        <v>8</v>
      </c>
      <c r="E47" s="157">
        <v>0</v>
      </c>
      <c r="F47" s="71">
        <f t="shared" si="1"/>
        <v>0</v>
      </c>
      <c r="G47" s="66"/>
    </row>
    <row r="48" spans="1:7" ht="13.15" customHeight="1">
      <c r="A48" s="81" t="s">
        <v>53</v>
      </c>
      <c r="B48" s="68"/>
      <c r="C48" s="69">
        <v>42</v>
      </c>
      <c r="D48" s="70" t="s">
        <v>8</v>
      </c>
      <c r="E48" s="157">
        <v>0</v>
      </c>
      <c r="F48" s="71">
        <f t="shared" si="1"/>
        <v>0</v>
      </c>
      <c r="G48" s="66"/>
    </row>
    <row r="49" spans="1:7" ht="13.15" customHeight="1">
      <c r="A49" s="81" t="s">
        <v>54</v>
      </c>
      <c r="B49" s="68"/>
      <c r="C49" s="69">
        <v>28</v>
      </c>
      <c r="D49" s="70" t="s">
        <v>8</v>
      </c>
      <c r="E49" s="157">
        <v>0</v>
      </c>
      <c r="F49" s="71">
        <f t="shared" si="1"/>
        <v>0</v>
      </c>
      <c r="G49" s="66"/>
    </row>
    <row r="50" spans="1:7" ht="13.15" customHeight="1">
      <c r="A50" s="81" t="s">
        <v>55</v>
      </c>
      <c r="B50" s="68"/>
      <c r="C50" s="69">
        <v>28</v>
      </c>
      <c r="D50" s="70" t="s">
        <v>8</v>
      </c>
      <c r="E50" s="157">
        <v>0</v>
      </c>
      <c r="F50" s="71">
        <f t="shared" si="1"/>
        <v>0</v>
      </c>
      <c r="G50" s="66"/>
    </row>
    <row r="51" spans="1:7" ht="13.15" customHeight="1">
      <c r="A51" s="81" t="s">
        <v>56</v>
      </c>
      <c r="B51" s="68"/>
      <c r="C51" s="69">
        <v>28</v>
      </c>
      <c r="D51" s="70" t="s">
        <v>8</v>
      </c>
      <c r="E51" s="157">
        <v>0</v>
      </c>
      <c r="F51" s="71">
        <f t="shared" si="1"/>
        <v>0</v>
      </c>
      <c r="G51" s="66"/>
    </row>
    <row r="52" spans="1:7" ht="13.15" customHeight="1">
      <c r="A52" s="81" t="s">
        <v>57</v>
      </c>
      <c r="B52" s="68"/>
      <c r="C52" s="69">
        <v>28</v>
      </c>
      <c r="D52" s="70" t="s">
        <v>8</v>
      </c>
      <c r="E52" s="157">
        <v>0</v>
      </c>
      <c r="F52" s="71">
        <f t="shared" si="1"/>
        <v>0</v>
      </c>
      <c r="G52" s="66"/>
    </row>
    <row r="53" spans="1:7" ht="13.15" customHeight="1">
      <c r="A53" s="81" t="s">
        <v>58</v>
      </c>
      <c r="B53" s="68"/>
      <c r="C53" s="69">
        <v>2</v>
      </c>
      <c r="D53" s="70" t="s">
        <v>7</v>
      </c>
      <c r="E53" s="157">
        <v>0</v>
      </c>
      <c r="F53" s="71">
        <f t="shared" si="1"/>
        <v>0</v>
      </c>
      <c r="G53" s="66"/>
    </row>
    <row r="54" spans="1:7" ht="13.15" customHeight="1">
      <c r="A54" s="81" t="s">
        <v>59</v>
      </c>
      <c r="B54" s="68"/>
      <c r="C54" s="69">
        <v>7</v>
      </c>
      <c r="D54" s="70" t="s">
        <v>7</v>
      </c>
      <c r="E54" s="157">
        <v>0</v>
      </c>
      <c r="F54" s="71">
        <f t="shared" si="1"/>
        <v>0</v>
      </c>
      <c r="G54" s="66"/>
    </row>
    <row r="55" spans="1:7" ht="13.15" customHeight="1">
      <c r="A55" s="81" t="s">
        <v>60</v>
      </c>
      <c r="B55" s="68"/>
      <c r="C55" s="69">
        <v>7</v>
      </c>
      <c r="D55" s="70" t="s">
        <v>7</v>
      </c>
      <c r="E55" s="157">
        <v>0</v>
      </c>
      <c r="F55" s="71">
        <f t="shared" si="1"/>
        <v>0</v>
      </c>
      <c r="G55" s="66"/>
    </row>
    <row r="56" spans="1:7" ht="13.15" customHeight="1">
      <c r="A56" s="81" t="s">
        <v>111</v>
      </c>
      <c r="B56" s="68"/>
      <c r="C56" s="69">
        <v>1</v>
      </c>
      <c r="D56" s="70" t="s">
        <v>7</v>
      </c>
      <c r="E56" s="157">
        <v>0</v>
      </c>
      <c r="F56" s="71">
        <f t="shared" si="1"/>
        <v>0</v>
      </c>
      <c r="G56" s="66"/>
    </row>
    <row r="57" spans="1:7" ht="13.15" customHeight="1">
      <c r="A57" s="81" t="s">
        <v>61</v>
      </c>
      <c r="B57" s="68"/>
      <c r="C57" s="69">
        <v>1</v>
      </c>
      <c r="D57" s="70" t="s">
        <v>7</v>
      </c>
      <c r="E57" s="157">
        <v>0</v>
      </c>
      <c r="F57" s="71">
        <f t="shared" si="1"/>
        <v>0</v>
      </c>
      <c r="G57" s="66"/>
    </row>
    <row r="58" spans="1:7" ht="13.15" customHeight="1">
      <c r="A58" s="81" t="s">
        <v>62</v>
      </c>
      <c r="B58" s="68"/>
      <c r="C58" s="69">
        <v>8</v>
      </c>
      <c r="D58" s="70" t="s">
        <v>7</v>
      </c>
      <c r="E58" s="157">
        <v>0</v>
      </c>
      <c r="F58" s="71">
        <f t="shared" si="1"/>
        <v>0</v>
      </c>
      <c r="G58" s="66"/>
    </row>
    <row r="59" spans="1:7" ht="13.15" customHeight="1">
      <c r="A59" s="81" t="s">
        <v>63</v>
      </c>
      <c r="B59" s="68"/>
      <c r="C59" s="69">
        <v>83</v>
      </c>
      <c r="D59" s="70" t="s">
        <v>7</v>
      </c>
      <c r="E59" s="157">
        <v>0</v>
      </c>
      <c r="F59" s="71">
        <f t="shared" si="1"/>
        <v>0</v>
      </c>
      <c r="G59" s="66"/>
    </row>
    <row r="60" spans="1:7" ht="13.15" customHeight="1">
      <c r="A60" s="81" t="s">
        <v>64</v>
      </c>
      <c r="B60" s="68"/>
      <c r="C60" s="69">
        <v>13</v>
      </c>
      <c r="D60" s="70" t="s">
        <v>7</v>
      </c>
      <c r="E60" s="157">
        <v>0</v>
      </c>
      <c r="F60" s="71">
        <f t="shared" si="1"/>
        <v>0</v>
      </c>
      <c r="G60" s="66"/>
    </row>
    <row r="61" spans="1:7" ht="13.15" customHeight="1">
      <c r="A61" s="81" t="s">
        <v>112</v>
      </c>
      <c r="B61" s="68"/>
      <c r="C61" s="69">
        <v>102</v>
      </c>
      <c r="D61" s="70" t="s">
        <v>8</v>
      </c>
      <c r="E61" s="157">
        <v>0</v>
      </c>
      <c r="F61" s="71">
        <f t="shared" si="1"/>
        <v>0</v>
      </c>
      <c r="G61" s="66"/>
    </row>
    <row r="62" spans="1:7" ht="13.15" customHeight="1">
      <c r="A62" s="81" t="s">
        <v>133</v>
      </c>
      <c r="B62" s="68"/>
      <c r="C62" s="69">
        <v>2</v>
      </c>
      <c r="D62" s="70" t="s">
        <v>7</v>
      </c>
      <c r="E62" s="157">
        <v>0</v>
      </c>
      <c r="F62" s="71">
        <f t="shared" si="1"/>
        <v>0</v>
      </c>
      <c r="G62" s="66"/>
    </row>
    <row r="63" spans="1:7" ht="13.15" customHeight="1">
      <c r="A63" s="81" t="s">
        <v>65</v>
      </c>
      <c r="B63" s="68"/>
      <c r="C63" s="69">
        <v>1</v>
      </c>
      <c r="D63" s="70" t="s">
        <v>7</v>
      </c>
      <c r="E63" s="157">
        <v>0</v>
      </c>
      <c r="F63" s="71">
        <f t="shared" si="1"/>
        <v>0</v>
      </c>
      <c r="G63" s="66"/>
    </row>
    <row r="64" spans="1:7" ht="13.15" customHeight="1">
      <c r="A64" s="81" t="s">
        <v>66</v>
      </c>
      <c r="B64" s="68"/>
      <c r="C64" s="69">
        <v>650</v>
      </c>
      <c r="D64" s="70" t="s">
        <v>67</v>
      </c>
      <c r="E64" s="157">
        <v>0</v>
      </c>
      <c r="F64" s="71">
        <f t="shared" si="1"/>
        <v>0</v>
      </c>
      <c r="G64" s="66"/>
    </row>
    <row r="65" spans="1:7" ht="13.15" customHeight="1">
      <c r="A65" s="81" t="s">
        <v>68</v>
      </c>
      <c r="B65" s="68"/>
      <c r="C65" s="69">
        <v>1300</v>
      </c>
      <c r="D65" s="70" t="s">
        <v>7</v>
      </c>
      <c r="E65" s="157">
        <v>0</v>
      </c>
      <c r="F65" s="71">
        <f t="shared" si="1"/>
        <v>0</v>
      </c>
      <c r="G65" s="66"/>
    </row>
    <row r="66" spans="1:7" ht="13.15" customHeight="1">
      <c r="A66" s="81" t="s">
        <v>69</v>
      </c>
      <c r="B66" s="68"/>
      <c r="C66" s="69">
        <v>1</v>
      </c>
      <c r="D66" s="70" t="s">
        <v>154</v>
      </c>
      <c r="E66" s="157">
        <v>0</v>
      </c>
      <c r="F66" s="71">
        <f t="shared" si="1"/>
        <v>0</v>
      </c>
      <c r="G66" s="66"/>
    </row>
    <row r="67" spans="1:7" ht="13.15" customHeight="1">
      <c r="A67" s="81" t="s">
        <v>113</v>
      </c>
      <c r="B67" s="68"/>
      <c r="C67" s="69">
        <v>1</v>
      </c>
      <c r="D67" s="70" t="s">
        <v>154</v>
      </c>
      <c r="E67" s="157">
        <v>0</v>
      </c>
      <c r="F67" s="71">
        <f t="shared" si="1"/>
        <v>0</v>
      </c>
      <c r="G67" s="66"/>
    </row>
    <row r="68" spans="1:7" ht="13.15" customHeight="1">
      <c r="A68" s="81" t="s">
        <v>70</v>
      </c>
      <c r="B68" s="68"/>
      <c r="C68" s="69">
        <v>1</v>
      </c>
      <c r="D68" s="70" t="s">
        <v>154</v>
      </c>
      <c r="E68" s="157">
        <v>0</v>
      </c>
      <c r="F68" s="71">
        <f t="shared" si="1"/>
        <v>0</v>
      </c>
      <c r="G68" s="66"/>
    </row>
    <row r="69" spans="1:7" ht="13.15" customHeight="1" thickBot="1">
      <c r="A69" s="82" t="s">
        <v>152</v>
      </c>
      <c r="B69" s="83"/>
      <c r="C69" s="84"/>
      <c r="D69" s="85"/>
      <c r="E69" s="84">
        <v>0</v>
      </c>
      <c r="F69" s="86">
        <f>F37+F38+F40+F41+F42+F43+F44+F45+F46+F47+F48+F49+F50+F51+F52+F53+F54+F55+F56+F57+F58+F59+F60+F61+F62+F63+F64+F65+F66+F67+F68</f>
        <v>0</v>
      </c>
      <c r="G69" s="66"/>
    </row>
    <row r="70" spans="1:7" ht="13.15" customHeight="1">
      <c r="A70" s="87"/>
      <c r="B70" s="87"/>
      <c r="C70" s="66"/>
      <c r="D70" s="88"/>
      <c r="E70" s="66"/>
      <c r="F70" s="89"/>
      <c r="G70" s="66"/>
    </row>
    <row r="71" spans="1:7" ht="13.15" customHeight="1">
      <c r="A71" s="60" t="s">
        <v>130</v>
      </c>
      <c r="B71" s="60"/>
      <c r="C71" s="60"/>
      <c r="D71" s="60"/>
      <c r="E71" s="38" t="s">
        <v>129</v>
      </c>
      <c r="F71" s="38"/>
      <c r="G71" s="90"/>
    </row>
    <row r="72" spans="1:7" ht="7.15" customHeight="1" thickBot="1">
      <c r="A72" s="91"/>
      <c r="B72" s="91"/>
      <c r="C72" s="90"/>
      <c r="D72" s="91"/>
      <c r="E72" s="90"/>
      <c r="F72" s="90"/>
      <c r="G72" s="90"/>
    </row>
    <row r="73" spans="1:7" ht="13.15" customHeight="1">
      <c r="A73" s="92" t="s">
        <v>71</v>
      </c>
      <c r="B73" s="62"/>
      <c r="C73" s="63">
        <v>30</v>
      </c>
      <c r="D73" s="64" t="s">
        <v>8</v>
      </c>
      <c r="E73" s="157">
        <v>0</v>
      </c>
      <c r="F73" s="65">
        <f t="shared" ref="F73:F88" si="2">C73*E73</f>
        <v>0</v>
      </c>
      <c r="G73" s="66"/>
    </row>
    <row r="74" spans="1:7" ht="13.15" customHeight="1">
      <c r="A74" s="81" t="s">
        <v>72</v>
      </c>
      <c r="B74" s="68"/>
      <c r="C74" s="69">
        <v>28</v>
      </c>
      <c r="D74" s="70" t="s">
        <v>7</v>
      </c>
      <c r="E74" s="157">
        <v>0</v>
      </c>
      <c r="F74" s="71">
        <f t="shared" si="2"/>
        <v>0</v>
      </c>
      <c r="G74" s="66"/>
    </row>
    <row r="75" spans="1:7" ht="13.15" customHeight="1">
      <c r="A75" s="81" t="s">
        <v>73</v>
      </c>
      <c r="B75" s="68"/>
      <c r="C75" s="69">
        <v>1</v>
      </c>
      <c r="D75" s="70" t="s">
        <v>7</v>
      </c>
      <c r="E75" s="157">
        <v>0</v>
      </c>
      <c r="F75" s="71">
        <f t="shared" si="2"/>
        <v>0</v>
      </c>
      <c r="G75" s="66"/>
    </row>
    <row r="76" spans="1:7" ht="13.15" customHeight="1">
      <c r="A76" s="81" t="s">
        <v>74</v>
      </c>
      <c r="B76" s="68"/>
      <c r="C76" s="69">
        <v>2</v>
      </c>
      <c r="D76" s="70" t="s">
        <v>7</v>
      </c>
      <c r="E76" s="157">
        <v>0</v>
      </c>
      <c r="F76" s="71">
        <f t="shared" si="2"/>
        <v>0</v>
      </c>
      <c r="G76" s="66"/>
    </row>
    <row r="77" spans="1:7" ht="13.15" customHeight="1">
      <c r="A77" s="81" t="s">
        <v>75</v>
      </c>
      <c r="B77" s="68"/>
      <c r="C77" s="69">
        <v>1</v>
      </c>
      <c r="D77" s="70" t="s">
        <v>7</v>
      </c>
      <c r="E77" s="157">
        <v>0</v>
      </c>
      <c r="F77" s="71">
        <f t="shared" si="2"/>
        <v>0</v>
      </c>
      <c r="G77" s="66"/>
    </row>
    <row r="78" spans="1:7" ht="13.15" customHeight="1">
      <c r="A78" s="81" t="s">
        <v>76</v>
      </c>
      <c r="B78" s="68"/>
      <c r="C78" s="69">
        <v>21</v>
      </c>
      <c r="D78" s="70" t="s">
        <v>8</v>
      </c>
      <c r="E78" s="157">
        <v>0</v>
      </c>
      <c r="F78" s="71">
        <f t="shared" si="2"/>
        <v>0</v>
      </c>
      <c r="G78" s="66"/>
    </row>
    <row r="79" spans="1:7" ht="13.15" customHeight="1">
      <c r="A79" s="81" t="s">
        <v>77</v>
      </c>
      <c r="B79" s="68"/>
      <c r="C79" s="69">
        <v>22</v>
      </c>
      <c r="D79" s="70" t="s">
        <v>7</v>
      </c>
      <c r="E79" s="157">
        <v>0</v>
      </c>
      <c r="F79" s="71">
        <f t="shared" si="2"/>
        <v>0</v>
      </c>
      <c r="G79" s="66"/>
    </row>
    <row r="80" spans="1:7" ht="13.15" customHeight="1">
      <c r="A80" s="81" t="s">
        <v>78</v>
      </c>
      <c r="B80" s="68"/>
      <c r="C80" s="69">
        <v>6</v>
      </c>
      <c r="D80" s="70" t="s">
        <v>7</v>
      </c>
      <c r="E80" s="157">
        <v>0</v>
      </c>
      <c r="F80" s="71">
        <f t="shared" si="2"/>
        <v>0</v>
      </c>
      <c r="G80" s="66"/>
    </row>
    <row r="81" spans="1:7" ht="13.15" customHeight="1">
      <c r="A81" s="81" t="s">
        <v>79</v>
      </c>
      <c r="B81" s="68"/>
      <c r="C81" s="69">
        <v>3</v>
      </c>
      <c r="D81" s="70" t="s">
        <v>7</v>
      </c>
      <c r="E81" s="157">
        <v>0</v>
      </c>
      <c r="F81" s="71">
        <f t="shared" si="2"/>
        <v>0</v>
      </c>
      <c r="G81" s="66"/>
    </row>
    <row r="82" spans="1:7" ht="13.15" customHeight="1">
      <c r="A82" s="81" t="s">
        <v>156</v>
      </c>
      <c r="B82" s="68"/>
      <c r="C82" s="69">
        <v>51</v>
      </c>
      <c r="D82" s="70" t="s">
        <v>8</v>
      </c>
      <c r="E82" s="157">
        <v>0</v>
      </c>
      <c r="F82" s="71">
        <f t="shared" si="2"/>
        <v>0</v>
      </c>
      <c r="G82" s="66"/>
    </row>
    <row r="83" spans="1:7" ht="13.15" customHeight="1">
      <c r="A83" s="81" t="s">
        <v>119</v>
      </c>
      <c r="B83" s="68"/>
      <c r="C83" s="69">
        <v>1</v>
      </c>
      <c r="D83" s="70" t="s">
        <v>7</v>
      </c>
      <c r="E83" s="157">
        <v>0</v>
      </c>
      <c r="F83" s="71">
        <f t="shared" si="2"/>
        <v>0</v>
      </c>
      <c r="G83" s="66"/>
    </row>
    <row r="84" spans="1:7" ht="13.15" customHeight="1">
      <c r="A84" s="81" t="s">
        <v>80</v>
      </c>
      <c r="B84" s="68"/>
      <c r="C84" s="69">
        <v>16</v>
      </c>
      <c r="D84" s="70" t="s">
        <v>7</v>
      </c>
      <c r="E84" s="157">
        <v>0</v>
      </c>
      <c r="F84" s="71">
        <f t="shared" si="2"/>
        <v>0</v>
      </c>
      <c r="G84" s="66"/>
    </row>
    <row r="85" spans="1:7" ht="13.15" customHeight="1">
      <c r="A85" s="81" t="s">
        <v>81</v>
      </c>
      <c r="B85" s="68"/>
      <c r="C85" s="69">
        <v>27</v>
      </c>
      <c r="D85" s="70" t="s">
        <v>7</v>
      </c>
      <c r="E85" s="157">
        <v>0</v>
      </c>
      <c r="F85" s="71">
        <f t="shared" si="2"/>
        <v>0</v>
      </c>
      <c r="G85" s="66"/>
    </row>
    <row r="86" spans="1:7" ht="13.15" customHeight="1">
      <c r="A86" s="81" t="s">
        <v>82</v>
      </c>
      <c r="B86" s="68"/>
      <c r="C86" s="69">
        <v>2</v>
      </c>
      <c r="D86" s="70" t="s">
        <v>7</v>
      </c>
      <c r="E86" s="157">
        <v>0</v>
      </c>
      <c r="F86" s="71">
        <f t="shared" si="2"/>
        <v>0</v>
      </c>
      <c r="G86" s="66"/>
    </row>
    <row r="87" spans="1:7" ht="13.15" customHeight="1">
      <c r="A87" s="81" t="s">
        <v>134</v>
      </c>
      <c r="B87" s="68"/>
      <c r="C87" s="69">
        <v>1</v>
      </c>
      <c r="D87" s="70" t="s">
        <v>7</v>
      </c>
      <c r="E87" s="157">
        <v>0</v>
      </c>
      <c r="F87" s="71">
        <f t="shared" si="2"/>
        <v>0</v>
      </c>
      <c r="G87" s="66"/>
    </row>
    <row r="88" spans="1:7" ht="13.15" customHeight="1">
      <c r="A88" s="81" t="s">
        <v>83</v>
      </c>
      <c r="B88" s="68"/>
      <c r="C88" s="69">
        <v>1</v>
      </c>
      <c r="D88" s="70" t="s">
        <v>7</v>
      </c>
      <c r="E88" s="157">
        <v>0</v>
      </c>
      <c r="F88" s="71">
        <f t="shared" si="2"/>
        <v>0</v>
      </c>
      <c r="G88" s="66"/>
    </row>
    <row r="89" spans="1:7" ht="13.15" customHeight="1" thickBot="1">
      <c r="A89" s="82" t="s">
        <v>152</v>
      </c>
      <c r="B89" s="83"/>
      <c r="C89" s="84"/>
      <c r="D89" s="85"/>
      <c r="E89" s="84"/>
      <c r="F89" s="86">
        <f>SUM(F73:F88)</f>
        <v>0</v>
      </c>
      <c r="G89" s="66"/>
    </row>
    <row r="90" spans="1:7" ht="13.15" customHeight="1">
      <c r="A90" s="36"/>
      <c r="B90" s="36"/>
      <c r="C90" s="93"/>
      <c r="D90" s="25"/>
      <c r="E90" s="94"/>
      <c r="F90" s="53"/>
      <c r="G90" s="53"/>
    </row>
    <row r="91" spans="1:7" ht="13.15" customHeight="1" thickBot="1"/>
    <row r="92" spans="1:7" ht="13.15" customHeight="1">
      <c r="A92" s="95" t="s">
        <v>34</v>
      </c>
      <c r="B92" s="96"/>
      <c r="C92" s="96"/>
      <c r="D92" s="96"/>
      <c r="E92" s="96"/>
      <c r="F92" s="97"/>
    </row>
    <row r="93" spans="1:7" ht="13.15" customHeight="1">
      <c r="A93" s="98"/>
      <c r="B93" s="4" t="s">
        <v>114</v>
      </c>
      <c r="F93" s="99"/>
    </row>
    <row r="94" spans="1:7" ht="13.15" customHeight="1">
      <c r="A94" s="98"/>
      <c r="B94" s="4" t="s">
        <v>35</v>
      </c>
      <c r="F94" s="99"/>
    </row>
    <row r="95" spans="1:7" ht="13.15" customHeight="1">
      <c r="A95" s="98"/>
      <c r="B95" s="4" t="s">
        <v>36</v>
      </c>
      <c r="F95" s="99"/>
    </row>
    <row r="96" spans="1:7" ht="13.15" customHeight="1">
      <c r="A96" s="98"/>
      <c r="B96" s="4" t="s">
        <v>139</v>
      </c>
      <c r="F96" s="99"/>
    </row>
    <row r="97" spans="1:7" ht="13.15" customHeight="1">
      <c r="A97" s="98"/>
      <c r="B97" s="4" t="s">
        <v>37</v>
      </c>
      <c r="F97" s="99"/>
    </row>
    <row r="98" spans="1:7" ht="13.15" customHeight="1">
      <c r="A98" s="98"/>
      <c r="B98" s="4" t="s">
        <v>38</v>
      </c>
      <c r="F98" s="99"/>
    </row>
    <row r="99" spans="1:7" ht="13.15" customHeight="1">
      <c r="A99" s="98"/>
      <c r="B99" s="4" t="s">
        <v>39</v>
      </c>
      <c r="F99" s="99"/>
    </row>
    <row r="100" spans="1:7" ht="13.15" customHeight="1">
      <c r="A100" s="98"/>
      <c r="F100" s="99"/>
    </row>
    <row r="101" spans="1:7" ht="13.15" customHeight="1" thickBot="1">
      <c r="A101" s="100"/>
      <c r="B101" s="101" t="s">
        <v>160</v>
      </c>
      <c r="C101" s="101"/>
      <c r="D101" s="101"/>
      <c r="E101" s="101"/>
      <c r="F101" s="102">
        <v>300000</v>
      </c>
    </row>
    <row r="102" spans="1:7" ht="13.15" customHeight="1" thickBot="1"/>
    <row r="103" spans="1:7">
      <c r="A103" s="103" t="s">
        <v>153</v>
      </c>
      <c r="B103" s="104"/>
      <c r="C103" s="105" t="s">
        <v>5</v>
      </c>
      <c r="D103" s="105" t="s">
        <v>6</v>
      </c>
      <c r="E103" s="106" t="s">
        <v>115</v>
      </c>
      <c r="F103" s="107" t="s">
        <v>116</v>
      </c>
    </row>
    <row r="104" spans="1:7">
      <c r="A104" s="81" t="s">
        <v>27</v>
      </c>
      <c r="B104" s="68"/>
      <c r="C104" s="69">
        <v>348</v>
      </c>
      <c r="D104" s="70" t="s">
        <v>9</v>
      </c>
      <c r="E104" s="157">
        <v>0</v>
      </c>
      <c r="F104" s="71">
        <f>C104*E104</f>
        <v>0</v>
      </c>
    </row>
    <row r="105" spans="1:7">
      <c r="A105" s="81" t="s">
        <v>29</v>
      </c>
      <c r="B105" s="68"/>
      <c r="C105" s="69">
        <v>348</v>
      </c>
      <c r="D105" s="70" t="s">
        <v>9</v>
      </c>
      <c r="E105" s="157">
        <v>0</v>
      </c>
      <c r="F105" s="71">
        <f t="shared" ref="F105:F148" si="3">C105*E105</f>
        <v>0</v>
      </c>
    </row>
    <row r="106" spans="1:7">
      <c r="A106" s="81" t="s">
        <v>11</v>
      </c>
      <c r="B106" s="68"/>
      <c r="C106" s="69">
        <v>179</v>
      </c>
      <c r="D106" s="70" t="s">
        <v>12</v>
      </c>
      <c r="E106" s="157">
        <v>0</v>
      </c>
      <c r="F106" s="71">
        <f t="shared" si="3"/>
        <v>0</v>
      </c>
    </row>
    <row r="107" spans="1:7">
      <c r="A107" s="81" t="s">
        <v>13</v>
      </c>
      <c r="B107" s="68"/>
      <c r="C107" s="69">
        <v>1</v>
      </c>
      <c r="D107" s="70" t="s">
        <v>7</v>
      </c>
      <c r="E107" s="157">
        <v>0</v>
      </c>
      <c r="F107" s="71">
        <f t="shared" si="3"/>
        <v>0</v>
      </c>
    </row>
    <row r="108" spans="1:7">
      <c r="A108" s="81" t="s">
        <v>14</v>
      </c>
      <c r="B108" s="68"/>
      <c r="C108" s="69">
        <v>3</v>
      </c>
      <c r="D108" s="70" t="s">
        <v>7</v>
      </c>
      <c r="E108" s="157">
        <v>0</v>
      </c>
      <c r="F108" s="71">
        <f t="shared" si="3"/>
        <v>0</v>
      </c>
      <c r="G108" s="108"/>
    </row>
    <row r="109" spans="1:7">
      <c r="A109" s="81" t="s">
        <v>126</v>
      </c>
      <c r="B109" s="68"/>
      <c r="C109" s="69">
        <v>210</v>
      </c>
      <c r="D109" s="70" t="s">
        <v>9</v>
      </c>
      <c r="E109" s="157">
        <v>0</v>
      </c>
      <c r="F109" s="71">
        <f t="shared" si="3"/>
        <v>0</v>
      </c>
      <c r="G109" s="108"/>
    </row>
    <row r="110" spans="1:7">
      <c r="A110" s="81" t="s">
        <v>40</v>
      </c>
      <c r="B110" s="68"/>
      <c r="C110" s="69">
        <v>22</v>
      </c>
      <c r="D110" s="70" t="s">
        <v>8</v>
      </c>
      <c r="E110" s="157">
        <v>0</v>
      </c>
      <c r="F110" s="71">
        <f t="shared" si="3"/>
        <v>0</v>
      </c>
      <c r="G110" s="108"/>
    </row>
    <row r="111" spans="1:7">
      <c r="A111" s="81" t="s">
        <v>16</v>
      </c>
      <c r="B111" s="68"/>
      <c r="C111" s="69">
        <v>348</v>
      </c>
      <c r="D111" s="70" t="s">
        <v>9</v>
      </c>
      <c r="E111" s="157">
        <v>0</v>
      </c>
      <c r="F111" s="71">
        <f t="shared" si="3"/>
        <v>0</v>
      </c>
      <c r="G111" s="108"/>
    </row>
    <row r="112" spans="1:7">
      <c r="A112" s="81" t="s">
        <v>28</v>
      </c>
      <c r="B112" s="68"/>
      <c r="C112" s="69">
        <v>348</v>
      </c>
      <c r="D112" s="70" t="s">
        <v>9</v>
      </c>
      <c r="E112" s="157">
        <v>0</v>
      </c>
      <c r="F112" s="71">
        <f t="shared" si="3"/>
        <v>0</v>
      </c>
      <c r="G112" s="108"/>
    </row>
    <row r="113" spans="1:7">
      <c r="A113" s="81" t="s">
        <v>19</v>
      </c>
      <c r="B113" s="68"/>
      <c r="C113" s="69">
        <v>49</v>
      </c>
      <c r="D113" s="70" t="s">
        <v>8</v>
      </c>
      <c r="E113" s="157">
        <v>0</v>
      </c>
      <c r="F113" s="71">
        <f t="shared" si="3"/>
        <v>0</v>
      </c>
      <c r="G113" s="108"/>
    </row>
    <row r="114" spans="1:7">
      <c r="A114" s="81" t="s">
        <v>17</v>
      </c>
      <c r="B114" s="68"/>
      <c r="C114" s="69">
        <v>348</v>
      </c>
      <c r="D114" s="70" t="s">
        <v>9</v>
      </c>
      <c r="E114" s="157">
        <v>0</v>
      </c>
      <c r="F114" s="71">
        <f t="shared" si="3"/>
        <v>0</v>
      </c>
      <c r="G114" s="108"/>
    </row>
    <row r="115" spans="1:7">
      <c r="A115" s="81" t="s">
        <v>30</v>
      </c>
      <c r="B115" s="68"/>
      <c r="C115" s="69">
        <v>400</v>
      </c>
      <c r="D115" s="70" t="s">
        <v>26</v>
      </c>
      <c r="E115" s="157">
        <v>0</v>
      </c>
      <c r="F115" s="71">
        <f t="shared" si="3"/>
        <v>0</v>
      </c>
      <c r="G115" s="108"/>
    </row>
    <row r="116" spans="1:7">
      <c r="A116" s="81" t="s">
        <v>45</v>
      </c>
      <c r="B116" s="68"/>
      <c r="C116" s="69">
        <v>400</v>
      </c>
      <c r="D116" s="70" t="s">
        <v>8</v>
      </c>
      <c r="E116" s="157">
        <v>0</v>
      </c>
      <c r="F116" s="71">
        <f t="shared" si="3"/>
        <v>0</v>
      </c>
      <c r="G116" s="108"/>
    </row>
    <row r="117" spans="1:7">
      <c r="A117" s="81" t="s">
        <v>25</v>
      </c>
      <c r="B117" s="68"/>
      <c r="C117" s="69">
        <v>48</v>
      </c>
      <c r="D117" s="70" t="s">
        <v>8</v>
      </c>
      <c r="E117" s="157">
        <v>0</v>
      </c>
      <c r="F117" s="71">
        <f t="shared" si="3"/>
        <v>0</v>
      </c>
      <c r="G117" s="108"/>
    </row>
    <row r="118" spans="1:7">
      <c r="A118" s="81" t="s">
        <v>18</v>
      </c>
      <c r="B118" s="68"/>
      <c r="C118" s="69">
        <v>45</v>
      </c>
      <c r="D118" s="70" t="s">
        <v>15</v>
      </c>
      <c r="E118" s="157">
        <v>0</v>
      </c>
      <c r="F118" s="71">
        <f t="shared" si="3"/>
        <v>0</v>
      </c>
      <c r="G118" s="108"/>
    </row>
    <row r="119" spans="1:7">
      <c r="A119" s="81" t="s">
        <v>44</v>
      </c>
      <c r="B119" s="68"/>
      <c r="C119" s="69">
        <v>1</v>
      </c>
      <c r="D119" s="70" t="s">
        <v>154</v>
      </c>
      <c r="E119" s="157">
        <v>0</v>
      </c>
      <c r="F119" s="71">
        <f t="shared" si="3"/>
        <v>0</v>
      </c>
      <c r="G119" s="108"/>
    </row>
    <row r="120" spans="1:7" ht="11.25" customHeight="1">
      <c r="A120" s="81" t="s">
        <v>85</v>
      </c>
      <c r="B120" s="68"/>
      <c r="C120" s="69">
        <v>348</v>
      </c>
      <c r="D120" s="70" t="s">
        <v>135</v>
      </c>
      <c r="E120" s="157">
        <v>0</v>
      </c>
      <c r="F120" s="71">
        <f t="shared" si="3"/>
        <v>0</v>
      </c>
      <c r="G120" s="108"/>
    </row>
    <row r="121" spans="1:7">
      <c r="A121" s="81" t="s">
        <v>86</v>
      </c>
      <c r="B121" s="68"/>
      <c r="C121" s="69">
        <v>348</v>
      </c>
      <c r="D121" s="70" t="s">
        <v>135</v>
      </c>
      <c r="E121" s="157">
        <v>0</v>
      </c>
      <c r="F121" s="71">
        <f t="shared" si="3"/>
        <v>0</v>
      </c>
      <c r="G121" s="108"/>
    </row>
    <row r="122" spans="1:7">
      <c r="A122" s="81" t="s">
        <v>92</v>
      </c>
      <c r="B122" s="68"/>
      <c r="C122" s="69">
        <v>19</v>
      </c>
      <c r="D122" s="70" t="s">
        <v>8</v>
      </c>
      <c r="E122" s="157">
        <v>0</v>
      </c>
      <c r="F122" s="71">
        <f t="shared" si="3"/>
        <v>0</v>
      </c>
      <c r="G122" s="108"/>
    </row>
    <row r="123" spans="1:7">
      <c r="A123" s="81" t="s">
        <v>93</v>
      </c>
      <c r="B123" s="68"/>
      <c r="C123" s="69">
        <v>14.5</v>
      </c>
      <c r="D123" s="70" t="s">
        <v>8</v>
      </c>
      <c r="E123" s="157">
        <v>0</v>
      </c>
      <c r="F123" s="71">
        <f t="shared" si="3"/>
        <v>0</v>
      </c>
      <c r="G123" s="108"/>
    </row>
    <row r="124" spans="1:7">
      <c r="A124" s="81" t="s">
        <v>87</v>
      </c>
      <c r="B124" s="68"/>
      <c r="C124" s="69">
        <v>38</v>
      </c>
      <c r="D124" s="70" t="s">
        <v>8</v>
      </c>
      <c r="E124" s="157">
        <v>0</v>
      </c>
      <c r="F124" s="71">
        <f t="shared" si="3"/>
        <v>0</v>
      </c>
      <c r="G124" s="108"/>
    </row>
    <row r="125" spans="1:7">
      <c r="A125" s="81" t="s">
        <v>88</v>
      </c>
      <c r="B125" s="68"/>
      <c r="C125" s="69">
        <v>38</v>
      </c>
      <c r="D125" s="70" t="s">
        <v>8</v>
      </c>
      <c r="E125" s="157">
        <v>0</v>
      </c>
      <c r="F125" s="71">
        <f t="shared" si="3"/>
        <v>0</v>
      </c>
      <c r="G125" s="108"/>
    </row>
    <row r="126" spans="1:7">
      <c r="A126" s="81" t="s">
        <v>89</v>
      </c>
      <c r="B126" s="68"/>
      <c r="C126" s="69">
        <v>15</v>
      </c>
      <c r="D126" s="70" t="s">
        <v>8</v>
      </c>
      <c r="E126" s="157">
        <v>0</v>
      </c>
      <c r="F126" s="71">
        <f t="shared" si="3"/>
        <v>0</v>
      </c>
      <c r="G126" s="108"/>
    </row>
    <row r="127" spans="1:7">
      <c r="A127" s="81" t="s">
        <v>90</v>
      </c>
      <c r="B127" s="68"/>
      <c r="C127" s="69">
        <v>15</v>
      </c>
      <c r="D127" s="70" t="s">
        <v>8</v>
      </c>
      <c r="E127" s="157">
        <v>0</v>
      </c>
      <c r="F127" s="71">
        <f t="shared" si="3"/>
        <v>0</v>
      </c>
      <c r="G127" s="108"/>
    </row>
    <row r="128" spans="1:7">
      <c r="A128" s="81" t="s">
        <v>91</v>
      </c>
      <c r="B128" s="68"/>
      <c r="C128" s="69">
        <v>15</v>
      </c>
      <c r="D128" s="70" t="s">
        <v>8</v>
      </c>
      <c r="E128" s="157">
        <v>0</v>
      </c>
      <c r="F128" s="71">
        <f t="shared" si="3"/>
        <v>0</v>
      </c>
      <c r="G128" s="108"/>
    </row>
    <row r="129" spans="1:7">
      <c r="A129" s="81" t="s">
        <v>94</v>
      </c>
      <c r="B129" s="68"/>
      <c r="C129" s="69">
        <v>39</v>
      </c>
      <c r="D129" s="70" t="s">
        <v>8</v>
      </c>
      <c r="E129" s="157">
        <v>0</v>
      </c>
      <c r="F129" s="71">
        <f t="shared" si="3"/>
        <v>0</v>
      </c>
      <c r="G129" s="108"/>
    </row>
    <row r="130" spans="1:7">
      <c r="A130" s="81" t="s">
        <v>98</v>
      </c>
      <c r="B130" s="68"/>
      <c r="C130" s="69">
        <v>27</v>
      </c>
      <c r="D130" s="70" t="s">
        <v>8</v>
      </c>
      <c r="E130" s="157">
        <v>0</v>
      </c>
      <c r="F130" s="71">
        <f t="shared" si="3"/>
        <v>0</v>
      </c>
      <c r="G130" s="108"/>
    </row>
    <row r="131" spans="1:7">
      <c r="A131" s="81" t="s">
        <v>96</v>
      </c>
      <c r="B131" s="68"/>
      <c r="C131" s="69">
        <v>27</v>
      </c>
      <c r="D131" s="70" t="s">
        <v>8</v>
      </c>
      <c r="E131" s="157">
        <v>0</v>
      </c>
      <c r="F131" s="71">
        <f t="shared" si="3"/>
        <v>0</v>
      </c>
      <c r="G131" s="108"/>
    </row>
    <row r="132" spans="1:7">
      <c r="A132" s="81" t="s">
        <v>97</v>
      </c>
      <c r="B132" s="68"/>
      <c r="C132" s="69">
        <v>27</v>
      </c>
      <c r="D132" s="70" t="s">
        <v>8</v>
      </c>
      <c r="E132" s="157">
        <v>0</v>
      </c>
      <c r="F132" s="71">
        <f t="shared" si="3"/>
        <v>0</v>
      </c>
      <c r="G132" s="108"/>
    </row>
    <row r="133" spans="1:7">
      <c r="A133" s="81" t="s">
        <v>95</v>
      </c>
      <c r="B133" s="68"/>
      <c r="C133" s="69">
        <v>27</v>
      </c>
      <c r="D133" s="70" t="s">
        <v>8</v>
      </c>
      <c r="E133" s="157">
        <v>0</v>
      </c>
      <c r="F133" s="71">
        <f t="shared" si="3"/>
        <v>0</v>
      </c>
      <c r="G133" s="108"/>
    </row>
    <row r="134" spans="1:7">
      <c r="A134" s="81" t="s">
        <v>84</v>
      </c>
      <c r="B134" s="68"/>
      <c r="C134" s="69">
        <v>2</v>
      </c>
      <c r="D134" s="70" t="s">
        <v>7</v>
      </c>
      <c r="E134" s="157">
        <v>0</v>
      </c>
      <c r="F134" s="71">
        <f t="shared" si="3"/>
        <v>0</v>
      </c>
      <c r="G134" s="108"/>
    </row>
    <row r="135" spans="1:7">
      <c r="A135" s="81" t="s">
        <v>137</v>
      </c>
      <c r="B135" s="68"/>
      <c r="C135" s="69">
        <v>7</v>
      </c>
      <c r="D135" s="70" t="s">
        <v>7</v>
      </c>
      <c r="E135" s="157">
        <v>0</v>
      </c>
      <c r="F135" s="71">
        <f t="shared" si="3"/>
        <v>0</v>
      </c>
      <c r="G135" s="108"/>
    </row>
    <row r="136" spans="1:7">
      <c r="A136" s="81" t="s">
        <v>138</v>
      </c>
      <c r="B136" s="68"/>
      <c r="C136" s="69">
        <v>1</v>
      </c>
      <c r="D136" s="70" t="s">
        <v>7</v>
      </c>
      <c r="E136" s="157">
        <v>0</v>
      </c>
      <c r="F136" s="71">
        <f t="shared" si="3"/>
        <v>0</v>
      </c>
      <c r="G136" s="108"/>
    </row>
    <row r="137" spans="1:7">
      <c r="A137" s="81" t="s">
        <v>99</v>
      </c>
      <c r="B137" s="68"/>
      <c r="C137" s="69">
        <v>1</v>
      </c>
      <c r="D137" s="70" t="s">
        <v>7</v>
      </c>
      <c r="E137" s="157">
        <v>0</v>
      </c>
      <c r="F137" s="71">
        <f t="shared" si="3"/>
        <v>0</v>
      </c>
      <c r="G137" s="108"/>
    </row>
    <row r="138" spans="1:7">
      <c r="A138" s="81" t="s">
        <v>100</v>
      </c>
      <c r="B138" s="68"/>
      <c r="C138" s="69">
        <v>53</v>
      </c>
      <c r="D138" s="70" t="s">
        <v>8</v>
      </c>
      <c r="E138" s="157">
        <v>0</v>
      </c>
      <c r="F138" s="71">
        <f t="shared" si="3"/>
        <v>0</v>
      </c>
      <c r="G138" s="108"/>
    </row>
    <row r="139" spans="1:7">
      <c r="A139" s="81" t="s">
        <v>101</v>
      </c>
      <c r="B139" s="68"/>
      <c r="C139" s="69">
        <v>27</v>
      </c>
      <c r="D139" s="70" t="s">
        <v>8</v>
      </c>
      <c r="E139" s="157">
        <v>0</v>
      </c>
      <c r="F139" s="71">
        <f t="shared" si="3"/>
        <v>0</v>
      </c>
      <c r="G139" s="108"/>
    </row>
    <row r="140" spans="1:7">
      <c r="A140" s="81" t="s">
        <v>103</v>
      </c>
      <c r="B140" s="68"/>
      <c r="C140" s="69">
        <v>2</v>
      </c>
      <c r="D140" s="70" t="s">
        <v>7</v>
      </c>
      <c r="E140" s="157">
        <v>0</v>
      </c>
      <c r="F140" s="71">
        <f t="shared" si="3"/>
        <v>0</v>
      </c>
      <c r="G140" s="108"/>
    </row>
    <row r="141" spans="1:7">
      <c r="A141" s="81" t="s">
        <v>102</v>
      </c>
      <c r="B141" s="68"/>
      <c r="C141" s="69">
        <v>1</v>
      </c>
      <c r="D141" s="70" t="s">
        <v>7</v>
      </c>
      <c r="E141" s="157">
        <v>0</v>
      </c>
      <c r="F141" s="71">
        <f t="shared" si="3"/>
        <v>0</v>
      </c>
      <c r="G141" s="108"/>
    </row>
    <row r="142" spans="1:7">
      <c r="A142" s="81" t="s">
        <v>104</v>
      </c>
      <c r="B142" s="68"/>
      <c r="C142" s="69">
        <v>19</v>
      </c>
      <c r="D142" s="70" t="s">
        <v>8</v>
      </c>
      <c r="E142" s="157">
        <v>0</v>
      </c>
      <c r="F142" s="71">
        <f t="shared" si="3"/>
        <v>0</v>
      </c>
      <c r="G142" s="108"/>
    </row>
    <row r="143" spans="1:7">
      <c r="A143" s="81" t="s">
        <v>105</v>
      </c>
      <c r="B143" s="68"/>
      <c r="C143" s="69">
        <v>48</v>
      </c>
      <c r="D143" s="70" t="s">
        <v>8</v>
      </c>
      <c r="E143" s="157">
        <v>0</v>
      </c>
      <c r="F143" s="71">
        <f t="shared" si="3"/>
        <v>0</v>
      </c>
      <c r="G143" s="108"/>
    </row>
    <row r="144" spans="1:7">
      <c r="A144" s="81" t="s">
        <v>106</v>
      </c>
      <c r="B144" s="68"/>
      <c r="C144" s="69">
        <v>98</v>
      </c>
      <c r="D144" s="70" t="s">
        <v>8</v>
      </c>
      <c r="E144" s="157">
        <v>0</v>
      </c>
      <c r="F144" s="71">
        <f t="shared" si="3"/>
        <v>0</v>
      </c>
      <c r="G144" s="108"/>
    </row>
    <row r="145" spans="1:7">
      <c r="A145" s="81" t="s">
        <v>107</v>
      </c>
      <c r="B145" s="68"/>
      <c r="C145" s="69">
        <v>348</v>
      </c>
      <c r="D145" s="70" t="s">
        <v>9</v>
      </c>
      <c r="E145" s="157">
        <v>0</v>
      </c>
      <c r="F145" s="71">
        <f t="shared" si="3"/>
        <v>0</v>
      </c>
      <c r="G145" s="108"/>
    </row>
    <row r="146" spans="1:7">
      <c r="A146" s="81" t="s">
        <v>108</v>
      </c>
      <c r="B146" s="68"/>
      <c r="C146" s="69">
        <v>348</v>
      </c>
      <c r="D146" s="70" t="s">
        <v>9</v>
      </c>
      <c r="E146" s="157">
        <v>0</v>
      </c>
      <c r="F146" s="71">
        <f t="shared" si="3"/>
        <v>0</v>
      </c>
      <c r="G146" s="108"/>
    </row>
    <row r="147" spans="1:7">
      <c r="A147" s="81" t="s">
        <v>109</v>
      </c>
      <c r="B147" s="68"/>
      <c r="C147" s="69">
        <v>1</v>
      </c>
      <c r="D147" s="70" t="s">
        <v>154</v>
      </c>
      <c r="E147" s="157">
        <v>0</v>
      </c>
      <c r="F147" s="71">
        <f t="shared" si="3"/>
        <v>0</v>
      </c>
      <c r="G147" s="108"/>
    </row>
    <row r="148" spans="1:7" ht="12" thickBot="1">
      <c r="A148" s="109" t="s">
        <v>20</v>
      </c>
      <c r="B148" s="110"/>
      <c r="C148" s="111">
        <v>1</v>
      </c>
      <c r="D148" s="112" t="s">
        <v>154</v>
      </c>
      <c r="E148" s="157">
        <v>0</v>
      </c>
      <c r="F148" s="113">
        <f t="shared" si="3"/>
        <v>0</v>
      </c>
      <c r="G148" s="108"/>
    </row>
    <row r="149" spans="1:7" ht="12" thickBot="1">
      <c r="A149" s="114" t="s">
        <v>157</v>
      </c>
      <c r="B149" s="115"/>
      <c r="C149" s="116"/>
      <c r="D149" s="117"/>
      <c r="E149" s="116"/>
      <c r="F149" s="118">
        <f>SUM(F104:F148)</f>
        <v>0</v>
      </c>
      <c r="G149" s="108"/>
    </row>
    <row r="150" spans="1:7" ht="12" thickBot="1">
      <c r="A150" s="87"/>
      <c r="B150" s="87"/>
      <c r="C150" s="66"/>
      <c r="D150" s="88"/>
      <c r="E150" s="66"/>
      <c r="F150" s="119"/>
      <c r="G150" s="108"/>
    </row>
    <row r="151" spans="1:7">
      <c r="A151" s="120" t="s">
        <v>158</v>
      </c>
      <c r="B151" s="121"/>
      <c r="C151" s="122"/>
      <c r="D151" s="123"/>
      <c r="E151" s="122"/>
      <c r="F151" s="124"/>
      <c r="G151" s="108"/>
    </row>
    <row r="152" spans="1:7">
      <c r="A152" s="125" t="s">
        <v>21</v>
      </c>
      <c r="B152" s="77"/>
      <c r="C152" s="78">
        <v>1</v>
      </c>
      <c r="D152" s="79" t="s">
        <v>154</v>
      </c>
      <c r="E152" s="157">
        <v>0</v>
      </c>
      <c r="F152" s="80">
        <f>C152*E152</f>
        <v>0</v>
      </c>
      <c r="G152" s="126"/>
    </row>
    <row r="153" spans="1:7">
      <c r="A153" s="81" t="s">
        <v>22</v>
      </c>
      <c r="B153" s="68"/>
      <c r="C153" s="69">
        <v>1</v>
      </c>
      <c r="D153" s="70" t="s">
        <v>154</v>
      </c>
      <c r="E153" s="157">
        <v>0</v>
      </c>
      <c r="F153" s="80">
        <f t="shared" ref="F153:F157" si="4">C153*E153</f>
        <v>0</v>
      </c>
      <c r="G153" s="126"/>
    </row>
    <row r="154" spans="1:7">
      <c r="A154" s="81" t="s">
        <v>41</v>
      </c>
      <c r="B154" s="68"/>
      <c r="C154" s="69">
        <v>20</v>
      </c>
      <c r="D154" s="70" t="s">
        <v>42</v>
      </c>
      <c r="E154" s="157">
        <v>0</v>
      </c>
      <c r="F154" s="80">
        <f t="shared" si="4"/>
        <v>0</v>
      </c>
      <c r="G154" s="126"/>
    </row>
    <row r="155" spans="1:7">
      <c r="A155" s="81" t="s">
        <v>43</v>
      </c>
      <c r="B155" s="68"/>
      <c r="C155" s="69">
        <v>320</v>
      </c>
      <c r="D155" s="70" t="s">
        <v>9</v>
      </c>
      <c r="E155" s="157">
        <v>0</v>
      </c>
      <c r="F155" s="80">
        <f t="shared" si="4"/>
        <v>0</v>
      </c>
      <c r="G155" s="126"/>
    </row>
    <row r="156" spans="1:7">
      <c r="A156" s="81" t="s">
        <v>127</v>
      </c>
      <c r="B156" s="68"/>
      <c r="C156" s="69">
        <v>2</v>
      </c>
      <c r="D156" s="70" t="s">
        <v>7</v>
      </c>
      <c r="E156" s="157">
        <v>0</v>
      </c>
      <c r="F156" s="80">
        <f t="shared" si="4"/>
        <v>0</v>
      </c>
      <c r="G156" s="126"/>
    </row>
    <row r="157" spans="1:7">
      <c r="A157" s="81" t="s">
        <v>23</v>
      </c>
      <c r="B157" s="68"/>
      <c r="C157" s="69">
        <v>1</v>
      </c>
      <c r="D157" s="70" t="s">
        <v>154</v>
      </c>
      <c r="E157" s="157">
        <v>0</v>
      </c>
      <c r="F157" s="80">
        <f t="shared" si="4"/>
        <v>0</v>
      </c>
      <c r="G157" s="126"/>
    </row>
    <row r="158" spans="1:7" ht="12.75" customHeight="1" thickBot="1">
      <c r="A158" s="127" t="s">
        <v>152</v>
      </c>
      <c r="B158" s="128"/>
      <c r="C158" s="129"/>
      <c r="D158" s="112"/>
      <c r="E158" s="111"/>
      <c r="F158" s="113">
        <f>SUM(F152:F157)</f>
        <v>0</v>
      </c>
      <c r="G158" s="130"/>
    </row>
    <row r="159" spans="1:7" ht="12" thickBot="1">
      <c r="G159" s="126"/>
    </row>
    <row r="160" spans="1:7">
      <c r="A160" s="131" t="s">
        <v>33</v>
      </c>
      <c r="B160" s="132"/>
      <c r="C160" s="133"/>
      <c r="D160" s="134"/>
      <c r="E160" s="134"/>
      <c r="F160" s="135">
        <f>F101</f>
        <v>300000</v>
      </c>
      <c r="G160" s="136"/>
    </row>
    <row r="161" spans="1:7">
      <c r="A161" s="137" t="s">
        <v>31</v>
      </c>
      <c r="B161" s="138"/>
      <c r="C161" s="139"/>
      <c r="D161" s="140"/>
      <c r="E161" s="141"/>
      <c r="F161" s="142">
        <f>F89+F69+F33</f>
        <v>0</v>
      </c>
      <c r="G161" s="143"/>
    </row>
    <row r="162" spans="1:7">
      <c r="A162" s="137" t="s">
        <v>32</v>
      </c>
      <c r="B162" s="138"/>
      <c r="C162" s="139"/>
      <c r="D162" s="140"/>
      <c r="E162" s="141"/>
      <c r="F162" s="142">
        <f>F149</f>
        <v>0</v>
      </c>
      <c r="G162" s="143"/>
    </row>
    <row r="163" spans="1:7">
      <c r="A163" s="144" t="s">
        <v>159</v>
      </c>
      <c r="B163" s="138"/>
      <c r="C163" s="139"/>
      <c r="D163" s="140"/>
      <c r="E163" s="141"/>
      <c r="F163" s="142">
        <f>F158</f>
        <v>0</v>
      </c>
      <c r="G163" s="143"/>
    </row>
    <row r="164" spans="1:7" ht="12" thickBot="1">
      <c r="A164" s="145" t="s">
        <v>24</v>
      </c>
      <c r="B164" s="146"/>
      <c r="C164" s="147"/>
      <c r="D164" s="148"/>
      <c r="E164" s="149"/>
      <c r="F164" s="150">
        <f>SUM(F160:F163)</f>
        <v>300000</v>
      </c>
      <c r="G164" s="151"/>
    </row>
    <row r="165" spans="1:7">
      <c r="C165" s="143"/>
      <c r="D165" s="143"/>
      <c r="E165" s="152"/>
      <c r="F165" s="143"/>
      <c r="G165" s="143"/>
    </row>
  </sheetData>
  <sheetProtection algorithmName="SHA-512" hashValue="vPbBvB5Lb200/lj7wtt+v6ru9ZdxOWrwPDpT0HkUb/2QFxWoGIkjUgiqSitwqtNN4KmwoJmXY3lP+6YxiNi1nA==" saltValue="CjgU8CaumkyDGpZdaZHQLA==" spinCount="100000" sheet="1" formatCells="0" formatColumns="0" selectLockedCells="1"/>
  <mergeCells count="24">
    <mergeCell ref="A35:D35"/>
    <mergeCell ref="A90:B90"/>
    <mergeCell ref="B101:E101"/>
    <mergeCell ref="A23:B23"/>
    <mergeCell ref="A20:B20"/>
    <mergeCell ref="A29:B29"/>
    <mergeCell ref="A30:B30"/>
    <mergeCell ref="A25:B25"/>
    <mergeCell ref="A1:G1"/>
    <mergeCell ref="A158:C158"/>
    <mergeCell ref="A33:B33"/>
    <mergeCell ref="A71:D71"/>
    <mergeCell ref="F15:G15"/>
    <mergeCell ref="A32:B32"/>
    <mergeCell ref="A27:B27"/>
    <mergeCell ref="A28:B28"/>
    <mergeCell ref="A31:B31"/>
    <mergeCell ref="A24:B24"/>
    <mergeCell ref="A26:B26"/>
    <mergeCell ref="A21:B21"/>
    <mergeCell ref="F11:G11"/>
    <mergeCell ref="B13:G13"/>
    <mergeCell ref="A18:B18"/>
    <mergeCell ref="A19:B19"/>
  </mergeCells>
  <pageMargins left="0.31496062992125984" right="0.31496062992125984" top="0.15748031496062992" bottom="0.15748031496062992" header="0.31496062992125984" footer="0.31496062992125984"/>
  <pageSetup paperSize="9" firstPageNumber="0" orientation="portrait" horizontalDpi="300" verticalDpi="300" r:id="rId1"/>
  <headerFooter alignWithMargins="0"/>
  <ignoredErrors>
    <ignoredError sqref="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401687-BD27-4B86-AC4D-680894FF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9F507F-C28E-44D6-87F3-ECC75CE6F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Károvi</dc:creator>
  <cp:lastModifiedBy>Tichý Radovan</cp:lastModifiedBy>
  <cp:lastPrinted>2024-04-10T12:11:22Z</cp:lastPrinted>
  <dcterms:created xsi:type="dcterms:W3CDTF">2017-03-23T14:37:02Z</dcterms:created>
  <dcterms:modified xsi:type="dcterms:W3CDTF">2024-04-15T14:45:08Z</dcterms:modified>
</cp:coreProperties>
</file>