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20" windowHeight="16245" activeTab="0"/>
  </bookViews>
  <sheets>
    <sheet name="Rekapitulace nákladů" sheetId="1" r:id="rId1"/>
    <sheet name="SO 02" sheetId="2" r:id="rId2"/>
    <sheet name="SO 101" sheetId="3" r:id="rId3"/>
    <sheet name="List2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<sst xmlns="http://schemas.openxmlformats.org/spreadsheetml/2006/main" count="726" uniqueCount="586">
  <si>
    <t xml:space="preserve">Výšková úprava uličního vstupu nebo vpusti do 200 mm zvýšením krycího hrnce, šoupěte nebo hydrantu  </t>
  </si>
  <si>
    <t>_46I0M8C33</t>
  </si>
  <si>
    <t xml:space="preserve">zvýšení i snížení dle kub. 6 ks                                                                     </t>
  </si>
  <si>
    <t>899331111</t>
  </si>
  <si>
    <t xml:space="preserve">Výšková úprava uličního vstupu nebo vpusti do 200 mm zvýšením poklopu                               </t>
  </si>
  <si>
    <t>_46I0M8C34</t>
  </si>
  <si>
    <t xml:space="preserve">zvýšení i snížení dle kub. 1 ks                                                                     </t>
  </si>
  <si>
    <t>899203211</t>
  </si>
  <si>
    <t xml:space="preserve">Demontáž mříží litinových včetně rámů hmotnosti přes 100 do 150 kg                                  </t>
  </si>
  <si>
    <t>_4C30UI5WD</t>
  </si>
  <si>
    <t xml:space="preserve">vpustě upravené na šachtu dle v.v.  4 ks                                                            </t>
  </si>
  <si>
    <t>899311113</t>
  </si>
  <si>
    <t xml:space="preserve">Osazení poklopů s rámem hmotnosti nad 100 do 150 kg                                                 </t>
  </si>
  <si>
    <t>_4C30UJFOV</t>
  </si>
  <si>
    <t>592246600</t>
  </si>
  <si>
    <t xml:space="preserve">poklop šachtový D2 /betonová výplň+ litina/ D 400 - BEGU-B-1, bez odvětrání                         </t>
  </si>
  <si>
    <t>_4C30UX20F</t>
  </si>
  <si>
    <t>Potrubí Celkem :</t>
  </si>
  <si>
    <t>Ostatní konstrukce a práce</t>
  </si>
  <si>
    <t>919735111</t>
  </si>
  <si>
    <t xml:space="preserve">Řezání stávajícího živičného krytu hl do 50 mm                                                      </t>
  </si>
  <si>
    <t>_46I0M8C36</t>
  </si>
  <si>
    <t xml:space="preserve">dle kubatur 40,8 m                                                                                  </t>
  </si>
  <si>
    <t>971042341</t>
  </si>
  <si>
    <t xml:space="preserve">Vybourání otvorů v betonových příčkách a zdech pl do 0,09 m2 tl do 300 mm                           </t>
  </si>
  <si>
    <t>_46I0M8C37</t>
  </si>
  <si>
    <t xml:space="preserve">propojení těles dvojité vpusti (0.059t/kus), 1ks                                                    </t>
  </si>
  <si>
    <t xml:space="preserve">1 kus                                                                                               </t>
  </si>
  <si>
    <t>971042231</t>
  </si>
  <si>
    <t xml:space="preserve">Vybourání otvorů v betonových příčkách a zdech pl do 0,0225 m2 tl do 150 mm                         </t>
  </si>
  <si>
    <t>_46I0M8C38</t>
  </si>
  <si>
    <t xml:space="preserve">zaústění drenáže do těles vpustí, (0.007t/ks), 5ks                                                  </t>
  </si>
  <si>
    <t xml:space="preserve">5 kusů                                                                                              </t>
  </si>
  <si>
    <t>916131213</t>
  </si>
  <si>
    <t xml:space="preserve">Osazení silničního obrubníku betonového stojatého s boční opěrou do lože z betonu prostého          </t>
  </si>
  <si>
    <t>_46I0M8C3B</t>
  </si>
  <si>
    <t xml:space="preserve">silniční obruníky dle kub. 556,6 m                                                                  </t>
  </si>
  <si>
    <t>592175040</t>
  </si>
  <si>
    <t xml:space="preserve">Obrubník betonový silniční  250x1000x150/120                                                        </t>
  </si>
  <si>
    <t>_46I0M8C3C</t>
  </si>
  <si>
    <t xml:space="preserve">dle osazení  556,6                                                                                  </t>
  </si>
  <si>
    <t xml:space="preserve">přičte se ztratné 556,6*0,01                                                                        </t>
  </si>
  <si>
    <t>916331112</t>
  </si>
  <si>
    <t xml:space="preserve">Osazení zahradního obrubníku betonového do lože z betonu s boční opěrou                             </t>
  </si>
  <si>
    <t>_46I0M8C3D</t>
  </si>
  <si>
    <t xml:space="preserve">chodníkové obrubníky dle kub. 10,2 m                                                                </t>
  </si>
  <si>
    <t>592175230</t>
  </si>
  <si>
    <t xml:space="preserve">Obrubník betonový parkový 25/100/8 cm                                                               </t>
  </si>
  <si>
    <t>_46I0M8C3E</t>
  </si>
  <si>
    <t xml:space="preserve">dle osazení 10,2 m                                                                                  </t>
  </si>
  <si>
    <t xml:space="preserve">přičte se ztratné 10,2*0,01                                                                         </t>
  </si>
  <si>
    <t>935932415</t>
  </si>
  <si>
    <t xml:space="preserve">Odvodňovací plastový žlab pro zatížení D400 vnitřní š 100 mm s roštem můstkovým z litiny            </t>
  </si>
  <si>
    <t>_46I0M8C3K</t>
  </si>
  <si>
    <t xml:space="preserve">dle kubatur dl. 8,0 m                                                                               </t>
  </si>
  <si>
    <t xml:space="preserve">Včetně dodání žlabů.                                                                                </t>
  </si>
  <si>
    <t>935932520</t>
  </si>
  <si>
    <t xml:space="preserve">Odvodňovací plastový žlab pro zatížení E600 vnitřní š 300 mm s roštem můstkovým z litiny            </t>
  </si>
  <si>
    <t>_4C30M8NAS</t>
  </si>
  <si>
    <t xml:space="preserve">odvod. žlab monolitické konstrukce s polymerbetonu tzv. monoblok                                    </t>
  </si>
  <si>
    <t xml:space="preserve">dle výk. výměr celkem 6,7 m                                                                         </t>
  </si>
  <si>
    <t xml:space="preserve">včetně dodání a předepsaného osazení pro zatížení tř. min E 600                                     </t>
  </si>
  <si>
    <t>938909311</t>
  </si>
  <si>
    <t xml:space="preserve">Čištění vozovek metením strojně podkladu nebo krytu betonového nebo živičného                       </t>
  </si>
  <si>
    <t>_4C30WVUQH</t>
  </si>
  <si>
    <t xml:space="preserve">očištění povrchu vozovky povrchové úpravy                                                           </t>
  </si>
  <si>
    <t xml:space="preserve">plocha dle v.v. 217,50 m2                                                                           </t>
  </si>
  <si>
    <t>997221551</t>
  </si>
  <si>
    <t xml:space="preserve">Vodorovná doprava suti ze sypkých materiálů do 1 km                                                 </t>
  </si>
  <si>
    <t>_46I0PH9VQ</t>
  </si>
  <si>
    <t xml:space="preserve">kam. drcené (851,93*0,40)+(39,76*0,235)                                                             </t>
  </si>
  <si>
    <t>Rekonstrukce místních komunikací v MČ Toužín</t>
  </si>
  <si>
    <t>Rekapitulace stavebních nákladů</t>
  </si>
  <si>
    <t>Stavební objekt</t>
  </si>
  <si>
    <t>základní cena</t>
  </si>
  <si>
    <t>DPH - 21%</t>
  </si>
  <si>
    <t>cena celkem</t>
  </si>
  <si>
    <t>SO 02</t>
  </si>
  <si>
    <t>Ostatní a vedlejší náklady</t>
  </si>
  <si>
    <t>SO 101</t>
  </si>
  <si>
    <t>Cena celé stavby celkem :</t>
  </si>
  <si>
    <t xml:space="preserve">odečte se kamenivo použité do výměny AZ -200,2271                                                   </t>
  </si>
  <si>
    <t xml:space="preserve">vyfrézovaná drt 105,56*0,128                                                                        </t>
  </si>
  <si>
    <t>997221559</t>
  </si>
  <si>
    <t xml:space="preserve">Příplatek ZKD 1 km u vodorovné dopravy suti ze sypkých materiálů                                    </t>
  </si>
  <si>
    <t>_46I0PHXD2</t>
  </si>
  <si>
    <t xml:space="preserve">skládka Borek (6km)                                                                                 </t>
  </si>
  <si>
    <t xml:space="preserve">kam. drcené (163,402-13,5117)*(6-1)                                                                 </t>
  </si>
  <si>
    <t>997221561</t>
  </si>
  <si>
    <t xml:space="preserve">Vodorovná doprava suti z kusových materiálů do 1 km                                                 </t>
  </si>
  <si>
    <t>_46I0M8C44</t>
  </si>
  <si>
    <t xml:space="preserve">asfalt 31,4*0,181                                                                                   </t>
  </si>
  <si>
    <t xml:space="preserve">beton 11,91*0,185                                                                                   </t>
  </si>
  <si>
    <t xml:space="preserve">otvory (0,059*1)+(0,007*5)                                                                          </t>
  </si>
  <si>
    <t xml:space="preserve">vybouraná kanalizace 1,7*2,2                                                                        </t>
  </si>
  <si>
    <t>997221569</t>
  </si>
  <si>
    <t xml:space="preserve">Příplatek ZKD 1 km u vodorovné dopravy suti z kusových materiálů                                    </t>
  </si>
  <si>
    <t>_46I0M8C45</t>
  </si>
  <si>
    <t xml:space="preserve">asfalt 31,4*0,181*(6-1)                                                                             </t>
  </si>
  <si>
    <t xml:space="preserve">beton 11,91*0,185*(6-1)                                                                             </t>
  </si>
  <si>
    <t xml:space="preserve">otvory ((0,059*1)+(0,007*5))*(6-1)                                                                  </t>
  </si>
  <si>
    <t xml:space="preserve">vybouraná kanalizace 1,7*2,2*(6-1)                                                                  </t>
  </si>
  <si>
    <t>997221571</t>
  </si>
  <si>
    <t xml:space="preserve">Vodorovná doprava vybouraných hmot do 1 km                                                          </t>
  </si>
  <si>
    <t>_46I0M8C46</t>
  </si>
  <si>
    <t xml:space="preserve">na deponii Měú                                                                                      </t>
  </si>
  <si>
    <t xml:space="preserve">mříže UV 4*0,15                                                                                     </t>
  </si>
  <si>
    <t xml:space="preserve">skládka Borek 6 km                                                                                  </t>
  </si>
  <si>
    <t xml:space="preserve">vytrhané obrubníky 16,0*0,205                                                                       </t>
  </si>
  <si>
    <t>997221579</t>
  </si>
  <si>
    <t xml:space="preserve">Příplatek ZKD 1 km u vodorovné dopravy vybouraných hmot                                             </t>
  </si>
  <si>
    <t>_46I0M8C4A</t>
  </si>
  <si>
    <t xml:space="preserve">na skládku Borek (6km)                                                                              </t>
  </si>
  <si>
    <t xml:space="preserve">vytrhané obruby 16,0*0,205*(6-1)                                                                    </t>
  </si>
  <si>
    <t>997013801</t>
  </si>
  <si>
    <t xml:space="preserve">Poplatek za uložení stavebního betonového odpadu na skládce (skládkovné)                            </t>
  </si>
  <si>
    <t>_46I0M8C47</t>
  </si>
  <si>
    <t>997221855</t>
  </si>
  <si>
    <t xml:space="preserve">Poplatek za uložení odpadu z kameniva na skládce (skládkovné)                                       </t>
  </si>
  <si>
    <t>_46I0PZ90I</t>
  </si>
  <si>
    <t xml:space="preserve">kam. drcené 163,4002                                                                                </t>
  </si>
  <si>
    <t>997221845</t>
  </si>
  <si>
    <t xml:space="preserve">Poplatek za uložení odpadu z asfaltových povrchů na skládce (skládkovné)                            </t>
  </si>
  <si>
    <t>_46I0Q0G9Q</t>
  </si>
  <si>
    <t>překl 81</t>
  </si>
  <si>
    <t xml:space="preserve">Úprava polohy kabelu, vč. zemních prací                                                             </t>
  </si>
  <si>
    <t xml:space="preserve">m    </t>
  </si>
  <si>
    <t>_46I0M8C48</t>
  </si>
  <si>
    <t xml:space="preserve">stranová překládka  sděl. kabelů dle kub. 30,3 m                                                    </t>
  </si>
  <si>
    <t>překl 4</t>
  </si>
  <si>
    <t xml:space="preserve">Překládka kabelů NN                                                                                 </t>
  </si>
  <si>
    <t>_4C30W51MV</t>
  </si>
  <si>
    <t xml:space="preserve">stranové přeložení sil. kabelů NN dle kub. 5,2 m                                                    </t>
  </si>
  <si>
    <t>Překl 24</t>
  </si>
  <si>
    <t xml:space="preserve">Úprava polohy kabelu, včetně doplnění ochrany                                                       </t>
  </si>
  <si>
    <t>_46I0M8C49</t>
  </si>
  <si>
    <t xml:space="preserve">doplnění mechanické ochranysděl. kabelů dle kub. 16,1m                                              </t>
  </si>
  <si>
    <t>zajištění</t>
  </si>
  <si>
    <t xml:space="preserve">zajištění stability podpěrného bodu nadzem. vedení                                                  </t>
  </si>
  <si>
    <t>_4C30WI0VS</t>
  </si>
  <si>
    <t xml:space="preserve">zajištění stability sloupu NN po dobu stavby pomocí kotvy                                           </t>
  </si>
  <si>
    <t>Ostatní konstrukce a práce Celkem :</t>
  </si>
  <si>
    <t>Přesun hmot</t>
  </si>
  <si>
    <t>998225111</t>
  </si>
  <si>
    <t xml:space="preserve">Přesun hmot pro pozemní komunikace s krytem z kamene, monolitickým betonovým nebo živičným          </t>
  </si>
  <si>
    <t>_46I0M8C4B</t>
  </si>
  <si>
    <t>Přesun hmot Celkem :</t>
  </si>
  <si>
    <t>Nabídku zpracoval:</t>
  </si>
  <si>
    <t xml:space="preserve">                              </t>
  </si>
  <si>
    <t>Předáno dne:</t>
  </si>
  <si>
    <t xml:space="preserve">  .  .    </t>
  </si>
  <si>
    <t>SOUPIS PRACÍ
 (položkový rozpis)</t>
  </si>
  <si>
    <t>Tišteno dne:</t>
  </si>
  <si>
    <t>Databáze:</t>
  </si>
  <si>
    <t>Nabídka číslo:</t>
  </si>
  <si>
    <t xml:space="preserve">                                                  </t>
  </si>
  <si>
    <t>Investor:</t>
  </si>
  <si>
    <t xml:space="preserve">                                        </t>
  </si>
  <si>
    <t xml:space="preserve">   SO 02  Ostatní a vedlejší náklady                                                                          </t>
  </si>
  <si>
    <t>Položka</t>
  </si>
  <si>
    <t>Text</t>
  </si>
  <si>
    <t>Množství</t>
  </si>
  <si>
    <t>m.j.</t>
  </si>
  <si>
    <t>Cena</t>
  </si>
  <si>
    <t>Celkem</t>
  </si>
  <si>
    <t>Všeobecné konstrukce a práce</t>
  </si>
  <si>
    <t>01400</t>
  </si>
  <si>
    <t xml:space="preserve">Poplatky všeobecné - vytýčení inženýrských sítí                                                     </t>
  </si>
  <si>
    <t xml:space="preserve">ks   </t>
  </si>
  <si>
    <t>_46I0VUKEQ</t>
  </si>
  <si>
    <t xml:space="preserve">stávající podzemní vedení dle PD                                                                    </t>
  </si>
  <si>
    <t xml:space="preserve">bere se pro stavbu jako celek 1 ks                                                                  </t>
  </si>
  <si>
    <t>02520a</t>
  </si>
  <si>
    <t xml:space="preserve">Zkoušení konstrukcí a prací nezávislou zkušebnou                                                    </t>
  </si>
  <si>
    <t xml:space="preserve">kč   </t>
  </si>
  <si>
    <t>_46I0VZJGF</t>
  </si>
  <si>
    <t xml:space="preserve">bere se pro stavbu jako celek 30000 kč dle TKP                                                      </t>
  </si>
  <si>
    <t xml:space="preserve">Možno čerpat pouze se souhlasem stavebníka.                                                         </t>
  </si>
  <si>
    <t>02610a</t>
  </si>
  <si>
    <t xml:space="preserve">Zkoušení konstrukcí a prací zkušebnou zhotoviele                                                    </t>
  </si>
  <si>
    <t>_4C60IR28G</t>
  </si>
  <si>
    <t xml:space="preserve">bere se jako celek, 1kus   pro celou stavbu dle TKP                                                 </t>
  </si>
  <si>
    <t xml:space="preserve">1 ks                                                                                                </t>
  </si>
  <si>
    <t>02510b</t>
  </si>
  <si>
    <t xml:space="preserve">Zkoušení materiálů nezávislou zkušebnou                                                             </t>
  </si>
  <si>
    <t>_4C60J17PQ</t>
  </si>
  <si>
    <t>02510a</t>
  </si>
  <si>
    <t xml:space="preserve">Zkoušení materiálů  zkušebnou zhotovitele                                                           </t>
  </si>
  <si>
    <t>_4C60J2V2T</t>
  </si>
  <si>
    <t>02811a</t>
  </si>
  <si>
    <t xml:space="preserve">Průzkumné práce geotechnické na povrchu                                                             </t>
  </si>
  <si>
    <t>_2X70FYP0A</t>
  </si>
  <si>
    <t xml:space="preserve">prohlídka a posouzení podloží vozovky geotechnikem včetně návrhu opatření                           </t>
  </si>
  <si>
    <t xml:space="preserve">pro stavbu jako celek 1kus                                                                          </t>
  </si>
  <si>
    <t>02720a</t>
  </si>
  <si>
    <t xml:space="preserve">Pomoc prác zříz nebo zajišť regul a ochr.dopr.                                                      </t>
  </si>
  <si>
    <t>_2X70G3ZEE</t>
  </si>
  <si>
    <t xml:space="preserve">dopravně inženýrské opatření pro stavbu jako celek 1 ks                                             </t>
  </si>
  <si>
    <t>029101</t>
  </si>
  <si>
    <t xml:space="preserve">Ostatní požadavky - zeměměřičská měření - výtýčení stavby                                           </t>
  </si>
  <si>
    <t>_46L0MT904</t>
  </si>
  <si>
    <t xml:space="preserve">vytýčení stavby dle vytyčovacích výkresů                                                            </t>
  </si>
  <si>
    <t xml:space="preserve">pro stavbu jako celek 1 kus                                                                         </t>
  </si>
  <si>
    <t>02910a</t>
  </si>
  <si>
    <t xml:space="preserve">Ostatní požadavky - geodetické zaměření                                                             </t>
  </si>
  <si>
    <t>_2X70G7NI6</t>
  </si>
  <si>
    <t xml:space="preserve">zaměření skutečného provedení stavby                                                                </t>
  </si>
  <si>
    <t>02944</t>
  </si>
  <si>
    <t xml:space="preserve">Vypracování dokumentace skutečného provedení                                                        </t>
  </si>
  <si>
    <t>_46I0WD1C6</t>
  </si>
  <si>
    <t xml:space="preserve">dokumentace skutečného provedení stavby                                                             </t>
  </si>
  <si>
    <t xml:space="preserve">Uvažováno v počtu 4 vyhotovení PD.                                                                  </t>
  </si>
  <si>
    <t>02940</t>
  </si>
  <si>
    <t xml:space="preserve">Ostatní požadavky - vypracování dokumentace                                                         </t>
  </si>
  <si>
    <t>_2X70GBYXO</t>
  </si>
  <si>
    <t xml:space="preserve">vypracování realizační dokumentace dle požadavku zhotovitele                                        </t>
  </si>
  <si>
    <t>02821</t>
  </si>
  <si>
    <t xml:space="preserve">Průzkumné práce archeologické na povrchu                                                            </t>
  </si>
  <si>
    <t>_46L0MVXJI</t>
  </si>
  <si>
    <t xml:space="preserve">náklady na záchranný archeologický průzkum                                                          </t>
  </si>
  <si>
    <t>02851</t>
  </si>
  <si>
    <t xml:space="preserve">Diagnostický průzkum konstrukcí na povrchu                                                          </t>
  </si>
  <si>
    <t>_46L0N47EY</t>
  </si>
  <si>
    <t xml:space="preserve">vypracování pasportu statiského stavu přilehlé zástavby v místě stavby                              </t>
  </si>
  <si>
    <t>029</t>
  </si>
  <si>
    <t xml:space="preserve">Ostatní požadavky - opatření pro zajištění BOZP                                                     </t>
  </si>
  <si>
    <t>_2X70GFIMF</t>
  </si>
  <si>
    <t xml:space="preserve">v souladu s plánem BOZP                                                                             </t>
  </si>
  <si>
    <t>Všeobecné konstrukce a práce Celkem :</t>
  </si>
  <si>
    <t>Odbytová cena bez DPH:</t>
  </si>
  <si>
    <t xml:space="preserve">   SO 101  Komunikace (KSO 822 27 75)                                                                          </t>
  </si>
  <si>
    <t>Zemní práce</t>
  </si>
  <si>
    <t>121101101</t>
  </si>
  <si>
    <t xml:space="preserve">Sejmutí ornice s přemístěním na vzdálenost do 50 m                                                  </t>
  </si>
  <si>
    <t xml:space="preserve">M3   </t>
  </si>
  <si>
    <t>_46I0M8C0L</t>
  </si>
  <si>
    <t xml:space="preserve">tl. 0.1m, dlekubatur pl. 610,85m2                                                                   </t>
  </si>
  <si>
    <t xml:space="preserve">610,85*0,1                                                                                          </t>
  </si>
  <si>
    <t>113107142</t>
  </si>
  <si>
    <t xml:space="preserve">Odstranění podkladu pl do 50 m2 živičných tl 100 mm                                                 </t>
  </si>
  <si>
    <t xml:space="preserve">M2   </t>
  </si>
  <si>
    <t>_46I0M8C0T</t>
  </si>
  <si>
    <t xml:space="preserve">dle kubatur plocha odstranění vozovky kryt AB 27,85 m2                                              </t>
  </si>
  <si>
    <t xml:space="preserve">pro osazení obrubníků na větvi C 7,1*0,5                                                            </t>
  </si>
  <si>
    <t>113107130</t>
  </si>
  <si>
    <t xml:space="preserve">Odstranění podkladu pl do 50 m2 z betonu prostého tl 100 mm                                         </t>
  </si>
  <si>
    <t>_46I0M8C0Y</t>
  </si>
  <si>
    <t xml:space="preserve">dle kubatur plocha 11,91 m2                                                                         </t>
  </si>
  <si>
    <t>113107223</t>
  </si>
  <si>
    <t xml:space="preserve">Odstranění podkladu pl přes 200 m2 z kameniva drceného tl 300 mm                                    </t>
  </si>
  <si>
    <t>_46I0M8C0U</t>
  </si>
  <si>
    <t xml:space="preserve">plocha odstranění kce větev A 384,76 m2                                                             </t>
  </si>
  <si>
    <t xml:space="preserve">plocha odstranění kce větev B 467,17 m2                                                             </t>
  </si>
  <si>
    <t>113107122</t>
  </si>
  <si>
    <t xml:space="preserve">Odstranění podkladu pl do 50 m2 z kameniva drceného tl 200 mm                                       </t>
  </si>
  <si>
    <t>_46I0M8C4D</t>
  </si>
  <si>
    <t xml:space="preserve">plocha odstranění kce beton 11,91 m2                                                                </t>
  </si>
  <si>
    <t>113154113</t>
  </si>
  <si>
    <t xml:space="preserve">Frézování živičného krytu tl 50 mm pruh š 0,5 m pl do 500 m2 bez překážek v trase                   </t>
  </si>
  <si>
    <t>_4C10N3BMP</t>
  </si>
  <si>
    <t xml:space="preserve">dle plochy povrchové úpravy s frézováním pro napojení 105,56 m2                                     </t>
  </si>
  <si>
    <t>113202111</t>
  </si>
  <si>
    <t xml:space="preserve">Vytrhání obrub krajníků obrubníků stojatých                                                         </t>
  </si>
  <si>
    <t xml:space="preserve">M    </t>
  </si>
  <si>
    <t>_4C60WFFEG</t>
  </si>
  <si>
    <t xml:space="preserve">dle v.v stávající obruby na ZÚ 16,0 m                                                               </t>
  </si>
  <si>
    <t>122202202</t>
  </si>
  <si>
    <t xml:space="preserve">Odkopávky a prokopávky nezapažené pro silnice objemu do 1000 m3 v hornině tř. 3                     </t>
  </si>
  <si>
    <t>_46I0M8C0Z</t>
  </si>
  <si>
    <t xml:space="preserve">výkop dle kubatur 115,66 m3                                                                         </t>
  </si>
  <si>
    <t xml:space="preserve">výkop pro výměnu tl. 0,4 m dle v.v.                                                                 </t>
  </si>
  <si>
    <t xml:space="preserve">0,4*40,0*3,0                                                                                        </t>
  </si>
  <si>
    <t xml:space="preserve">výkop pro výměnu tl. 0,3 m dle v.v.                                                                 </t>
  </si>
  <si>
    <t xml:space="preserve">0,3*112,9*3                                                                                         </t>
  </si>
  <si>
    <t>122202209</t>
  </si>
  <si>
    <t xml:space="preserve">Příplatek k odkopávkám a prokopávkám pro silnice v hornině tř. 3 za  lepivost                       </t>
  </si>
  <si>
    <t>_46I0M8C10</t>
  </si>
  <si>
    <t>171101103</t>
  </si>
  <si>
    <t xml:space="preserve">Uložení sypaniny z hornin soudržných do násypů zhutněných do 100 % PS                               </t>
  </si>
  <si>
    <t>_46I0M8C11</t>
  </si>
  <si>
    <t xml:space="preserve">násyp dle kubatur 10,17 m3                                                                          </t>
  </si>
  <si>
    <t xml:space="preserve">výměna zeminy v AZ 48,0+101,61                                                                      </t>
  </si>
  <si>
    <t>zemina</t>
  </si>
  <si>
    <t xml:space="preserve">Vhodná nenamrzavá zemina do aktivní zóny dle ČSN 736133                                             </t>
  </si>
  <si>
    <t xml:space="preserve">t    </t>
  </si>
  <si>
    <t>_4C10NBW98</t>
  </si>
  <si>
    <t xml:space="preserve">zemina do násypů a AZ 159,78*2,0                                                                    </t>
  </si>
  <si>
    <t xml:space="preserve">odečte se původní kce vozovky štěrkovitá, která se použije                                          </t>
  </si>
  <si>
    <t xml:space="preserve">uvažováno použití tl. 0,2 m  0,235t/m2                                                              </t>
  </si>
  <si>
    <t xml:space="preserve">-851,93*0,235                                                                                       </t>
  </si>
  <si>
    <t>171201101</t>
  </si>
  <si>
    <t xml:space="preserve">Uložení sypaniny do násypů nezhutněných                                                             </t>
  </si>
  <si>
    <t>_46I0M8C12</t>
  </si>
  <si>
    <t xml:space="preserve">dodarečný násyp dle kub. 16,64 m3                                                                   </t>
  </si>
  <si>
    <t>132301101</t>
  </si>
  <si>
    <t xml:space="preserve">Hloubení rýh š do 600 mm v hornině tř. 4 objemu do 100 m3                                           </t>
  </si>
  <si>
    <t>_46I0M8C13</t>
  </si>
  <si>
    <t xml:space="preserve">pro drenáže. prům. hloubka 0.4 m, šířka 0.5 m, dl. dle kub. 178.4 m                                 </t>
  </si>
  <si>
    <t xml:space="preserve">178,4*0,5*0,4                                                                                       </t>
  </si>
  <si>
    <t>132301109</t>
  </si>
  <si>
    <t xml:space="preserve">Příplatek za lepivost k hloubení rýh š do 600 mm v hornině tř. 4                                    </t>
  </si>
  <si>
    <t>_46I0M8C14</t>
  </si>
  <si>
    <t>132301201</t>
  </si>
  <si>
    <t xml:space="preserve">Hloubení rýh š do 2000 mm v hornině tř. 4 objemu do 100 m3                                          </t>
  </si>
  <si>
    <t>_46I0M8C15</t>
  </si>
  <si>
    <t xml:space="preserve">-pro přípojky uv a žlabové vpusti, prům. hl. 0.7 m pod pl.                                          </t>
  </si>
  <si>
    <t xml:space="preserve">(67,8+0,7)*0,7*0,9                                                                                  </t>
  </si>
  <si>
    <t>132301209</t>
  </si>
  <si>
    <t xml:space="preserve">Příplatek za lepivost k hloubení rýh š do 2000 mm v hornině tř. 4                                   </t>
  </si>
  <si>
    <t>_46I0M8C16</t>
  </si>
  <si>
    <t>133301101</t>
  </si>
  <si>
    <t xml:space="preserve">Hloubení šachet v hornině tř. 4 objemu do 100 m3                                                    </t>
  </si>
  <si>
    <t>_46I0M8C17</t>
  </si>
  <si>
    <t xml:space="preserve">-pro uliční vpustě a šachtu, půdorys 1,2x1,2m                                                       </t>
  </si>
  <si>
    <t xml:space="preserve">dvojitá uv pod plání                                                                                </t>
  </si>
  <si>
    <t xml:space="preserve">1,2*1,8*1,46                                                                                        </t>
  </si>
  <si>
    <t xml:space="preserve">ostatní uv                                                                                          </t>
  </si>
  <si>
    <t xml:space="preserve">1,2*1,2*1,46*6                                                                                      </t>
  </si>
  <si>
    <t xml:space="preserve">kontrolní šachty DN 400 3 ks                                                                        </t>
  </si>
  <si>
    <t xml:space="preserve">1,2*1,2*1,1*3                                                                                       </t>
  </si>
  <si>
    <t>133301109</t>
  </si>
  <si>
    <t xml:space="preserve">Příplatek za lepivost u hloubení šachet v hornině tř. 4                                             </t>
  </si>
  <si>
    <t>_46I0M8C18</t>
  </si>
  <si>
    <t>151101101</t>
  </si>
  <si>
    <t xml:space="preserve">Zřízení příložného pažení a rozepření stěn rýh hl do 2 m                                            </t>
  </si>
  <si>
    <t>_46I0M8C19</t>
  </si>
  <si>
    <t xml:space="preserve">-pro šachtu dvojité uv                                                                              </t>
  </si>
  <si>
    <t xml:space="preserve">(1,8+1,2)*2*1,46                                                                                    </t>
  </si>
  <si>
    <t xml:space="preserve">-ostatní uv                                                                                         </t>
  </si>
  <si>
    <t xml:space="preserve">1,2*1,46*4*6                                                                                        </t>
  </si>
  <si>
    <t>151101111</t>
  </si>
  <si>
    <t xml:space="preserve">Odstranění příložného pažení a rozepření stěn rýh hl do 2 m                                         </t>
  </si>
  <si>
    <t>_46I0M8C1A</t>
  </si>
  <si>
    <t>120001101</t>
  </si>
  <si>
    <t xml:space="preserve">Příplatek za ztížení vykopávky v blízkosti podzemního vedení                                        </t>
  </si>
  <si>
    <t>_46I0M8C1B</t>
  </si>
  <si>
    <t xml:space="preserve">-bere se 30% všech výkopů                                                                           </t>
  </si>
  <si>
    <t xml:space="preserve">odkopávka 115,66*0,3                                                                                </t>
  </si>
  <si>
    <t xml:space="preserve">rýhy (34,22+43,155)*0,3                                                                             </t>
  </si>
  <si>
    <t xml:space="preserve">šachty 20,52*0,3                                                                                    </t>
  </si>
  <si>
    <t>175101101</t>
  </si>
  <si>
    <t xml:space="preserve">Obsyp potrubí bez prohození sypaniny z hornin tř. 1 až 4 uloženým do 3 m od kraje výkopu            </t>
  </si>
  <si>
    <t>_46I0M8C1C</t>
  </si>
  <si>
    <t xml:space="preserve">-přípojky do výšky 0.3m nad povrch potrubí                                                          </t>
  </si>
  <si>
    <t xml:space="preserve">(0,2+0,02+0,3)*0,9*(67,8+0,7)                                                                       </t>
  </si>
  <si>
    <t xml:space="preserve">-odečte se zemina vytlačená potrubím                                                                </t>
  </si>
  <si>
    <t xml:space="preserve">-(0,11*0,11)*3,14*(67,8+0,7)                                                                        </t>
  </si>
  <si>
    <t>583313450</t>
  </si>
  <si>
    <t xml:space="preserve">KAMEN TEZ DROB 0-4 B A                                                                              </t>
  </si>
  <si>
    <t xml:space="preserve">T    </t>
  </si>
  <si>
    <t>_46I0M8C1D</t>
  </si>
  <si>
    <t xml:space="preserve">-pro obsyp, cca 1.8t/m3                                                                             </t>
  </si>
  <si>
    <t xml:space="preserve">29,4554*1,8                                                                                         </t>
  </si>
  <si>
    <t>174101101</t>
  </si>
  <si>
    <t xml:space="preserve">Zásyp jam, šachet rýh nebo kolem objektů sypaninou se zhutněním                                     </t>
  </si>
  <si>
    <t>_46I0M8C1E</t>
  </si>
  <si>
    <t xml:space="preserve">výkop rýhy 43,155 m3                                                                                </t>
  </si>
  <si>
    <t xml:space="preserve">výkop šachty 20,52 m3                                                                               </t>
  </si>
  <si>
    <t xml:space="preserve">odečte se obsyp s troubami -32,058 m3                                                               </t>
  </si>
  <si>
    <t xml:space="preserve">-odečte se zemina vytlačená tělesy vpustí                                                           </t>
  </si>
  <si>
    <t xml:space="preserve">-0,3*0,3*3,14*1,46*8                                                                                </t>
  </si>
  <si>
    <t xml:space="preserve">-odečte se zemina vytlačená kontr. šachtou DN 400                                                   </t>
  </si>
  <si>
    <t xml:space="preserve">-0,22*0,22*3,14*1,1*3                                                                               </t>
  </si>
  <si>
    <t xml:space="preserve">-odečte se lože potrubí, dl. 67,8+0,7 m                                                             </t>
  </si>
  <si>
    <t xml:space="preserve">-0,9*0,1*(67,8+0,7)                                                                                 </t>
  </si>
  <si>
    <t>162701101</t>
  </si>
  <si>
    <t xml:space="preserve">Vodorovné přemístění do 6000 m výkopku z horniny tř. 1 až 4                                         </t>
  </si>
  <si>
    <t>_46I0M8C1G</t>
  </si>
  <si>
    <t xml:space="preserve">odkopávka 265,27 m3                                                                                 </t>
  </si>
  <si>
    <t xml:space="preserve">rýhy 35,68+43,155                                                                                   </t>
  </si>
  <si>
    <t xml:space="preserve">šachty 20,52 m3                                                                                     </t>
  </si>
  <si>
    <t xml:space="preserve">přebytečná ornice (610,85-260,67)*0,1 m3                                                            </t>
  </si>
  <si>
    <t xml:space="preserve">odečte se dod. násyp -16,64 m3                                                                      </t>
  </si>
  <si>
    <t xml:space="preserve">odečte se zásyp -21,6497 m3                                                                         </t>
  </si>
  <si>
    <t>171201201</t>
  </si>
  <si>
    <t xml:space="preserve">Uložení sypaniny na skládky                                                                         </t>
  </si>
  <si>
    <t>_46I0M8C1H</t>
  </si>
  <si>
    <t xml:space="preserve">přebytečná ornice 35,018 m3                                                                         </t>
  </si>
  <si>
    <t>171201211</t>
  </si>
  <si>
    <t xml:space="preserve">Poplatek za uložení odpadu ze sypaniny na skládce (skládkovné)                                      </t>
  </si>
  <si>
    <t>_46I0M8C1I</t>
  </si>
  <si>
    <t xml:space="preserve">361,3533*1,8                                                                                        </t>
  </si>
  <si>
    <t xml:space="preserve">odečte se přebytečná ornice -35,018*1,8                                                             </t>
  </si>
  <si>
    <t>181951102</t>
  </si>
  <si>
    <t xml:space="preserve">Úprava pláně v hornině tř. 1 až 4 se zhutněním                                                      </t>
  </si>
  <si>
    <t>_46I0M8C1J</t>
  </si>
  <si>
    <t xml:space="preserve">dle kubatur nová kce vozovky 975,26 m2                                                              </t>
  </si>
  <si>
    <t xml:space="preserve">dle kubatur plocha kce ZD 11,64 m2                                                                  </t>
  </si>
  <si>
    <t xml:space="preserve">dle kubatur zpevnění ve vjezdech 177,02 m2                                                          </t>
  </si>
  <si>
    <t>181301101</t>
  </si>
  <si>
    <t xml:space="preserve">Rozprostření ornice pl do 500 m2 v rovině nebo ve svahu do 1:5 tl vrstvy do 100 mm                  </t>
  </si>
  <si>
    <t>_46I0M8C1K</t>
  </si>
  <si>
    <t xml:space="preserve">dle kubatur plocha 260,67 m2                                                                        </t>
  </si>
  <si>
    <t>181411131</t>
  </si>
  <si>
    <t xml:space="preserve">Založení parkového trávníku výsevem plochy do 1000 m2 v rovině a ve svahu do 1:5                    </t>
  </si>
  <si>
    <t>_46I0M8C1L</t>
  </si>
  <si>
    <t xml:space="preserve">dle ohumusování 260,67 m2                                                                           </t>
  </si>
  <si>
    <t>005724100</t>
  </si>
  <si>
    <t xml:space="preserve">SMES TRAVNI PARKOVA REKREACNI B                                                                     </t>
  </si>
  <si>
    <t xml:space="preserve">KG   </t>
  </si>
  <si>
    <t>_46I0M8C1O</t>
  </si>
  <si>
    <t xml:space="preserve">uvažuje se cca 0.03kg/m2                                                                            </t>
  </si>
  <si>
    <t xml:space="preserve">260,67*0,03                                                                                         </t>
  </si>
  <si>
    <t>185804312</t>
  </si>
  <si>
    <t xml:space="preserve">Zalití rostlin vodou plocha přes 20 m2                                                              </t>
  </si>
  <si>
    <t>_46I0M8C1U</t>
  </si>
  <si>
    <t xml:space="preserve">uvažuje se 10x po 10 litrech na m2                                                                  </t>
  </si>
  <si>
    <t xml:space="preserve">260,67*10*10*0,001                                                                                  </t>
  </si>
  <si>
    <t>Zemní práce Celkem :</t>
  </si>
  <si>
    <t>Základy</t>
  </si>
  <si>
    <t>212755214</t>
  </si>
  <si>
    <t xml:space="preserve">Trativody z drenážních trubek plastových flexibilních D 100 mm bez lože                             </t>
  </si>
  <si>
    <t>_46I0M8C1R</t>
  </si>
  <si>
    <t xml:space="preserve">drenáž dle kubatur 178,4 m                                                                          </t>
  </si>
  <si>
    <t>211561111</t>
  </si>
  <si>
    <t xml:space="preserve">Výplň odvodňovacích žeber kamenivem hrubým drceným frakce 4 až 16 mm                                </t>
  </si>
  <si>
    <t>_46I0M8C1S</t>
  </si>
  <si>
    <t xml:space="preserve">0,4*0,5*178,4                                                                                       </t>
  </si>
  <si>
    <t>Základy Celkem :</t>
  </si>
  <si>
    <t>Svislé konstrukce</t>
  </si>
  <si>
    <t>358315114</t>
  </si>
  <si>
    <t xml:space="preserve">Bourání stoky kompletní nebo otvorů z prostého betonu plochy do 4 m2                                </t>
  </si>
  <si>
    <t>_4C30UC91E</t>
  </si>
  <si>
    <t xml:space="preserve">vybourání stávající dešťové kanalizace která se zahlubuje                                           </t>
  </si>
  <si>
    <t xml:space="preserve">uvažováno včetně šachet v množství 0,1m3/m potrubí                                                  </t>
  </si>
  <si>
    <t xml:space="preserve">17,0*0,1                                                                                            </t>
  </si>
  <si>
    <t>Svislé konstrukce Celkem :</t>
  </si>
  <si>
    <t>Vodorovné konstrukce</t>
  </si>
  <si>
    <t>452112121</t>
  </si>
  <si>
    <t xml:space="preserve">Osazení betonových prstenců nebo rámů v do 200 mm                                                   </t>
  </si>
  <si>
    <t xml:space="preserve">KUS  </t>
  </si>
  <si>
    <t>_46I0M8C23</t>
  </si>
  <si>
    <t xml:space="preserve">pro nové vpusti (6+2)*2                                                                             </t>
  </si>
  <si>
    <t>592-2130071</t>
  </si>
  <si>
    <t xml:space="preserve">Pref.pro ul.vpust TBV-Q 660/180, prstenec                                                           </t>
  </si>
  <si>
    <t xml:space="preserve">kus  </t>
  </si>
  <si>
    <t>_46I0M8C24</t>
  </si>
  <si>
    <t xml:space="preserve">přičte se ztratné 1%                                                                                </t>
  </si>
  <si>
    <t xml:space="preserve">6+2*1,01                                                                                            </t>
  </si>
  <si>
    <t>592-2130 161</t>
  </si>
  <si>
    <t xml:space="preserve">Pref.uliční vpustiTBV-Q 390/60 vyrovnávací prsten                                                   </t>
  </si>
  <si>
    <t>_46I0M8C25</t>
  </si>
  <si>
    <t>452386121</t>
  </si>
  <si>
    <t xml:space="preserve">Vyrovnávací prstence z betonu prostého tř. B 7,5 v do 200 mm                                        </t>
  </si>
  <si>
    <t>_4C30V8LMO</t>
  </si>
  <si>
    <t xml:space="preserve">pro vpustě upravené na šachty dle v.v. 4 ks                                                         </t>
  </si>
  <si>
    <t>451572111</t>
  </si>
  <si>
    <t xml:space="preserve">Lože pod potrubí otevřený výkop z kameniva drobného těženého                                        </t>
  </si>
  <si>
    <t>_46I0M8C26</t>
  </si>
  <si>
    <t xml:space="preserve">pod příp. vpustí, tl. 0,10m                                                                         </t>
  </si>
  <si>
    <t xml:space="preserve">0,1*0,9*(67,8+0,7)                                                                                  </t>
  </si>
  <si>
    <t>Vodorovné konstrukce Celkem :</t>
  </si>
  <si>
    <t>Komunikace</t>
  </si>
  <si>
    <t>577144221</t>
  </si>
  <si>
    <t xml:space="preserve">Asfaltový beton vrstva obrusná ACO 11 (ABS) tř. II tl 50 mm š přes 3 m z nemodifikovaného asfaltu   </t>
  </si>
  <si>
    <t>_46I0M8C27</t>
  </si>
  <si>
    <t xml:space="preserve">povrchová úprava dle v.v. 217,5 m2                                                                  </t>
  </si>
  <si>
    <t xml:space="preserve">povrchová úprava s frézováním  dle v.v. 105,56 m2                                                   </t>
  </si>
  <si>
    <t>577134111</t>
  </si>
  <si>
    <t xml:space="preserve">Asfaltový beton vrstva obrusná ACO 11 (ABS) tř. I tl 40 mm š do 3 m z nemodifikovaného asfaltu      </t>
  </si>
  <si>
    <t>_4C30HGFTA</t>
  </si>
  <si>
    <t xml:space="preserve">nová vozovka dle kub. 975,26 m2                                                                     </t>
  </si>
  <si>
    <t>565135111</t>
  </si>
  <si>
    <t xml:space="preserve">Asfaltový beton vrstva podkladní ACP 16 (obalované kamenivo OKS) tl 50 mm š do 3 m                  </t>
  </si>
  <si>
    <t>_4C30KAQ1F</t>
  </si>
  <si>
    <t xml:space="preserve">uvažovat ACP 16+ v ploše nové kce vozovky                                                           </t>
  </si>
  <si>
    <t xml:space="preserve">975,26 m2                                                                                           </t>
  </si>
  <si>
    <t>572141111</t>
  </si>
  <si>
    <t xml:space="preserve">Vyrovnání povrchu dosavadních krytů asfaltovým betonem ACO (AB) tl do 40 mm                         </t>
  </si>
  <si>
    <t>_4C30MGHHJ</t>
  </si>
  <si>
    <t xml:space="preserve">vyrovnání na povrchové úpravě v kubatuře 3,13 m3                                                    </t>
  </si>
  <si>
    <t xml:space="preserve">na ploše povrchové úpravy 217,5 m2                                                                  </t>
  </si>
  <si>
    <t>573231111</t>
  </si>
  <si>
    <t xml:space="preserve">Postřik živičný spojovací ze silniční emulze v množství do 0,7 kg/m2                                </t>
  </si>
  <si>
    <t>_46I0M8C28</t>
  </si>
  <si>
    <t xml:space="preserve">uvažuje se v množství 0,5 kg/m2                                                                     </t>
  </si>
  <si>
    <t xml:space="preserve">dle plochy povrchov. úpravy 217,5+105,56 m2                                                         </t>
  </si>
  <si>
    <t xml:space="preserve">uvažuje se v množství 0,2 kg/m2                                                                     </t>
  </si>
  <si>
    <t xml:space="preserve">nová kce vozovky 975,26 m2                                                                          </t>
  </si>
  <si>
    <t>564851111</t>
  </si>
  <si>
    <t xml:space="preserve">Podklad ze štěrkodrtě ŠD tl 150 mm                                                                  </t>
  </si>
  <si>
    <t>_46I0M8C29</t>
  </si>
  <si>
    <t xml:space="preserve">dle plochy nové kce vozovky podkl. vrstva 975,26 m2                                                 </t>
  </si>
  <si>
    <t xml:space="preserve">dle plochy kce ze ZD pod kontejnery 11,64 m2                                                        </t>
  </si>
  <si>
    <t>564851112</t>
  </si>
  <si>
    <t xml:space="preserve">Podklad ze štěrkodrtě ŠD tl 160 mm                                                                  </t>
  </si>
  <si>
    <t>_4C30HRG59</t>
  </si>
  <si>
    <t xml:space="preserve">dle plochy nové kce vozovkyochran. vrstva 975,26 m2                                                 </t>
  </si>
  <si>
    <t>596211110</t>
  </si>
  <si>
    <t xml:space="preserve">Kladení zámkové dlažby komunikací pro pěší tl 60 mm skupiny A pl do 50 m2                           </t>
  </si>
  <si>
    <t>_46I0M8C2F</t>
  </si>
  <si>
    <t xml:space="preserve">plocha pro kontejnery dle kubatur 11,64 m2                                                          </t>
  </si>
  <si>
    <t>592453080</t>
  </si>
  <si>
    <t xml:space="preserve">Dlažba skladebná betonová, 200x100x60 mm, přírodní                                                  </t>
  </si>
  <si>
    <t xml:space="preserve">m2   </t>
  </si>
  <si>
    <t>_46I0M8C2G</t>
  </si>
  <si>
    <t xml:space="preserve">dle kladení 11,64 m2                                                                                </t>
  </si>
  <si>
    <t xml:space="preserve">přičte se ztratné 11,64*0,03                                                                        </t>
  </si>
  <si>
    <t>569831111</t>
  </si>
  <si>
    <t xml:space="preserve">Zpevnění krajnic štěrkodrtí tl 100 mm                                                               </t>
  </si>
  <si>
    <t>_46I0M8C2J</t>
  </si>
  <si>
    <t xml:space="preserve">pl. dosypání štěrkodrtí dle kub. 177,02 m2                                                          </t>
  </si>
  <si>
    <t>Komunikace Celkem :</t>
  </si>
  <si>
    <t>Přidružená stavební výroba</t>
  </si>
  <si>
    <t>711132210</t>
  </si>
  <si>
    <t xml:space="preserve">Izolace proti zemní vlhkosti na svislé ploše na sucho pásy TECHNODREN 0851 Z1                       </t>
  </si>
  <si>
    <t>_46J0VO93L</t>
  </si>
  <si>
    <t xml:space="preserve">z nopové folie, včetně dodání, pásy šířky 0.5 m                                                     </t>
  </si>
  <si>
    <t xml:space="preserve">podél objektů v místech nových zpevněných ploch                                                     </t>
  </si>
  <si>
    <t xml:space="preserve">uvažuje se dl. cca 40,0 m                                                                           </t>
  </si>
  <si>
    <t xml:space="preserve">kubatura 40,0*0,5                                                                                   </t>
  </si>
  <si>
    <t>Přidružená stavební výroba Celkem :</t>
  </si>
  <si>
    <t>Potrubí</t>
  </si>
  <si>
    <t>895941311</t>
  </si>
  <si>
    <t xml:space="preserve">Zřízení vpusti kanalizační uliční z betonových dílců typ UVB-50                                     </t>
  </si>
  <si>
    <t>_46I0M8C2K</t>
  </si>
  <si>
    <t xml:space="preserve">nové ul. vpusti dle kub. 6+1*2                                                                      </t>
  </si>
  <si>
    <t>592-2130 080</t>
  </si>
  <si>
    <t xml:space="preserve">Pref. ulicni vpusti TBV-Q 500/626 D dno                                                             </t>
  </si>
  <si>
    <t>_46I0M8C2L</t>
  </si>
  <si>
    <t xml:space="preserve">dle zřízení 8 ks                                                                                    </t>
  </si>
  <si>
    <t xml:space="preserve">přičte se ztratné 8*0,01                                                                            </t>
  </si>
  <si>
    <t>592-2130181</t>
  </si>
  <si>
    <t xml:space="preserve">Pref. ulicni vpusti TBV-Q 500/590/200V stredni                                                      </t>
  </si>
  <si>
    <t>_46I0M8C2M</t>
  </si>
  <si>
    <t xml:space="preserve">dle zřízení včetně ztratného 8,08 ks                                                                </t>
  </si>
  <si>
    <t>592-2130 061</t>
  </si>
  <si>
    <t xml:space="preserve">Pref. ulicni vpusti TBV-Q 500/290 K horni na koš                                                    </t>
  </si>
  <si>
    <t>_46I0M8C2N</t>
  </si>
  <si>
    <t>592-2130 091</t>
  </si>
  <si>
    <t xml:space="preserve">Pref. ulicni vpusti TBV-Q 500/590 horni                                                             </t>
  </si>
  <si>
    <t>_46I0M8C2O</t>
  </si>
  <si>
    <t xml:space="preserve">uavžuje se 8 ks                                                                                     </t>
  </si>
  <si>
    <t>899203111</t>
  </si>
  <si>
    <t xml:space="preserve">Osazení mříží litinových včetně rámů a košů na bahno hmotnosti nad 100 do 150 kg                    </t>
  </si>
  <si>
    <t>_46I0M8C2P</t>
  </si>
  <si>
    <t xml:space="preserve">dle zřízení vpustí 8                                                                                </t>
  </si>
  <si>
    <t>286618160</t>
  </si>
  <si>
    <t xml:space="preserve">Kalový koš uliční vpusti D315, L600, pozink                                                         </t>
  </si>
  <si>
    <t>_46I0M8C2Q</t>
  </si>
  <si>
    <t>552421380</t>
  </si>
  <si>
    <t xml:space="preserve">Vtoková mříž s rámem uliční vpusti 500 x 500 D400 s pantem                                          </t>
  </si>
  <si>
    <t>_46I0M8C2R</t>
  </si>
  <si>
    <t xml:space="preserve">dle kub. 8,0 ks                                                                                     </t>
  </si>
  <si>
    <t>894812205</t>
  </si>
  <si>
    <t xml:space="preserve">Revizní a čistící šachta z PP šachtové dno DN 425/200 průtočné                                      </t>
  </si>
  <si>
    <t>_46I0M8C2T</t>
  </si>
  <si>
    <t xml:space="preserve">nová kontrolní šachta dle kub. 1 ks                                                                 </t>
  </si>
  <si>
    <t>894812206</t>
  </si>
  <si>
    <t xml:space="preserve">Revizní a čistící šachta z PP šachtové dno DN 425/200 průtočné 30°,60°,90°                          </t>
  </si>
  <si>
    <t>_4C30KSY1P</t>
  </si>
  <si>
    <t xml:space="preserve">nová kontrolní šachta dle kub. 2 ks                                                                 </t>
  </si>
  <si>
    <t xml:space="preserve">úhel 30°                                                                                            </t>
  </si>
  <si>
    <t>894812242</t>
  </si>
  <si>
    <t xml:space="preserve">Revizní a čistící šachta z PP DN 425 šachtová roura teleskopická světlé hloubky 750 mm              </t>
  </si>
  <si>
    <t>_46I0M8C2U</t>
  </si>
  <si>
    <t>894812261</t>
  </si>
  <si>
    <t xml:space="preserve">Revizní a čistící šachta z PP DN 425 poklop litinový s teleskopickou rourou pro zatížení 3 t        </t>
  </si>
  <si>
    <t>_4C60WY9DU</t>
  </si>
  <si>
    <t xml:space="preserve">pro šachty na zahloubené dešťové kanalizaci 3 ks                                                    </t>
  </si>
  <si>
    <t>871355221</t>
  </si>
  <si>
    <t xml:space="preserve">Kanalizační potrubí z tvrdého PVC-systém KG tuhost třídy SN8 DN200                                  </t>
  </si>
  <si>
    <t>_46I0M8C35</t>
  </si>
  <si>
    <t xml:space="preserve">přípojky dle kubatur 67,8 m                                                                         </t>
  </si>
  <si>
    <t xml:space="preserve">Včetně potrubí a tvarovek.                                                                          </t>
  </si>
  <si>
    <t>871265221</t>
  </si>
  <si>
    <t xml:space="preserve">Kanalizační potrubí z tvrdého PVC-systém KG tuhost třídy SN8 DN100                                  </t>
  </si>
  <si>
    <t>_4C30KZ5EV</t>
  </si>
  <si>
    <t xml:space="preserve">pro přípojky DN 100 dle v.v.                                                                        </t>
  </si>
  <si>
    <t xml:space="preserve">0,7 m                                                                                               </t>
  </si>
  <si>
    <t>817354111</t>
  </si>
  <si>
    <t xml:space="preserve">Montáž betonových útesů s hrdlem DN 200                                                             </t>
  </si>
  <si>
    <t>_46I0M8C30</t>
  </si>
  <si>
    <t xml:space="preserve">dle počtu přípojek do st. kanalizace 5 kusů                                                         </t>
  </si>
  <si>
    <t>899623141</t>
  </si>
  <si>
    <t xml:space="preserve">Obetonování potrubí nebo zdiva stok betonem prostým tř. C 12/15 otevřený výkop                      </t>
  </si>
  <si>
    <t>_46I0M8C31</t>
  </si>
  <si>
    <t xml:space="preserve">obetonování útesu přípojky od vpusti,  0,25 m3/útes                                                 </t>
  </si>
  <si>
    <t xml:space="preserve">0,25*5                                                                                              </t>
  </si>
  <si>
    <t>899643111</t>
  </si>
  <si>
    <t xml:space="preserve">Bednění pro obetonování potrubí otevřený výkop                                                      </t>
  </si>
  <si>
    <t>_46I0M8C32</t>
  </si>
  <si>
    <t xml:space="preserve">pro obetonování útesů přípojek 1m2/útes                                                             </t>
  </si>
  <si>
    <t xml:space="preserve">1*5                                                                                                 </t>
  </si>
  <si>
    <t>899431111</t>
  </si>
  <si>
    <t xml:space="preserve">  Stavba:                                    Rekonstrukce místních komunikací v MČ Toužín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</si>
</sst>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  <numFmt numFmtId="165" formatCode="#,##0.00;\-#,##0.00"/>
    <numFmt numFmtId="166" formatCode="0.00%;\-0.00%"/>
    <numFmt numFmtId="167" formatCode="dd\.mm\.yyyy"/>
    <numFmt numFmtId="168" formatCode="#,##0.00000;\-#,##0.00000"/>
    <numFmt numFmtId="169" formatCode="#,##0.000;\-#,##0.000"/>
    <numFmt numFmtId="170" formatCode="#,##0.00_ ;\-#,##0.00\ "/>
    <numFmt numFmtId="171" formatCode="dd/mm/yy"/>
    <numFmt numFmtId="172" formatCode="0.0"/>
    <numFmt numFmtId="173" formatCode="#,##0.00\ [$Kč-405]"/>
    <numFmt numFmtId="174" formatCode="#,##0.00\ &quot;Kč&quot;"/>
  </numFmts>
  <fonts count="3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8"/>
      <name val="Trebuchet MS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4"/>
      <name val="Arial CE"/>
      <family val="0"/>
    </font>
    <font>
      <b/>
      <sz val="22"/>
      <name val="Arial CE"/>
      <family val="2"/>
    </font>
    <font>
      <b/>
      <sz val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19" borderId="0" xfId="0" applyFont="1" applyFill="1" applyAlignment="1">
      <alignment horizontal="center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4" fontId="2" fillId="19" borderId="0" xfId="0" applyNumberFormat="1" applyFont="1" applyFill="1" applyAlignment="1">
      <alignment/>
    </xf>
    <xf numFmtId="0" fontId="4" fillId="17" borderId="0" xfId="0" applyFont="1" applyFill="1" applyAlignment="1">
      <alignment/>
    </xf>
    <xf numFmtId="0" fontId="0" fillId="0" borderId="0" xfId="48">
      <alignment/>
      <protection/>
    </xf>
    <xf numFmtId="0" fontId="30" fillId="0" borderId="0" xfId="49" applyFont="1" applyAlignment="1">
      <alignment horizontal="center"/>
      <protection/>
    </xf>
    <xf numFmtId="0" fontId="29" fillId="0" borderId="0" xfId="49" applyFont="1">
      <alignment/>
      <protection/>
    </xf>
    <xf numFmtId="0" fontId="19" fillId="0" borderId="0" xfId="49">
      <alignment/>
      <protection/>
    </xf>
    <xf numFmtId="0" fontId="19" fillId="0" borderId="11" xfId="49" applyBorder="1" applyAlignment="1">
      <alignment horizontal="center"/>
      <protection/>
    </xf>
    <xf numFmtId="0" fontId="19" fillId="0" borderId="12" xfId="49" applyFont="1" applyBorder="1" applyAlignment="1">
      <alignment horizontal="center"/>
      <protection/>
    </xf>
    <xf numFmtId="0" fontId="19" fillId="0" borderId="13" xfId="49" applyBorder="1" applyAlignment="1">
      <alignment horizontal="center"/>
      <protection/>
    </xf>
    <xf numFmtId="0" fontId="19" fillId="0" borderId="14" xfId="49" applyBorder="1" applyAlignment="1">
      <alignment horizontal="center"/>
      <protection/>
    </xf>
    <xf numFmtId="0" fontId="19" fillId="0" borderId="15" xfId="49" applyBorder="1" applyAlignment="1">
      <alignment horizontal="center"/>
      <protection/>
    </xf>
    <xf numFmtId="173" fontId="19" fillId="0" borderId="14" xfId="49" applyNumberFormat="1" applyFont="1" applyBorder="1">
      <alignment/>
      <protection/>
    </xf>
    <xf numFmtId="173" fontId="19" fillId="0" borderId="16" xfId="49" applyNumberFormat="1" applyFont="1" applyBorder="1">
      <alignment/>
      <protection/>
    </xf>
    <xf numFmtId="173" fontId="19" fillId="0" borderId="17" xfId="49" applyNumberFormat="1" applyFont="1" applyBorder="1">
      <alignment/>
      <protection/>
    </xf>
    <xf numFmtId="0" fontId="19" fillId="0" borderId="18" xfId="49" applyFont="1" applyBorder="1">
      <alignment/>
      <protection/>
    </xf>
    <xf numFmtId="0" fontId="19" fillId="0" borderId="19" xfId="49" applyFont="1" applyBorder="1">
      <alignment/>
      <protection/>
    </xf>
    <xf numFmtId="174" fontId="0" fillId="0" borderId="18" xfId="47" applyNumberFormat="1" applyFont="1" applyBorder="1">
      <alignment/>
      <protection/>
    </xf>
    <xf numFmtId="173" fontId="0" fillId="0" borderId="20" xfId="49" applyNumberFormat="1" applyFont="1" applyBorder="1">
      <alignment/>
      <protection/>
    </xf>
    <xf numFmtId="173" fontId="0" fillId="0" borderId="21" xfId="49" applyNumberFormat="1" applyFont="1" applyBorder="1">
      <alignment/>
      <protection/>
    </xf>
    <xf numFmtId="0" fontId="19" fillId="0" borderId="22" xfId="49" applyBorder="1">
      <alignment/>
      <protection/>
    </xf>
    <xf numFmtId="0" fontId="19" fillId="0" borderId="23" xfId="49" applyBorder="1">
      <alignment/>
      <protection/>
    </xf>
    <xf numFmtId="173" fontId="19" fillId="0" borderId="22" xfId="49" applyNumberFormat="1" applyFont="1" applyBorder="1">
      <alignment/>
      <protection/>
    </xf>
    <xf numFmtId="173" fontId="19" fillId="0" borderId="24" xfId="49" applyNumberFormat="1" applyFont="1" applyBorder="1">
      <alignment/>
      <protection/>
    </xf>
    <xf numFmtId="173" fontId="19" fillId="0" borderId="25" xfId="49" applyNumberFormat="1" applyFont="1" applyBorder="1">
      <alignment/>
      <protection/>
    </xf>
    <xf numFmtId="0" fontId="19" fillId="0" borderId="26" xfId="49" applyBorder="1">
      <alignment/>
      <protection/>
    </xf>
    <xf numFmtId="0" fontId="19" fillId="0" borderId="27" xfId="49" applyBorder="1">
      <alignment/>
      <protection/>
    </xf>
    <xf numFmtId="173" fontId="31" fillId="0" borderId="28" xfId="49" applyNumberFormat="1" applyFont="1" applyBorder="1" applyAlignment="1">
      <alignment horizontal="center"/>
      <protection/>
    </xf>
    <xf numFmtId="173" fontId="31" fillId="0" borderId="10" xfId="49" applyNumberFormat="1" applyFont="1" applyBorder="1" applyAlignment="1">
      <alignment horizontal="center"/>
      <protection/>
    </xf>
    <xf numFmtId="2" fontId="19" fillId="0" borderId="0" xfId="49" applyNumberFormat="1">
      <alignment/>
      <protection/>
    </xf>
    <xf numFmtId="173" fontId="0" fillId="0" borderId="0" xfId="48" applyNumberFormat="1">
      <alignment/>
      <protection/>
    </xf>
    <xf numFmtId="0" fontId="29" fillId="0" borderId="0" xfId="49" applyFont="1" applyAlignment="1">
      <alignment horizontal="center" wrapText="1"/>
      <protection/>
    </xf>
    <xf numFmtId="0" fontId="30" fillId="0" borderId="0" xfId="49" applyFont="1" applyAlignment="1">
      <alignment horizontal="center" wrapText="1"/>
      <protection/>
    </xf>
    <xf numFmtId="0" fontId="19" fillId="0" borderId="11" xfId="49" applyBorder="1" applyAlignment="1">
      <alignment horizontal="center"/>
      <protection/>
    </xf>
    <xf numFmtId="0" fontId="19" fillId="0" borderId="29" xfId="49" applyBorder="1" applyAlignment="1">
      <alignment horizontal="center"/>
      <protection/>
    </xf>
    <xf numFmtId="0" fontId="4" fillId="17" borderId="0" xfId="0" applyFont="1" applyFill="1" applyAlignment="1">
      <alignment/>
    </xf>
    <xf numFmtId="0" fontId="6" fillId="0" borderId="0" xfId="0" applyFont="1" applyAlignment="1">
      <alignment horizontal="left" shrinkToFit="1"/>
    </xf>
    <xf numFmtId="0" fontId="1" fillId="0" borderId="0" xfId="0" applyFont="1" applyAlignment="1">
      <alignment horizontal="left" shrinkToFit="1"/>
    </xf>
    <xf numFmtId="0" fontId="1" fillId="0" borderId="0" xfId="0" applyFont="1" applyAlignment="1">
      <alignment/>
    </xf>
    <xf numFmtId="0" fontId="4" fillId="19" borderId="0" xfId="0" applyFont="1" applyFill="1" applyAlignment="1">
      <alignment horizontal="right"/>
    </xf>
    <xf numFmtId="0" fontId="1" fillId="19" borderId="0" xfId="0" applyFont="1" applyFill="1" applyAlignment="1">
      <alignment horizontal="right"/>
    </xf>
    <xf numFmtId="0" fontId="4" fillId="17" borderId="0" xfId="0" applyFont="1" applyFill="1" applyAlignment="1">
      <alignment horizontal="center"/>
    </xf>
    <xf numFmtId="0" fontId="4" fillId="17" borderId="0" xfId="0" applyFont="1" applyFill="1" applyAlignment="1">
      <alignment horizontal="right"/>
    </xf>
    <xf numFmtId="4" fontId="4" fillId="17" borderId="0" xfId="0" applyNumberFormat="1" applyFont="1" applyFill="1" applyAlignment="1">
      <alignment horizontal="right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2" fillId="19" borderId="30" xfId="0" applyFont="1" applyFill="1" applyBorder="1" applyAlignment="1">
      <alignment horizontal="left"/>
    </xf>
    <xf numFmtId="0" fontId="1" fillId="0" borderId="30" xfId="0" applyFont="1" applyBorder="1" applyAlignment="1">
      <alignment/>
    </xf>
    <xf numFmtId="0" fontId="3" fillId="15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17" borderId="10" xfId="0" applyFont="1" applyFill="1" applyBorder="1" applyAlignment="1">
      <alignment horizontal="left"/>
    </xf>
    <xf numFmtId="0" fontId="1" fillId="17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 wrapText="1"/>
    </xf>
    <xf numFmtId="0" fontId="1" fillId="0" borderId="10" xfId="0" applyFont="1" applyBorder="1" applyAlignment="1">
      <alignment horizontal="center" vertical="distributed" wrapText="1"/>
    </xf>
    <xf numFmtId="0" fontId="7" fillId="0" borderId="0" xfId="0" applyFont="1" applyAlignment="1">
      <alignment horizontal="left"/>
    </xf>
    <xf numFmtId="0" fontId="2" fillId="19" borderId="0" xfId="0" applyFont="1" applyFill="1" applyAlignment="1">
      <alignment horizontal="left"/>
    </xf>
    <xf numFmtId="4" fontId="1" fillId="24" borderId="0" xfId="0" applyNumberFormat="1" applyFont="1" applyFill="1" applyAlignment="1" applyProtection="1">
      <alignment/>
      <protection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rozpocet_bez_cen_1" xfId="48"/>
    <cellStyle name="normální_rozpočet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9.140625" style="15" customWidth="1"/>
    <col min="2" max="2" width="40.140625" style="15" customWidth="1"/>
    <col min="3" max="3" width="16.7109375" style="15" customWidth="1"/>
    <col min="4" max="4" width="16.421875" style="15" customWidth="1"/>
    <col min="5" max="6" width="19.57421875" style="15" customWidth="1"/>
    <col min="7" max="16384" width="9.140625" style="15" customWidth="1"/>
  </cols>
  <sheetData>
    <row r="1" spans="1:5" ht="44.25" customHeight="1">
      <c r="A1" s="43" t="s">
        <v>71</v>
      </c>
      <c r="B1" s="44"/>
      <c r="C1" s="44"/>
      <c r="D1" s="44"/>
      <c r="E1" s="44"/>
    </row>
    <row r="2" spans="1:5" ht="27.75">
      <c r="A2" s="16"/>
      <c r="B2" s="16"/>
      <c r="C2" s="16"/>
      <c r="D2" s="16"/>
      <c r="E2" s="16"/>
    </row>
    <row r="3" spans="1:5" ht="27.75">
      <c r="A3" s="16"/>
      <c r="B3" s="16"/>
      <c r="C3" s="16"/>
      <c r="D3" s="16"/>
      <c r="E3" s="16"/>
    </row>
    <row r="4" spans="1:5" ht="18.75" thickBot="1">
      <c r="A4" s="17" t="s">
        <v>72</v>
      </c>
      <c r="B4" s="18"/>
      <c r="C4" s="18"/>
      <c r="D4" s="18"/>
      <c r="E4" s="18"/>
    </row>
    <row r="5" spans="1:5" ht="13.5" thickBot="1">
      <c r="A5" s="45" t="s">
        <v>73</v>
      </c>
      <c r="B5" s="46"/>
      <c r="C5" s="19" t="s">
        <v>74</v>
      </c>
      <c r="D5" s="20" t="s">
        <v>75</v>
      </c>
      <c r="E5" s="21" t="s">
        <v>76</v>
      </c>
    </row>
    <row r="6" spans="1:5" ht="13.5" thickTop="1">
      <c r="A6" s="22"/>
      <c r="B6" s="23"/>
      <c r="C6" s="24"/>
      <c r="D6" s="25"/>
      <c r="E6" s="26"/>
    </row>
    <row r="7" spans="1:5" ht="12.75">
      <c r="A7" s="27"/>
      <c r="B7" s="28"/>
      <c r="C7" s="29"/>
      <c r="D7" s="30"/>
      <c r="E7" s="31"/>
    </row>
    <row r="8" spans="1:5" ht="12.75">
      <c r="A8" s="27" t="s">
        <v>77</v>
      </c>
      <c r="B8" s="28" t="s">
        <v>78</v>
      </c>
      <c r="C8" s="29">
        <f>'SO 02'!K53</f>
        <v>0</v>
      </c>
      <c r="D8" s="30">
        <f>C8*0.21</f>
        <v>0</v>
      </c>
      <c r="E8" s="31">
        <f>C8+D8</f>
        <v>0</v>
      </c>
    </row>
    <row r="9" spans="1:5" ht="12.75">
      <c r="A9" s="27" t="s">
        <v>79</v>
      </c>
      <c r="B9" s="28" t="s">
        <v>452</v>
      </c>
      <c r="C9" s="29">
        <f>'SO 101'!K309</f>
        <v>0</v>
      </c>
      <c r="D9" s="30">
        <f>C9*0.21</f>
        <v>0</v>
      </c>
      <c r="E9" s="31">
        <f>C9+D9</f>
        <v>0</v>
      </c>
    </row>
    <row r="10" spans="1:5" ht="12.75">
      <c r="A10" s="27"/>
      <c r="B10" s="28"/>
      <c r="C10" s="29"/>
      <c r="D10" s="30"/>
      <c r="E10" s="31"/>
    </row>
    <row r="11" spans="1:5" ht="13.5" thickBot="1">
      <c r="A11" s="32"/>
      <c r="B11" s="33"/>
      <c r="C11" s="34"/>
      <c r="D11" s="35"/>
      <c r="E11" s="36"/>
    </row>
    <row r="12" spans="1:5" ht="13.5" thickBot="1">
      <c r="A12" s="37"/>
      <c r="B12" s="38" t="s">
        <v>80</v>
      </c>
      <c r="C12" s="39">
        <f>SUM(C7:C9)</f>
        <v>0</v>
      </c>
      <c r="D12" s="39">
        <f>SUM(D7:D9)</f>
        <v>0</v>
      </c>
      <c r="E12" s="40">
        <f>SUM(E7:E9)</f>
        <v>0</v>
      </c>
    </row>
    <row r="14" spans="1:5" ht="12.75">
      <c r="A14" s="41"/>
      <c r="B14" s="18"/>
      <c r="C14" s="18"/>
      <c r="D14" s="18"/>
      <c r="E14" s="18"/>
    </row>
    <row r="20" ht="12.75">
      <c r="E20" s="42"/>
    </row>
  </sheetData>
  <sheetProtection/>
  <mergeCells count="2">
    <mergeCell ref="A1:E1"/>
    <mergeCell ref="A5:B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5.57421875" style="1" customWidth="1"/>
    <col min="2" max="2" width="9.140625" style="1" customWidth="1"/>
    <col min="3" max="4" width="9.7109375" style="1" customWidth="1"/>
    <col min="5" max="8" width="9.140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3.5" thickBot="1">
      <c r="A1" s="65"/>
      <c r="B1" s="50"/>
      <c r="C1" s="50"/>
      <c r="E1" s="66" t="s">
        <v>151</v>
      </c>
      <c r="F1" s="67"/>
      <c r="G1" s="67"/>
      <c r="H1" s="67"/>
      <c r="J1" s="2" t="s">
        <v>153</v>
      </c>
      <c r="K1" s="56" t="s">
        <v>155</v>
      </c>
      <c r="L1" s="56"/>
    </row>
    <row r="2" spans="1:12" ht="13.5" thickBot="1">
      <c r="A2" s="1" t="s">
        <v>152</v>
      </c>
      <c r="C2" s="4"/>
      <c r="E2" s="67"/>
      <c r="F2" s="67"/>
      <c r="G2" s="67"/>
      <c r="H2" s="67"/>
      <c r="J2" s="2" t="s">
        <v>154</v>
      </c>
      <c r="K2" s="56"/>
      <c r="L2" s="56"/>
    </row>
    <row r="3" spans="1:12" ht="12.75">
      <c r="A3" s="61" t="s">
        <v>585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2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3" ht="12.75">
      <c r="A5" s="1" t="s">
        <v>156</v>
      </c>
      <c r="C5" s="1" t="s">
        <v>157</v>
      </c>
    </row>
    <row r="6" ht="13.5" thickBot="1"/>
    <row r="7" spans="1:12" ht="15" thickBot="1">
      <c r="A7" s="63" t="s">
        <v>158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14.25" thickBot="1">
      <c r="A8" s="57" t="s">
        <v>159</v>
      </c>
      <c r="B8" s="57"/>
      <c r="C8" s="58" t="s">
        <v>160</v>
      </c>
      <c r="D8" s="58"/>
      <c r="E8" s="58"/>
      <c r="F8" s="58"/>
      <c r="G8" s="58"/>
      <c r="H8" s="58"/>
      <c r="I8" s="7" t="s">
        <v>161</v>
      </c>
      <c r="J8" s="6" t="s">
        <v>162</v>
      </c>
      <c r="K8" s="7" t="s">
        <v>163</v>
      </c>
      <c r="L8" s="7" t="s">
        <v>164</v>
      </c>
    </row>
    <row r="9" spans="1:12" ht="12.75">
      <c r="A9" s="8">
        <v>0</v>
      </c>
      <c r="B9" s="59" t="s">
        <v>165</v>
      </c>
      <c r="C9" s="59"/>
      <c r="D9" s="59"/>
      <c r="E9" s="59"/>
      <c r="F9" s="59"/>
      <c r="G9" s="60"/>
      <c r="H9" s="60"/>
      <c r="I9" s="60"/>
      <c r="J9" s="60"/>
      <c r="K9" s="60"/>
      <c r="L9" s="60"/>
    </row>
    <row r="10" spans="1:13" ht="12.75">
      <c r="A10" s="5">
        <v>1</v>
      </c>
      <c r="B10" s="9" t="s">
        <v>166</v>
      </c>
      <c r="C10" s="56" t="s">
        <v>167</v>
      </c>
      <c r="D10" s="56"/>
      <c r="E10" s="56"/>
      <c r="F10" s="56"/>
      <c r="G10" s="56"/>
      <c r="H10" s="56"/>
      <c r="I10" s="10">
        <v>1</v>
      </c>
      <c r="J10" s="3" t="s">
        <v>168</v>
      </c>
      <c r="K10" s="70">
        <v>0</v>
      </c>
      <c r="L10" s="11">
        <f>ROUND(I10*K10,2)</f>
        <v>0</v>
      </c>
      <c r="M10" t="s">
        <v>169</v>
      </c>
    </row>
    <row r="11" spans="1:12" ht="12.75">
      <c r="A11" s="50"/>
      <c r="B11" s="50"/>
      <c r="C11" s="48" t="s">
        <v>170</v>
      </c>
      <c r="D11" s="49"/>
      <c r="E11" s="49"/>
      <c r="F11" s="49"/>
      <c r="G11" s="49"/>
      <c r="H11" s="49"/>
      <c r="I11" s="12">
        <v>0</v>
      </c>
      <c r="K11" s="50"/>
      <c r="L11" s="50"/>
    </row>
    <row r="12" spans="1:12" ht="12.75">
      <c r="A12" s="50"/>
      <c r="B12" s="50"/>
      <c r="C12" s="48" t="s">
        <v>171</v>
      </c>
      <c r="D12" s="49"/>
      <c r="E12" s="49"/>
      <c r="F12" s="49"/>
      <c r="G12" s="49"/>
      <c r="H12" s="49"/>
      <c r="I12" s="12">
        <v>1</v>
      </c>
      <c r="K12" s="50"/>
      <c r="L12" s="50"/>
    </row>
    <row r="13" spans="1:13" ht="12.75">
      <c r="A13" s="5">
        <v>2</v>
      </c>
      <c r="B13" s="9" t="s">
        <v>172</v>
      </c>
      <c r="C13" s="56" t="s">
        <v>173</v>
      </c>
      <c r="D13" s="56"/>
      <c r="E13" s="56"/>
      <c r="F13" s="56"/>
      <c r="G13" s="56"/>
      <c r="H13" s="56"/>
      <c r="I13" s="10">
        <v>30000</v>
      </c>
      <c r="J13" s="3" t="s">
        <v>174</v>
      </c>
      <c r="K13" s="70">
        <v>0</v>
      </c>
      <c r="L13" s="11">
        <f>ROUND(I13*K13,2)</f>
        <v>0</v>
      </c>
      <c r="M13" t="s">
        <v>175</v>
      </c>
    </row>
    <row r="14" spans="1:12" ht="12.75">
      <c r="A14" s="50"/>
      <c r="B14" s="50"/>
      <c r="C14" s="48" t="s">
        <v>176</v>
      </c>
      <c r="D14" s="49"/>
      <c r="E14" s="49"/>
      <c r="F14" s="49"/>
      <c r="G14" s="49"/>
      <c r="H14" s="49"/>
      <c r="I14" s="12">
        <v>30000</v>
      </c>
      <c r="K14" s="50"/>
      <c r="L14" s="50"/>
    </row>
    <row r="15" spans="1:12" ht="12.75">
      <c r="A15" s="50"/>
      <c r="B15" s="50"/>
      <c r="C15" s="48" t="s">
        <v>177</v>
      </c>
      <c r="D15" s="49"/>
      <c r="E15" s="49"/>
      <c r="F15" s="49"/>
      <c r="G15" s="49"/>
      <c r="H15" s="49"/>
      <c r="I15" s="12">
        <v>0</v>
      </c>
      <c r="K15" s="50"/>
      <c r="L15" s="50"/>
    </row>
    <row r="16" spans="1:13" ht="12.75">
      <c r="A16" s="5">
        <v>3</v>
      </c>
      <c r="B16" s="9" t="s">
        <v>178</v>
      </c>
      <c r="C16" s="56" t="s">
        <v>179</v>
      </c>
      <c r="D16" s="56"/>
      <c r="E16" s="56"/>
      <c r="F16" s="56"/>
      <c r="G16" s="56"/>
      <c r="H16" s="56"/>
      <c r="I16" s="10">
        <v>1</v>
      </c>
      <c r="J16" s="3" t="s">
        <v>168</v>
      </c>
      <c r="K16" s="70">
        <v>0</v>
      </c>
      <c r="L16" s="11">
        <f>ROUND(I16*K16,2)</f>
        <v>0</v>
      </c>
      <c r="M16" t="s">
        <v>180</v>
      </c>
    </row>
    <row r="17" spans="1:12" ht="12.75">
      <c r="A17" s="50"/>
      <c r="B17" s="50"/>
      <c r="C17" s="48" t="s">
        <v>181</v>
      </c>
      <c r="D17" s="49"/>
      <c r="E17" s="49"/>
      <c r="F17" s="49"/>
      <c r="G17" s="49"/>
      <c r="H17" s="49"/>
      <c r="I17" s="12">
        <v>0</v>
      </c>
      <c r="K17" s="50"/>
      <c r="L17" s="50"/>
    </row>
    <row r="18" spans="1:12" ht="12.75">
      <c r="A18" s="50"/>
      <c r="B18" s="50"/>
      <c r="C18" s="48" t="s">
        <v>182</v>
      </c>
      <c r="D18" s="49"/>
      <c r="E18" s="49"/>
      <c r="F18" s="49"/>
      <c r="G18" s="49"/>
      <c r="H18" s="49"/>
      <c r="I18" s="12">
        <v>1</v>
      </c>
      <c r="K18" s="50"/>
      <c r="L18" s="50"/>
    </row>
    <row r="19" spans="1:13" ht="12.75">
      <c r="A19" s="5">
        <v>4</v>
      </c>
      <c r="B19" s="9" t="s">
        <v>183</v>
      </c>
      <c r="C19" s="56" t="s">
        <v>184</v>
      </c>
      <c r="D19" s="56"/>
      <c r="E19" s="56"/>
      <c r="F19" s="56"/>
      <c r="G19" s="56"/>
      <c r="H19" s="56"/>
      <c r="I19" s="10">
        <v>30000</v>
      </c>
      <c r="J19" s="3" t="s">
        <v>174</v>
      </c>
      <c r="K19" s="70">
        <v>0</v>
      </c>
      <c r="L19" s="11">
        <f>ROUND(I19*K19,2)</f>
        <v>0</v>
      </c>
      <c r="M19" t="s">
        <v>185</v>
      </c>
    </row>
    <row r="20" spans="1:12" ht="12.75">
      <c r="A20" s="50"/>
      <c r="B20" s="50"/>
      <c r="C20" s="48" t="s">
        <v>176</v>
      </c>
      <c r="D20" s="49"/>
      <c r="E20" s="49"/>
      <c r="F20" s="49"/>
      <c r="G20" s="49"/>
      <c r="H20" s="49"/>
      <c r="I20" s="12">
        <v>30000</v>
      </c>
      <c r="K20" s="50"/>
      <c r="L20" s="50"/>
    </row>
    <row r="21" spans="1:12" ht="12.75">
      <c r="A21" s="50"/>
      <c r="B21" s="50"/>
      <c r="C21" s="48" t="s">
        <v>177</v>
      </c>
      <c r="D21" s="49"/>
      <c r="E21" s="49"/>
      <c r="F21" s="49"/>
      <c r="G21" s="49"/>
      <c r="H21" s="49"/>
      <c r="I21" s="12">
        <v>0</v>
      </c>
      <c r="K21" s="50"/>
      <c r="L21" s="50"/>
    </row>
    <row r="22" spans="1:13" ht="12.75">
      <c r="A22" s="5">
        <v>5</v>
      </c>
      <c r="B22" s="9" t="s">
        <v>186</v>
      </c>
      <c r="C22" s="56" t="s">
        <v>187</v>
      </c>
      <c r="D22" s="56"/>
      <c r="E22" s="56"/>
      <c r="F22" s="56"/>
      <c r="G22" s="56"/>
      <c r="H22" s="56"/>
      <c r="I22" s="10">
        <v>1</v>
      </c>
      <c r="J22" s="3" t="s">
        <v>168</v>
      </c>
      <c r="K22" s="70">
        <v>0</v>
      </c>
      <c r="L22" s="11">
        <f>ROUND(I22*K22,2)</f>
        <v>0</v>
      </c>
      <c r="M22" t="s">
        <v>188</v>
      </c>
    </row>
    <row r="23" spans="1:12" ht="12.75">
      <c r="A23" s="50"/>
      <c r="B23" s="50"/>
      <c r="C23" s="48" t="s">
        <v>181</v>
      </c>
      <c r="D23" s="49"/>
      <c r="E23" s="49"/>
      <c r="F23" s="49"/>
      <c r="G23" s="49"/>
      <c r="H23" s="49"/>
      <c r="I23" s="12">
        <v>0</v>
      </c>
      <c r="K23" s="50"/>
      <c r="L23" s="50"/>
    </row>
    <row r="24" spans="1:12" ht="12.75">
      <c r="A24" s="50"/>
      <c r="B24" s="50"/>
      <c r="C24" s="48" t="s">
        <v>182</v>
      </c>
      <c r="D24" s="49"/>
      <c r="E24" s="49"/>
      <c r="F24" s="49"/>
      <c r="G24" s="49"/>
      <c r="H24" s="49"/>
      <c r="I24" s="12">
        <v>1</v>
      </c>
      <c r="K24" s="50"/>
      <c r="L24" s="50"/>
    </row>
    <row r="25" spans="1:13" ht="12.75">
      <c r="A25" s="5">
        <v>6</v>
      </c>
      <c r="B25" s="9" t="s">
        <v>189</v>
      </c>
      <c r="C25" s="56" t="s">
        <v>190</v>
      </c>
      <c r="D25" s="56"/>
      <c r="E25" s="56"/>
      <c r="F25" s="56"/>
      <c r="G25" s="56"/>
      <c r="H25" s="56"/>
      <c r="I25" s="10">
        <v>1</v>
      </c>
      <c r="J25" s="3" t="s">
        <v>168</v>
      </c>
      <c r="K25" s="70">
        <v>0</v>
      </c>
      <c r="L25" s="11">
        <f>ROUND(I25*K25,2)</f>
        <v>0</v>
      </c>
      <c r="M25" t="s">
        <v>191</v>
      </c>
    </row>
    <row r="26" spans="1:12" ht="12.75">
      <c r="A26" s="50"/>
      <c r="B26" s="50"/>
      <c r="C26" s="48" t="s">
        <v>192</v>
      </c>
      <c r="D26" s="49"/>
      <c r="E26" s="49"/>
      <c r="F26" s="49"/>
      <c r="G26" s="49"/>
      <c r="H26" s="49"/>
      <c r="I26" s="12">
        <v>0</v>
      </c>
      <c r="K26" s="50"/>
      <c r="L26" s="50"/>
    </row>
    <row r="27" spans="1:12" ht="12.75">
      <c r="A27" s="50"/>
      <c r="B27" s="50"/>
      <c r="C27" s="48" t="s">
        <v>193</v>
      </c>
      <c r="D27" s="49"/>
      <c r="E27" s="49"/>
      <c r="F27" s="49"/>
      <c r="G27" s="49"/>
      <c r="H27" s="49"/>
      <c r="I27" s="12">
        <v>1</v>
      </c>
      <c r="K27" s="50"/>
      <c r="L27" s="50"/>
    </row>
    <row r="28" spans="1:13" ht="12.75">
      <c r="A28" s="5">
        <v>7</v>
      </c>
      <c r="B28" s="9" t="s">
        <v>194</v>
      </c>
      <c r="C28" s="56" t="s">
        <v>195</v>
      </c>
      <c r="D28" s="56"/>
      <c r="E28" s="56"/>
      <c r="F28" s="56"/>
      <c r="G28" s="56"/>
      <c r="H28" s="56"/>
      <c r="I28" s="10">
        <v>1</v>
      </c>
      <c r="J28" s="3" t="s">
        <v>168</v>
      </c>
      <c r="K28" s="70">
        <v>0</v>
      </c>
      <c r="L28" s="11">
        <f>ROUND(I28*K28,2)</f>
        <v>0</v>
      </c>
      <c r="M28" t="s">
        <v>196</v>
      </c>
    </row>
    <row r="29" spans="1:12" ht="12.75">
      <c r="A29" s="50"/>
      <c r="B29" s="50"/>
      <c r="C29" s="48" t="s">
        <v>197</v>
      </c>
      <c r="D29" s="49"/>
      <c r="E29" s="49"/>
      <c r="F29" s="49"/>
      <c r="G29" s="49"/>
      <c r="H29" s="49"/>
      <c r="I29" s="12">
        <v>1</v>
      </c>
      <c r="K29" s="50"/>
      <c r="L29" s="50"/>
    </row>
    <row r="30" spans="1:13" ht="12.75">
      <c r="A30" s="5">
        <v>8</v>
      </c>
      <c r="B30" s="9" t="s">
        <v>198</v>
      </c>
      <c r="C30" s="56" t="s">
        <v>199</v>
      </c>
      <c r="D30" s="56"/>
      <c r="E30" s="56"/>
      <c r="F30" s="56"/>
      <c r="G30" s="56"/>
      <c r="H30" s="56"/>
      <c r="I30" s="10">
        <v>1</v>
      </c>
      <c r="J30" s="3" t="s">
        <v>168</v>
      </c>
      <c r="K30" s="70">
        <v>0</v>
      </c>
      <c r="L30" s="11">
        <f>ROUND(I30*K30,2)</f>
        <v>0</v>
      </c>
      <c r="M30" t="s">
        <v>200</v>
      </c>
    </row>
    <row r="31" spans="1:12" ht="12.75">
      <c r="A31" s="50"/>
      <c r="B31" s="50"/>
      <c r="C31" s="48" t="s">
        <v>201</v>
      </c>
      <c r="D31" s="49"/>
      <c r="E31" s="49"/>
      <c r="F31" s="49"/>
      <c r="G31" s="49"/>
      <c r="H31" s="49"/>
      <c r="I31" s="12">
        <v>0</v>
      </c>
      <c r="K31" s="50"/>
      <c r="L31" s="50"/>
    </row>
    <row r="32" spans="1:12" ht="12.75">
      <c r="A32" s="50"/>
      <c r="B32" s="50"/>
      <c r="C32" s="48" t="s">
        <v>202</v>
      </c>
      <c r="D32" s="49"/>
      <c r="E32" s="49"/>
      <c r="F32" s="49"/>
      <c r="G32" s="49"/>
      <c r="H32" s="49"/>
      <c r="I32" s="12">
        <v>1</v>
      </c>
      <c r="K32" s="50"/>
      <c r="L32" s="50"/>
    </row>
    <row r="33" spans="1:13" ht="12.75">
      <c r="A33" s="5">
        <v>9</v>
      </c>
      <c r="B33" s="9" t="s">
        <v>203</v>
      </c>
      <c r="C33" s="56" t="s">
        <v>204</v>
      </c>
      <c r="D33" s="56"/>
      <c r="E33" s="56"/>
      <c r="F33" s="56"/>
      <c r="G33" s="56"/>
      <c r="H33" s="56"/>
      <c r="I33" s="10">
        <v>1</v>
      </c>
      <c r="J33" s="3" t="s">
        <v>168</v>
      </c>
      <c r="K33" s="70">
        <v>0</v>
      </c>
      <c r="L33" s="11">
        <f>ROUND(I33*K33,2)</f>
        <v>0</v>
      </c>
      <c r="M33" t="s">
        <v>205</v>
      </c>
    </row>
    <row r="34" spans="1:12" ht="12.75">
      <c r="A34" s="50"/>
      <c r="B34" s="50"/>
      <c r="C34" s="48" t="s">
        <v>206</v>
      </c>
      <c r="D34" s="49"/>
      <c r="E34" s="49"/>
      <c r="F34" s="49"/>
      <c r="G34" s="49"/>
      <c r="H34" s="49"/>
      <c r="I34" s="12">
        <v>0</v>
      </c>
      <c r="K34" s="50"/>
      <c r="L34" s="50"/>
    </row>
    <row r="35" spans="1:12" ht="12.75">
      <c r="A35" s="50"/>
      <c r="B35" s="50"/>
      <c r="C35" s="48" t="s">
        <v>202</v>
      </c>
      <c r="D35" s="49"/>
      <c r="E35" s="49"/>
      <c r="F35" s="49"/>
      <c r="G35" s="49"/>
      <c r="H35" s="49"/>
      <c r="I35" s="12">
        <v>1</v>
      </c>
      <c r="K35" s="50"/>
      <c r="L35" s="50"/>
    </row>
    <row r="36" spans="1:13" ht="12.75">
      <c r="A36" s="5">
        <v>10</v>
      </c>
      <c r="B36" s="9" t="s">
        <v>207</v>
      </c>
      <c r="C36" s="56" t="s">
        <v>208</v>
      </c>
      <c r="D36" s="56"/>
      <c r="E36" s="56"/>
      <c r="F36" s="56"/>
      <c r="G36" s="56"/>
      <c r="H36" s="56"/>
      <c r="I36" s="10">
        <v>1</v>
      </c>
      <c r="J36" s="3" t="s">
        <v>168</v>
      </c>
      <c r="K36" s="70">
        <v>0</v>
      </c>
      <c r="L36" s="11">
        <f>ROUND(I36*K36,2)</f>
        <v>0</v>
      </c>
      <c r="M36" t="s">
        <v>209</v>
      </c>
    </row>
    <row r="37" spans="1:12" ht="12.75">
      <c r="A37" s="50"/>
      <c r="B37" s="50"/>
      <c r="C37" s="48" t="s">
        <v>210</v>
      </c>
      <c r="D37" s="49"/>
      <c r="E37" s="49"/>
      <c r="F37" s="49"/>
      <c r="G37" s="49"/>
      <c r="H37" s="49"/>
      <c r="I37" s="12">
        <v>0</v>
      </c>
      <c r="K37" s="50"/>
      <c r="L37" s="50"/>
    </row>
    <row r="38" spans="1:12" ht="12.75">
      <c r="A38" s="50"/>
      <c r="B38" s="50"/>
      <c r="C38" s="48" t="s">
        <v>211</v>
      </c>
      <c r="D38" s="49"/>
      <c r="E38" s="49"/>
      <c r="F38" s="49"/>
      <c r="G38" s="49"/>
      <c r="H38" s="49"/>
      <c r="I38" s="12">
        <v>0</v>
      </c>
      <c r="K38" s="50"/>
      <c r="L38" s="50"/>
    </row>
    <row r="39" spans="1:12" ht="12.75">
      <c r="A39" s="50"/>
      <c r="B39" s="50"/>
      <c r="C39" s="48" t="s">
        <v>171</v>
      </c>
      <c r="D39" s="49"/>
      <c r="E39" s="49"/>
      <c r="F39" s="49"/>
      <c r="G39" s="49"/>
      <c r="H39" s="49"/>
      <c r="I39" s="12">
        <v>1</v>
      </c>
      <c r="K39" s="50"/>
      <c r="L39" s="50"/>
    </row>
    <row r="40" spans="1:13" ht="12.75">
      <c r="A40" s="5">
        <v>11</v>
      </c>
      <c r="B40" s="9" t="s">
        <v>212</v>
      </c>
      <c r="C40" s="56" t="s">
        <v>213</v>
      </c>
      <c r="D40" s="56"/>
      <c r="E40" s="56"/>
      <c r="F40" s="56"/>
      <c r="G40" s="56"/>
      <c r="H40" s="56"/>
      <c r="I40" s="10">
        <v>1</v>
      </c>
      <c r="J40" s="3" t="s">
        <v>168</v>
      </c>
      <c r="K40" s="70">
        <v>0</v>
      </c>
      <c r="L40" s="11">
        <f>ROUND(I40*K40,2)</f>
        <v>0</v>
      </c>
      <c r="M40" t="s">
        <v>214</v>
      </c>
    </row>
    <row r="41" spans="1:12" ht="12.75">
      <c r="A41" s="50"/>
      <c r="B41" s="50"/>
      <c r="C41" s="48" t="s">
        <v>215</v>
      </c>
      <c r="D41" s="49"/>
      <c r="E41" s="49"/>
      <c r="F41" s="49"/>
      <c r="G41" s="49"/>
      <c r="H41" s="49"/>
      <c r="I41" s="12">
        <v>0</v>
      </c>
      <c r="K41" s="50"/>
      <c r="L41" s="50"/>
    </row>
    <row r="42" spans="1:12" ht="12.75">
      <c r="A42" s="50"/>
      <c r="B42" s="50"/>
      <c r="C42" s="48" t="s">
        <v>202</v>
      </c>
      <c r="D42" s="49"/>
      <c r="E42" s="49"/>
      <c r="F42" s="49"/>
      <c r="G42" s="49"/>
      <c r="H42" s="49"/>
      <c r="I42" s="12">
        <v>1</v>
      </c>
      <c r="K42" s="50"/>
      <c r="L42" s="50"/>
    </row>
    <row r="43" spans="1:13" ht="12.75">
      <c r="A43" s="5">
        <v>12</v>
      </c>
      <c r="B43" s="9" t="s">
        <v>216</v>
      </c>
      <c r="C43" s="56" t="s">
        <v>217</v>
      </c>
      <c r="D43" s="56"/>
      <c r="E43" s="56"/>
      <c r="F43" s="56"/>
      <c r="G43" s="56"/>
      <c r="H43" s="56"/>
      <c r="I43" s="10">
        <v>1</v>
      </c>
      <c r="J43" s="3" t="s">
        <v>168</v>
      </c>
      <c r="K43" s="70">
        <v>0</v>
      </c>
      <c r="L43" s="11">
        <f>ROUND(I43*K43,2)</f>
        <v>0</v>
      </c>
      <c r="M43" t="s">
        <v>218</v>
      </c>
    </row>
    <row r="44" spans="1:12" ht="12.75">
      <c r="A44" s="50"/>
      <c r="B44" s="50"/>
      <c r="C44" s="48" t="s">
        <v>219</v>
      </c>
      <c r="D44" s="49"/>
      <c r="E44" s="49"/>
      <c r="F44" s="49"/>
      <c r="G44" s="49"/>
      <c r="H44" s="49"/>
      <c r="I44" s="12">
        <v>0</v>
      </c>
      <c r="K44" s="50"/>
      <c r="L44" s="50"/>
    </row>
    <row r="45" spans="1:12" ht="12.75">
      <c r="A45" s="50"/>
      <c r="B45" s="50"/>
      <c r="C45" s="48" t="s">
        <v>202</v>
      </c>
      <c r="D45" s="49"/>
      <c r="E45" s="49"/>
      <c r="F45" s="49"/>
      <c r="G45" s="49"/>
      <c r="H45" s="49"/>
      <c r="I45" s="12">
        <v>1</v>
      </c>
      <c r="K45" s="50"/>
      <c r="L45" s="50"/>
    </row>
    <row r="46" spans="1:13" ht="12.75">
      <c r="A46" s="5">
        <v>13</v>
      </c>
      <c r="B46" s="9" t="s">
        <v>220</v>
      </c>
      <c r="C46" s="56" t="s">
        <v>221</v>
      </c>
      <c r="D46" s="56"/>
      <c r="E46" s="56"/>
      <c r="F46" s="56"/>
      <c r="G46" s="56"/>
      <c r="H46" s="56"/>
      <c r="I46" s="10">
        <v>1</v>
      </c>
      <c r="J46" s="3" t="s">
        <v>168</v>
      </c>
      <c r="K46" s="70">
        <v>0</v>
      </c>
      <c r="L46" s="11">
        <f>ROUND(I46*K46,2)</f>
        <v>0</v>
      </c>
      <c r="M46" t="s">
        <v>222</v>
      </c>
    </row>
    <row r="47" spans="1:12" ht="12.75">
      <c r="A47" s="50"/>
      <c r="B47" s="50"/>
      <c r="C47" s="48" t="s">
        <v>223</v>
      </c>
      <c r="D47" s="49"/>
      <c r="E47" s="49"/>
      <c r="F47" s="49"/>
      <c r="G47" s="49"/>
      <c r="H47" s="49"/>
      <c r="I47" s="12">
        <v>0</v>
      </c>
      <c r="K47" s="50"/>
      <c r="L47" s="50"/>
    </row>
    <row r="48" spans="1:12" ht="12.75">
      <c r="A48" s="50"/>
      <c r="B48" s="50"/>
      <c r="C48" s="48" t="s">
        <v>202</v>
      </c>
      <c r="D48" s="49"/>
      <c r="E48" s="49"/>
      <c r="F48" s="49"/>
      <c r="G48" s="49"/>
      <c r="H48" s="49"/>
      <c r="I48" s="12">
        <v>1</v>
      </c>
      <c r="K48" s="50"/>
      <c r="L48" s="50"/>
    </row>
    <row r="49" spans="1:13" ht="12.75">
      <c r="A49" s="5">
        <v>14</v>
      </c>
      <c r="B49" s="9" t="s">
        <v>224</v>
      </c>
      <c r="C49" s="56" t="s">
        <v>225</v>
      </c>
      <c r="D49" s="56"/>
      <c r="E49" s="56"/>
      <c r="F49" s="56"/>
      <c r="G49" s="56"/>
      <c r="H49" s="56"/>
      <c r="I49" s="10">
        <v>1</v>
      </c>
      <c r="J49" s="3" t="s">
        <v>168</v>
      </c>
      <c r="K49" s="70">
        <v>0</v>
      </c>
      <c r="L49" s="11">
        <f>ROUND(I49*K49,2)</f>
        <v>0</v>
      </c>
      <c r="M49" t="s">
        <v>226</v>
      </c>
    </row>
    <row r="50" spans="1:12" ht="12.75">
      <c r="A50" s="50"/>
      <c r="B50" s="50"/>
      <c r="C50" s="48" t="s">
        <v>202</v>
      </c>
      <c r="D50" s="49"/>
      <c r="E50" s="49"/>
      <c r="F50" s="49"/>
      <c r="G50" s="49"/>
      <c r="H50" s="49"/>
      <c r="I50" s="12">
        <v>1</v>
      </c>
      <c r="K50" s="50"/>
      <c r="L50" s="50"/>
    </row>
    <row r="51" spans="1:12" ht="12.75">
      <c r="A51" s="50"/>
      <c r="B51" s="50"/>
      <c r="C51" s="48" t="s">
        <v>227</v>
      </c>
      <c r="D51" s="49"/>
      <c r="E51" s="49"/>
      <c r="F51" s="49"/>
      <c r="G51" s="49"/>
      <c r="H51" s="49"/>
      <c r="I51" s="12">
        <v>0</v>
      </c>
      <c r="K51" s="50"/>
      <c r="L51" s="50"/>
    </row>
    <row r="52" spans="1:12" ht="14.25">
      <c r="A52" s="50"/>
      <c r="B52" s="50"/>
      <c r="C52" s="50"/>
      <c r="D52" s="50"/>
      <c r="E52" s="50"/>
      <c r="F52" s="50"/>
      <c r="G52" s="51" t="s">
        <v>228</v>
      </c>
      <c r="H52" s="52"/>
      <c r="I52" s="52"/>
      <c r="J52" s="52"/>
      <c r="K52" s="52"/>
      <c r="L52" s="13">
        <f>SUM(L10:L49)</f>
        <v>0</v>
      </c>
    </row>
    <row r="53" spans="1:12" ht="14.25">
      <c r="A53" s="53" t="s">
        <v>164</v>
      </c>
      <c r="B53" s="53"/>
      <c r="C53" s="14"/>
      <c r="D53" s="47"/>
      <c r="E53" s="47"/>
      <c r="F53" s="47"/>
      <c r="G53" s="47"/>
      <c r="H53" s="54" t="s">
        <v>229</v>
      </c>
      <c r="I53" s="54"/>
      <c r="J53" s="54"/>
      <c r="K53" s="55">
        <f>L10+L13+L16+L19+L22+L25+L28+L30+L33+L36+L40+L43+L46+L49</f>
        <v>0</v>
      </c>
      <c r="L53" s="54"/>
    </row>
    <row r="54" spans="1:12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</row>
  </sheetData>
  <sheetProtection password="932C" sheet="1" selectLockedCells="1"/>
  <mergeCells count="116">
    <mergeCell ref="K1:L1"/>
    <mergeCell ref="K2:L2"/>
    <mergeCell ref="A3:L4"/>
    <mergeCell ref="A7:L7"/>
    <mergeCell ref="A1:C1"/>
    <mergeCell ref="E1:H2"/>
    <mergeCell ref="A8:B8"/>
    <mergeCell ref="C8:H8"/>
    <mergeCell ref="B9:F9"/>
    <mergeCell ref="G9:L9"/>
    <mergeCell ref="C10:H10"/>
    <mergeCell ref="C11:H11"/>
    <mergeCell ref="A11:B11"/>
    <mergeCell ref="K11:L11"/>
    <mergeCell ref="C12:H12"/>
    <mergeCell ref="A12:B12"/>
    <mergeCell ref="K12:L12"/>
    <mergeCell ref="C13:H13"/>
    <mergeCell ref="C14:H14"/>
    <mergeCell ref="A14:B14"/>
    <mergeCell ref="K14:L14"/>
    <mergeCell ref="C15:H15"/>
    <mergeCell ref="A15:B15"/>
    <mergeCell ref="K15:L15"/>
    <mergeCell ref="C16:H16"/>
    <mergeCell ref="C17:H17"/>
    <mergeCell ref="A17:B17"/>
    <mergeCell ref="K17:L17"/>
    <mergeCell ref="C18:H18"/>
    <mergeCell ref="A18:B18"/>
    <mergeCell ref="K18:L18"/>
    <mergeCell ref="C19:H19"/>
    <mergeCell ref="C20:H20"/>
    <mergeCell ref="A20:B20"/>
    <mergeCell ref="K20:L20"/>
    <mergeCell ref="C21:H21"/>
    <mergeCell ref="A21:B21"/>
    <mergeCell ref="K21:L21"/>
    <mergeCell ref="C22:H22"/>
    <mergeCell ref="C23:H23"/>
    <mergeCell ref="A23:B23"/>
    <mergeCell ref="K23:L23"/>
    <mergeCell ref="C24:H24"/>
    <mergeCell ref="A24:B24"/>
    <mergeCell ref="K24:L24"/>
    <mergeCell ref="C25:H25"/>
    <mergeCell ref="C26:H26"/>
    <mergeCell ref="A26:B26"/>
    <mergeCell ref="K26:L26"/>
    <mergeCell ref="C27:H27"/>
    <mergeCell ref="A27:B27"/>
    <mergeCell ref="K27:L27"/>
    <mergeCell ref="C28:H28"/>
    <mergeCell ref="C29:H29"/>
    <mergeCell ref="A29:B29"/>
    <mergeCell ref="K29:L29"/>
    <mergeCell ref="C30:H30"/>
    <mergeCell ref="C31:H31"/>
    <mergeCell ref="A31:B31"/>
    <mergeCell ref="K31:L31"/>
    <mergeCell ref="C32:H32"/>
    <mergeCell ref="A32:B32"/>
    <mergeCell ref="K32:L32"/>
    <mergeCell ref="C33:H33"/>
    <mergeCell ref="C34:H34"/>
    <mergeCell ref="A34:B34"/>
    <mergeCell ref="K34:L34"/>
    <mergeCell ref="C35:H35"/>
    <mergeCell ref="A35:B35"/>
    <mergeCell ref="K35:L35"/>
    <mergeCell ref="C36:H36"/>
    <mergeCell ref="C37:H37"/>
    <mergeCell ref="A37:B37"/>
    <mergeCell ref="K37:L37"/>
    <mergeCell ref="C38:H38"/>
    <mergeCell ref="A38:B38"/>
    <mergeCell ref="K38:L38"/>
    <mergeCell ref="C39:H39"/>
    <mergeCell ref="A39:B39"/>
    <mergeCell ref="K39:L39"/>
    <mergeCell ref="C40:H40"/>
    <mergeCell ref="C41:H41"/>
    <mergeCell ref="A41:B41"/>
    <mergeCell ref="K41:L41"/>
    <mergeCell ref="C42:H42"/>
    <mergeCell ref="A42:B42"/>
    <mergeCell ref="K42:L42"/>
    <mergeCell ref="C43:H43"/>
    <mergeCell ref="C44:H44"/>
    <mergeCell ref="A44:B44"/>
    <mergeCell ref="K44:L44"/>
    <mergeCell ref="C45:H45"/>
    <mergeCell ref="A45:B45"/>
    <mergeCell ref="K45:L45"/>
    <mergeCell ref="C46:H46"/>
    <mergeCell ref="C47:H47"/>
    <mergeCell ref="A47:B47"/>
    <mergeCell ref="K47:L47"/>
    <mergeCell ref="D53:E53"/>
    <mergeCell ref="C48:H48"/>
    <mergeCell ref="A48:B48"/>
    <mergeCell ref="K48:L48"/>
    <mergeCell ref="C49:H49"/>
    <mergeCell ref="C50:H50"/>
    <mergeCell ref="A50:B50"/>
    <mergeCell ref="K50:L50"/>
    <mergeCell ref="F53:G53"/>
    <mergeCell ref="C51:H51"/>
    <mergeCell ref="A51:B51"/>
    <mergeCell ref="K51:L51"/>
    <mergeCell ref="A54:L54"/>
    <mergeCell ref="A52:F52"/>
    <mergeCell ref="G52:K52"/>
    <mergeCell ref="A53:B53"/>
    <mergeCell ref="H53:J53"/>
    <mergeCell ref="K53:L53"/>
  </mergeCells>
  <printOptions/>
  <pageMargins left="0.19685039375000002" right="0.19685039375000002" top="0.984251969" bottom="0.984251969" header="0.4921259845" footer="0.4921259845"/>
  <pageSetup horizontalDpi="1200" verticalDpi="1200" orientation="landscape" paperSize="9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3"/>
  <sheetViews>
    <sheetView zoomScalePageLayoutView="0" workbookViewId="0" topLeftCell="A259">
      <selection activeCell="K287" sqref="K287"/>
    </sheetView>
  </sheetViews>
  <sheetFormatPr defaultColWidth="9.140625" defaultRowHeight="12.75"/>
  <cols>
    <col min="1" max="1" width="5.57421875" style="1" customWidth="1"/>
    <col min="2" max="2" width="9.140625" style="1" customWidth="1"/>
    <col min="3" max="4" width="9.7109375" style="1" customWidth="1"/>
    <col min="5" max="8" width="9.140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3.5" thickBot="1">
      <c r="A1" s="65"/>
      <c r="B1" s="50"/>
      <c r="C1" s="50"/>
      <c r="E1" s="66" t="s">
        <v>151</v>
      </c>
      <c r="F1" s="67"/>
      <c r="G1" s="67"/>
      <c r="H1" s="67"/>
      <c r="J1" s="2" t="s">
        <v>153</v>
      </c>
      <c r="K1" s="56" t="s">
        <v>155</v>
      </c>
      <c r="L1" s="56"/>
    </row>
    <row r="2" spans="1:12" ht="13.5" thickBot="1">
      <c r="A2" s="1" t="s">
        <v>152</v>
      </c>
      <c r="C2" s="4"/>
      <c r="E2" s="67"/>
      <c r="F2" s="67"/>
      <c r="G2" s="67"/>
      <c r="H2" s="67"/>
      <c r="J2" s="2" t="s">
        <v>154</v>
      </c>
      <c r="K2" s="56"/>
      <c r="L2" s="56"/>
    </row>
    <row r="3" spans="1:12" ht="12.75">
      <c r="A3" s="61" t="s">
        <v>585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2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3" ht="12.75">
      <c r="A5" s="1" t="s">
        <v>156</v>
      </c>
      <c r="C5" s="1" t="s">
        <v>157</v>
      </c>
    </row>
    <row r="6" ht="13.5" thickBot="1"/>
    <row r="7" spans="1:12" ht="15" thickBot="1">
      <c r="A7" s="63" t="s">
        <v>230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14.25" thickBot="1">
      <c r="A8" s="57" t="s">
        <v>159</v>
      </c>
      <c r="B8" s="57"/>
      <c r="C8" s="58" t="s">
        <v>160</v>
      </c>
      <c r="D8" s="58"/>
      <c r="E8" s="58"/>
      <c r="F8" s="58"/>
      <c r="G8" s="58"/>
      <c r="H8" s="58"/>
      <c r="I8" s="7" t="s">
        <v>161</v>
      </c>
      <c r="J8" s="6" t="s">
        <v>162</v>
      </c>
      <c r="K8" s="7" t="s">
        <v>163</v>
      </c>
      <c r="L8" s="7" t="s">
        <v>164</v>
      </c>
    </row>
    <row r="9" spans="1:12" ht="12.75">
      <c r="A9" s="8">
        <v>1</v>
      </c>
      <c r="B9" s="59" t="s">
        <v>231</v>
      </c>
      <c r="C9" s="59"/>
      <c r="D9" s="59"/>
      <c r="E9" s="59"/>
      <c r="F9" s="59"/>
      <c r="G9" s="60"/>
      <c r="H9" s="60"/>
      <c r="I9" s="60"/>
      <c r="J9" s="60"/>
      <c r="K9" s="60"/>
      <c r="L9" s="60"/>
    </row>
    <row r="10" spans="1:13" ht="12.75">
      <c r="A10" s="5">
        <v>1</v>
      </c>
      <c r="B10" s="9" t="s">
        <v>232</v>
      </c>
      <c r="C10" s="56" t="s">
        <v>233</v>
      </c>
      <c r="D10" s="56"/>
      <c r="E10" s="56"/>
      <c r="F10" s="56"/>
      <c r="G10" s="56"/>
      <c r="H10" s="56"/>
      <c r="I10" s="10">
        <v>61.085</v>
      </c>
      <c r="J10" s="3" t="s">
        <v>234</v>
      </c>
      <c r="K10" s="70">
        <v>0</v>
      </c>
      <c r="L10" s="11">
        <f>ROUND(I10*K10,2)</f>
        <v>0</v>
      </c>
      <c r="M10" t="s">
        <v>235</v>
      </c>
    </row>
    <row r="11" spans="1:12" ht="12.75">
      <c r="A11" s="50"/>
      <c r="B11" s="50"/>
      <c r="C11" s="48" t="s">
        <v>236</v>
      </c>
      <c r="D11" s="49"/>
      <c r="E11" s="49"/>
      <c r="F11" s="49"/>
      <c r="G11" s="49"/>
      <c r="H11" s="49"/>
      <c r="I11" s="12">
        <v>0</v>
      </c>
      <c r="K11" s="50"/>
      <c r="L11" s="50"/>
    </row>
    <row r="12" spans="1:12" ht="12.75">
      <c r="A12" s="50"/>
      <c r="B12" s="50"/>
      <c r="C12" s="48" t="s">
        <v>237</v>
      </c>
      <c r="D12" s="49"/>
      <c r="E12" s="49"/>
      <c r="F12" s="49"/>
      <c r="G12" s="49"/>
      <c r="H12" s="49"/>
      <c r="I12" s="12">
        <v>61.085</v>
      </c>
      <c r="K12" s="50"/>
      <c r="L12" s="50"/>
    </row>
    <row r="13" spans="1:13" ht="12.75">
      <c r="A13" s="5">
        <v>2</v>
      </c>
      <c r="B13" s="9" t="s">
        <v>238</v>
      </c>
      <c r="C13" s="56" t="s">
        <v>239</v>
      </c>
      <c r="D13" s="56"/>
      <c r="E13" s="56"/>
      <c r="F13" s="56"/>
      <c r="G13" s="56"/>
      <c r="H13" s="56"/>
      <c r="I13" s="10">
        <v>31.4</v>
      </c>
      <c r="J13" s="3" t="s">
        <v>240</v>
      </c>
      <c r="K13" s="70">
        <v>0</v>
      </c>
      <c r="L13" s="11">
        <f>ROUND(I13*K13,2)</f>
        <v>0</v>
      </c>
      <c r="M13" t="s">
        <v>241</v>
      </c>
    </row>
    <row r="14" spans="1:12" ht="12.75">
      <c r="A14" s="50"/>
      <c r="B14" s="50"/>
      <c r="C14" s="48" t="s">
        <v>242</v>
      </c>
      <c r="D14" s="49"/>
      <c r="E14" s="49"/>
      <c r="F14" s="49"/>
      <c r="G14" s="49"/>
      <c r="H14" s="49"/>
      <c r="I14" s="12">
        <v>27.85</v>
      </c>
      <c r="K14" s="50"/>
      <c r="L14" s="50"/>
    </row>
    <row r="15" spans="1:12" ht="12.75">
      <c r="A15" s="50"/>
      <c r="B15" s="50"/>
      <c r="C15" s="48" t="s">
        <v>243</v>
      </c>
      <c r="D15" s="49"/>
      <c r="E15" s="49"/>
      <c r="F15" s="49"/>
      <c r="G15" s="49"/>
      <c r="H15" s="49"/>
      <c r="I15" s="12">
        <v>3.55</v>
      </c>
      <c r="K15" s="50"/>
      <c r="L15" s="50"/>
    </row>
    <row r="16" spans="1:13" ht="12.75">
      <c r="A16" s="5">
        <v>3</v>
      </c>
      <c r="B16" s="9" t="s">
        <v>244</v>
      </c>
      <c r="C16" s="56" t="s">
        <v>245</v>
      </c>
      <c r="D16" s="56"/>
      <c r="E16" s="56"/>
      <c r="F16" s="56"/>
      <c r="G16" s="56"/>
      <c r="H16" s="56"/>
      <c r="I16" s="10">
        <v>11.91</v>
      </c>
      <c r="J16" s="3" t="s">
        <v>240</v>
      </c>
      <c r="K16" s="70">
        <v>0</v>
      </c>
      <c r="L16" s="11">
        <f>ROUND(I16*K16,2)</f>
        <v>0</v>
      </c>
      <c r="M16" t="s">
        <v>246</v>
      </c>
    </row>
    <row r="17" spans="1:12" ht="12.75">
      <c r="A17" s="50"/>
      <c r="B17" s="50"/>
      <c r="C17" s="48" t="s">
        <v>247</v>
      </c>
      <c r="D17" s="49"/>
      <c r="E17" s="49"/>
      <c r="F17" s="49"/>
      <c r="G17" s="49"/>
      <c r="H17" s="49"/>
      <c r="I17" s="12">
        <v>11.91</v>
      </c>
      <c r="K17" s="50"/>
      <c r="L17" s="50"/>
    </row>
    <row r="18" spans="1:13" ht="12.75">
      <c r="A18" s="5">
        <v>4</v>
      </c>
      <c r="B18" s="9" t="s">
        <v>248</v>
      </c>
      <c r="C18" s="56" t="s">
        <v>249</v>
      </c>
      <c r="D18" s="56"/>
      <c r="E18" s="56"/>
      <c r="F18" s="56"/>
      <c r="G18" s="56"/>
      <c r="H18" s="56"/>
      <c r="I18" s="10">
        <v>851.93</v>
      </c>
      <c r="J18" s="3" t="s">
        <v>240</v>
      </c>
      <c r="K18" s="70">
        <v>0</v>
      </c>
      <c r="L18" s="11">
        <f>ROUND(I18*K18,2)</f>
        <v>0</v>
      </c>
      <c r="M18" t="s">
        <v>250</v>
      </c>
    </row>
    <row r="19" spans="1:12" ht="12.75">
      <c r="A19" s="50"/>
      <c r="B19" s="50"/>
      <c r="C19" s="48" t="s">
        <v>251</v>
      </c>
      <c r="D19" s="49"/>
      <c r="E19" s="49"/>
      <c r="F19" s="49"/>
      <c r="G19" s="49"/>
      <c r="H19" s="49"/>
      <c r="I19" s="12">
        <v>384.76</v>
      </c>
      <c r="K19" s="50"/>
      <c r="L19" s="50"/>
    </row>
    <row r="20" spans="1:12" ht="12.75">
      <c r="A20" s="50"/>
      <c r="B20" s="50"/>
      <c r="C20" s="48" t="s">
        <v>252</v>
      </c>
      <c r="D20" s="49"/>
      <c r="E20" s="49"/>
      <c r="F20" s="49"/>
      <c r="G20" s="49"/>
      <c r="H20" s="49"/>
      <c r="I20" s="12">
        <v>467.17</v>
      </c>
      <c r="K20" s="50"/>
      <c r="L20" s="50"/>
    </row>
    <row r="21" spans="1:13" ht="12.75">
      <c r="A21" s="5">
        <v>5</v>
      </c>
      <c r="B21" s="9" t="s">
        <v>253</v>
      </c>
      <c r="C21" s="56" t="s">
        <v>254</v>
      </c>
      <c r="D21" s="56"/>
      <c r="E21" s="56"/>
      <c r="F21" s="56"/>
      <c r="G21" s="56"/>
      <c r="H21" s="56"/>
      <c r="I21" s="10">
        <v>39.76</v>
      </c>
      <c r="J21" s="3" t="s">
        <v>240</v>
      </c>
      <c r="K21" s="70">
        <v>0</v>
      </c>
      <c r="L21" s="11">
        <f>ROUND(I21*K21,2)</f>
        <v>0</v>
      </c>
      <c r="M21" t="s">
        <v>255</v>
      </c>
    </row>
    <row r="22" spans="1:12" ht="12.75">
      <c r="A22" s="50"/>
      <c r="B22" s="50"/>
      <c r="C22" s="48" t="s">
        <v>242</v>
      </c>
      <c r="D22" s="49"/>
      <c r="E22" s="49"/>
      <c r="F22" s="49"/>
      <c r="G22" s="49"/>
      <c r="H22" s="49"/>
      <c r="I22" s="12">
        <v>27.85</v>
      </c>
      <c r="K22" s="50"/>
      <c r="L22" s="50"/>
    </row>
    <row r="23" spans="1:12" ht="12.75">
      <c r="A23" s="50"/>
      <c r="B23" s="50"/>
      <c r="C23" s="48" t="s">
        <v>256</v>
      </c>
      <c r="D23" s="49"/>
      <c r="E23" s="49"/>
      <c r="F23" s="49"/>
      <c r="G23" s="49"/>
      <c r="H23" s="49"/>
      <c r="I23" s="12">
        <v>11.91</v>
      </c>
      <c r="K23" s="50"/>
      <c r="L23" s="50"/>
    </row>
    <row r="24" spans="1:13" ht="12.75">
      <c r="A24" s="5">
        <v>6</v>
      </c>
      <c r="B24" s="9" t="s">
        <v>257</v>
      </c>
      <c r="C24" s="56" t="s">
        <v>258</v>
      </c>
      <c r="D24" s="56"/>
      <c r="E24" s="56"/>
      <c r="F24" s="56"/>
      <c r="G24" s="56"/>
      <c r="H24" s="56"/>
      <c r="I24" s="10">
        <v>105.56</v>
      </c>
      <c r="J24" s="3" t="s">
        <v>240</v>
      </c>
      <c r="K24" s="70">
        <v>0</v>
      </c>
      <c r="L24" s="11">
        <f>ROUND(I24*K24,2)</f>
        <v>0</v>
      </c>
      <c r="M24" t="s">
        <v>259</v>
      </c>
    </row>
    <row r="25" spans="1:12" ht="12.75">
      <c r="A25" s="50"/>
      <c r="B25" s="50"/>
      <c r="C25" s="48" t="s">
        <v>260</v>
      </c>
      <c r="D25" s="49"/>
      <c r="E25" s="49"/>
      <c r="F25" s="49"/>
      <c r="G25" s="49"/>
      <c r="H25" s="49"/>
      <c r="I25" s="12">
        <v>105.56</v>
      </c>
      <c r="K25" s="50"/>
      <c r="L25" s="50"/>
    </row>
    <row r="26" spans="1:13" ht="12.75">
      <c r="A26" s="5">
        <v>7</v>
      </c>
      <c r="B26" s="9" t="s">
        <v>261</v>
      </c>
      <c r="C26" s="56" t="s">
        <v>262</v>
      </c>
      <c r="D26" s="56"/>
      <c r="E26" s="56"/>
      <c r="F26" s="56"/>
      <c r="G26" s="56"/>
      <c r="H26" s="56"/>
      <c r="I26" s="10">
        <v>16</v>
      </c>
      <c r="J26" s="3" t="s">
        <v>263</v>
      </c>
      <c r="K26" s="70">
        <v>0</v>
      </c>
      <c r="L26" s="11">
        <f>ROUND(I26*K26,2)</f>
        <v>0</v>
      </c>
      <c r="M26" t="s">
        <v>264</v>
      </c>
    </row>
    <row r="27" spans="1:12" ht="12.75">
      <c r="A27" s="50"/>
      <c r="B27" s="50"/>
      <c r="C27" s="48" t="s">
        <v>265</v>
      </c>
      <c r="D27" s="49"/>
      <c r="E27" s="49"/>
      <c r="F27" s="49"/>
      <c r="G27" s="49"/>
      <c r="H27" s="49"/>
      <c r="I27" s="12">
        <v>16</v>
      </c>
      <c r="K27" s="50"/>
      <c r="L27" s="50"/>
    </row>
    <row r="28" spans="1:13" ht="12.75">
      <c r="A28" s="5">
        <v>8</v>
      </c>
      <c r="B28" s="9" t="s">
        <v>266</v>
      </c>
      <c r="C28" s="56" t="s">
        <v>267</v>
      </c>
      <c r="D28" s="56"/>
      <c r="E28" s="56"/>
      <c r="F28" s="56"/>
      <c r="G28" s="56"/>
      <c r="H28" s="56"/>
      <c r="I28" s="10">
        <v>265.27</v>
      </c>
      <c r="J28" s="3" t="s">
        <v>234</v>
      </c>
      <c r="K28" s="70">
        <v>0</v>
      </c>
      <c r="L28" s="11">
        <f>ROUND(I28*K28,2)</f>
        <v>0</v>
      </c>
      <c r="M28" t="s">
        <v>268</v>
      </c>
    </row>
    <row r="29" spans="1:12" ht="12.75">
      <c r="A29" s="50"/>
      <c r="B29" s="50"/>
      <c r="C29" s="48" t="s">
        <v>269</v>
      </c>
      <c r="D29" s="49"/>
      <c r="E29" s="49"/>
      <c r="F29" s="49"/>
      <c r="G29" s="49"/>
      <c r="H29" s="49"/>
      <c r="I29" s="12">
        <v>115.66</v>
      </c>
      <c r="K29" s="50"/>
      <c r="L29" s="50"/>
    </row>
    <row r="30" spans="1:12" ht="12.75">
      <c r="A30" s="50"/>
      <c r="B30" s="50"/>
      <c r="C30" s="48" t="s">
        <v>270</v>
      </c>
      <c r="D30" s="49"/>
      <c r="E30" s="49"/>
      <c r="F30" s="49"/>
      <c r="G30" s="49"/>
      <c r="H30" s="49"/>
      <c r="I30" s="12">
        <v>0</v>
      </c>
      <c r="K30" s="50"/>
      <c r="L30" s="50"/>
    </row>
    <row r="31" spans="1:12" ht="12.75">
      <c r="A31" s="50"/>
      <c r="B31" s="50"/>
      <c r="C31" s="48" t="s">
        <v>271</v>
      </c>
      <c r="D31" s="49"/>
      <c r="E31" s="49"/>
      <c r="F31" s="49"/>
      <c r="G31" s="49"/>
      <c r="H31" s="49"/>
      <c r="I31" s="12">
        <v>48</v>
      </c>
      <c r="K31" s="50"/>
      <c r="L31" s="50"/>
    </row>
    <row r="32" spans="1:12" ht="12.75">
      <c r="A32" s="50"/>
      <c r="B32" s="50"/>
      <c r="C32" s="48" t="s">
        <v>272</v>
      </c>
      <c r="D32" s="49"/>
      <c r="E32" s="49"/>
      <c r="F32" s="49"/>
      <c r="G32" s="49"/>
      <c r="H32" s="49"/>
      <c r="I32" s="12">
        <v>0</v>
      </c>
      <c r="K32" s="50"/>
      <c r="L32" s="50"/>
    </row>
    <row r="33" spans="1:12" ht="12.75">
      <c r="A33" s="50"/>
      <c r="B33" s="50"/>
      <c r="C33" s="48" t="s">
        <v>273</v>
      </c>
      <c r="D33" s="49"/>
      <c r="E33" s="49"/>
      <c r="F33" s="49"/>
      <c r="G33" s="49"/>
      <c r="H33" s="49"/>
      <c r="I33" s="12">
        <v>101.61</v>
      </c>
      <c r="K33" s="50"/>
      <c r="L33" s="50"/>
    </row>
    <row r="34" spans="1:13" ht="12.75">
      <c r="A34" s="5">
        <v>9</v>
      </c>
      <c r="B34" s="9" t="s">
        <v>274</v>
      </c>
      <c r="C34" s="56" t="s">
        <v>275</v>
      </c>
      <c r="D34" s="56"/>
      <c r="E34" s="56"/>
      <c r="F34" s="56"/>
      <c r="G34" s="56"/>
      <c r="H34" s="56"/>
      <c r="I34" s="10">
        <v>265.27</v>
      </c>
      <c r="J34" s="3" t="s">
        <v>234</v>
      </c>
      <c r="K34" s="70">
        <v>0</v>
      </c>
      <c r="L34" s="11">
        <f>ROUND(I34*K34,2)</f>
        <v>0</v>
      </c>
      <c r="M34" t="s">
        <v>276</v>
      </c>
    </row>
    <row r="35" spans="1:13" ht="12.75">
      <c r="A35" s="5">
        <v>10</v>
      </c>
      <c r="B35" s="9" t="s">
        <v>277</v>
      </c>
      <c r="C35" s="56" t="s">
        <v>278</v>
      </c>
      <c r="D35" s="56"/>
      <c r="E35" s="56"/>
      <c r="F35" s="56"/>
      <c r="G35" s="56"/>
      <c r="H35" s="56"/>
      <c r="I35" s="10">
        <v>159.78</v>
      </c>
      <c r="J35" s="3" t="s">
        <v>234</v>
      </c>
      <c r="K35" s="70">
        <v>0</v>
      </c>
      <c r="L35" s="11">
        <f>ROUND(I35*K35,2)</f>
        <v>0</v>
      </c>
      <c r="M35" t="s">
        <v>279</v>
      </c>
    </row>
    <row r="36" spans="1:12" ht="12.75">
      <c r="A36" s="50"/>
      <c r="B36" s="50"/>
      <c r="C36" s="48" t="s">
        <v>280</v>
      </c>
      <c r="D36" s="49"/>
      <c r="E36" s="49"/>
      <c r="F36" s="49"/>
      <c r="G36" s="49"/>
      <c r="H36" s="49"/>
      <c r="I36" s="12">
        <v>10.17</v>
      </c>
      <c r="K36" s="50"/>
      <c r="L36" s="50"/>
    </row>
    <row r="37" spans="1:12" ht="12.75">
      <c r="A37" s="50"/>
      <c r="B37" s="50"/>
      <c r="C37" s="48" t="s">
        <v>281</v>
      </c>
      <c r="D37" s="49"/>
      <c r="E37" s="49"/>
      <c r="F37" s="49"/>
      <c r="G37" s="49"/>
      <c r="H37" s="49"/>
      <c r="I37" s="12">
        <v>149.61</v>
      </c>
      <c r="K37" s="50"/>
      <c r="L37" s="50"/>
    </row>
    <row r="38" spans="1:13" ht="12.75">
      <c r="A38" s="5">
        <v>11</v>
      </c>
      <c r="B38" s="9" t="s">
        <v>282</v>
      </c>
      <c r="C38" s="56" t="s">
        <v>283</v>
      </c>
      <c r="D38" s="56"/>
      <c r="E38" s="56"/>
      <c r="F38" s="56"/>
      <c r="G38" s="56"/>
      <c r="H38" s="56"/>
      <c r="I38" s="10">
        <v>119.3564</v>
      </c>
      <c r="J38" s="3" t="s">
        <v>284</v>
      </c>
      <c r="K38" s="70">
        <v>0</v>
      </c>
      <c r="L38" s="11">
        <f>ROUND(I38*K38,2)</f>
        <v>0</v>
      </c>
      <c r="M38" t="s">
        <v>285</v>
      </c>
    </row>
    <row r="39" spans="1:12" ht="12.75">
      <c r="A39" s="50"/>
      <c r="B39" s="50"/>
      <c r="C39" s="48" t="s">
        <v>286</v>
      </c>
      <c r="D39" s="49"/>
      <c r="E39" s="49"/>
      <c r="F39" s="49"/>
      <c r="G39" s="49"/>
      <c r="H39" s="49"/>
      <c r="I39" s="12">
        <v>319.56</v>
      </c>
      <c r="K39" s="50"/>
      <c r="L39" s="50"/>
    </row>
    <row r="40" spans="1:12" ht="12.75">
      <c r="A40" s="50"/>
      <c r="B40" s="50"/>
      <c r="C40" s="48" t="s">
        <v>287</v>
      </c>
      <c r="D40" s="49"/>
      <c r="E40" s="49"/>
      <c r="F40" s="49"/>
      <c r="G40" s="49"/>
      <c r="H40" s="49"/>
      <c r="I40" s="12">
        <v>0</v>
      </c>
      <c r="K40" s="50"/>
      <c r="L40" s="50"/>
    </row>
    <row r="41" spans="1:12" ht="12.75">
      <c r="A41" s="50"/>
      <c r="B41" s="50"/>
      <c r="C41" s="48" t="s">
        <v>288</v>
      </c>
      <c r="D41" s="49"/>
      <c r="E41" s="49"/>
      <c r="F41" s="49"/>
      <c r="G41" s="49"/>
      <c r="H41" s="49"/>
      <c r="I41" s="12">
        <v>0</v>
      </c>
      <c r="K41" s="50"/>
      <c r="L41" s="50"/>
    </row>
    <row r="42" spans="1:12" ht="12.75">
      <c r="A42" s="50"/>
      <c r="B42" s="50"/>
      <c r="C42" s="48" t="s">
        <v>289</v>
      </c>
      <c r="D42" s="49"/>
      <c r="E42" s="49"/>
      <c r="F42" s="49"/>
      <c r="G42" s="49"/>
      <c r="H42" s="49"/>
      <c r="I42" s="12">
        <v>-200.2036</v>
      </c>
      <c r="K42" s="50"/>
      <c r="L42" s="50"/>
    </row>
    <row r="43" spans="1:13" ht="12.75">
      <c r="A43" s="5">
        <v>12</v>
      </c>
      <c r="B43" s="9" t="s">
        <v>290</v>
      </c>
      <c r="C43" s="56" t="s">
        <v>291</v>
      </c>
      <c r="D43" s="56"/>
      <c r="E43" s="56"/>
      <c r="F43" s="56"/>
      <c r="G43" s="56"/>
      <c r="H43" s="56"/>
      <c r="I43" s="10">
        <v>16.64</v>
      </c>
      <c r="J43" s="3" t="s">
        <v>234</v>
      </c>
      <c r="K43" s="70">
        <v>0</v>
      </c>
      <c r="L43" s="11">
        <f>ROUND(I43*K43,2)</f>
        <v>0</v>
      </c>
      <c r="M43" t="s">
        <v>292</v>
      </c>
    </row>
    <row r="44" spans="1:12" ht="12.75">
      <c r="A44" s="50"/>
      <c r="B44" s="50"/>
      <c r="C44" s="48" t="s">
        <v>293</v>
      </c>
      <c r="D44" s="49"/>
      <c r="E44" s="49"/>
      <c r="F44" s="49"/>
      <c r="G44" s="49"/>
      <c r="H44" s="49"/>
      <c r="I44" s="12">
        <v>16.64</v>
      </c>
      <c r="K44" s="50"/>
      <c r="L44" s="50"/>
    </row>
    <row r="45" spans="1:13" ht="12.75">
      <c r="A45" s="5">
        <v>13</v>
      </c>
      <c r="B45" s="9" t="s">
        <v>294</v>
      </c>
      <c r="C45" s="56" t="s">
        <v>295</v>
      </c>
      <c r="D45" s="56"/>
      <c r="E45" s="56"/>
      <c r="F45" s="56"/>
      <c r="G45" s="56"/>
      <c r="H45" s="56"/>
      <c r="I45" s="10">
        <v>35.68</v>
      </c>
      <c r="J45" s="3" t="s">
        <v>234</v>
      </c>
      <c r="K45" s="70">
        <v>0</v>
      </c>
      <c r="L45" s="11">
        <f>ROUND(I45*K45,2)</f>
        <v>0</v>
      </c>
      <c r="M45" t="s">
        <v>296</v>
      </c>
    </row>
    <row r="46" spans="1:12" ht="12.75">
      <c r="A46" s="50"/>
      <c r="B46" s="50"/>
      <c r="C46" s="48" t="s">
        <v>297</v>
      </c>
      <c r="D46" s="49"/>
      <c r="E46" s="49"/>
      <c r="F46" s="49"/>
      <c r="G46" s="49"/>
      <c r="H46" s="49"/>
      <c r="I46" s="12">
        <v>0</v>
      </c>
      <c r="K46" s="50"/>
      <c r="L46" s="50"/>
    </row>
    <row r="47" spans="1:12" ht="12.75">
      <c r="A47" s="50"/>
      <c r="B47" s="50"/>
      <c r="C47" s="48" t="s">
        <v>298</v>
      </c>
      <c r="D47" s="49"/>
      <c r="E47" s="49"/>
      <c r="F47" s="49"/>
      <c r="G47" s="49"/>
      <c r="H47" s="49"/>
      <c r="I47" s="12">
        <v>35.68</v>
      </c>
      <c r="K47" s="50"/>
      <c r="L47" s="50"/>
    </row>
    <row r="48" spans="1:13" ht="12.75">
      <c r="A48" s="5">
        <v>14</v>
      </c>
      <c r="B48" s="9" t="s">
        <v>299</v>
      </c>
      <c r="C48" s="56" t="s">
        <v>300</v>
      </c>
      <c r="D48" s="56"/>
      <c r="E48" s="56"/>
      <c r="F48" s="56"/>
      <c r="G48" s="56"/>
      <c r="H48" s="56"/>
      <c r="I48" s="10">
        <v>35.68</v>
      </c>
      <c r="J48" s="3" t="s">
        <v>234</v>
      </c>
      <c r="K48" s="70">
        <v>0</v>
      </c>
      <c r="L48" s="11">
        <f>ROUND(I48*K48,2)</f>
        <v>0</v>
      </c>
      <c r="M48" t="s">
        <v>301</v>
      </c>
    </row>
    <row r="49" spans="1:13" ht="12.75">
      <c r="A49" s="5">
        <v>15</v>
      </c>
      <c r="B49" s="9" t="s">
        <v>302</v>
      </c>
      <c r="C49" s="56" t="s">
        <v>303</v>
      </c>
      <c r="D49" s="56"/>
      <c r="E49" s="56"/>
      <c r="F49" s="56"/>
      <c r="G49" s="56"/>
      <c r="H49" s="56"/>
      <c r="I49" s="10">
        <v>43.155</v>
      </c>
      <c r="J49" s="3" t="s">
        <v>234</v>
      </c>
      <c r="K49" s="70">
        <v>0</v>
      </c>
      <c r="L49" s="11">
        <f>ROUND(I49*K49,2)</f>
        <v>0</v>
      </c>
      <c r="M49" t="s">
        <v>304</v>
      </c>
    </row>
    <row r="50" spans="1:12" ht="12.75">
      <c r="A50" s="50"/>
      <c r="B50" s="50"/>
      <c r="C50" s="48" t="s">
        <v>305</v>
      </c>
      <c r="D50" s="49"/>
      <c r="E50" s="49"/>
      <c r="F50" s="49"/>
      <c r="G50" s="49"/>
      <c r="H50" s="49"/>
      <c r="I50" s="12">
        <v>0</v>
      </c>
      <c r="K50" s="50"/>
      <c r="L50" s="50"/>
    </row>
    <row r="51" spans="1:12" ht="12.75">
      <c r="A51" s="50"/>
      <c r="B51" s="50"/>
      <c r="C51" s="48" t="s">
        <v>306</v>
      </c>
      <c r="D51" s="49"/>
      <c r="E51" s="49"/>
      <c r="F51" s="49"/>
      <c r="G51" s="49"/>
      <c r="H51" s="49"/>
      <c r="I51" s="12">
        <v>43.155</v>
      </c>
      <c r="K51" s="50"/>
      <c r="L51" s="50"/>
    </row>
    <row r="52" spans="1:13" ht="12.75">
      <c r="A52" s="5">
        <v>16</v>
      </c>
      <c r="B52" s="9" t="s">
        <v>307</v>
      </c>
      <c r="C52" s="56" t="s">
        <v>308</v>
      </c>
      <c r="D52" s="56"/>
      <c r="E52" s="56"/>
      <c r="F52" s="56"/>
      <c r="G52" s="56"/>
      <c r="H52" s="56"/>
      <c r="I52" s="10">
        <v>43.155</v>
      </c>
      <c r="J52" s="3" t="s">
        <v>234</v>
      </c>
      <c r="K52" s="70">
        <v>0</v>
      </c>
      <c r="L52" s="11">
        <f>ROUND(I52*K52,2)</f>
        <v>0</v>
      </c>
      <c r="M52" t="s">
        <v>309</v>
      </c>
    </row>
    <row r="53" spans="1:13" ht="12.75">
      <c r="A53" s="5">
        <v>17</v>
      </c>
      <c r="B53" s="9" t="s">
        <v>310</v>
      </c>
      <c r="C53" s="56" t="s">
        <v>311</v>
      </c>
      <c r="D53" s="56"/>
      <c r="E53" s="56"/>
      <c r="F53" s="56"/>
      <c r="G53" s="56"/>
      <c r="H53" s="56"/>
      <c r="I53" s="10">
        <v>20.52</v>
      </c>
      <c r="J53" s="3" t="s">
        <v>234</v>
      </c>
      <c r="K53" s="70">
        <v>0</v>
      </c>
      <c r="L53" s="11">
        <f>ROUND(I53*K53,2)</f>
        <v>0</v>
      </c>
      <c r="M53" t="s">
        <v>312</v>
      </c>
    </row>
    <row r="54" spans="1:12" ht="12.75">
      <c r="A54" s="50"/>
      <c r="B54" s="50"/>
      <c r="C54" s="48" t="s">
        <v>313</v>
      </c>
      <c r="D54" s="49"/>
      <c r="E54" s="49"/>
      <c r="F54" s="49"/>
      <c r="G54" s="49"/>
      <c r="H54" s="49"/>
      <c r="I54" s="12">
        <v>0</v>
      </c>
      <c r="K54" s="50"/>
      <c r="L54" s="50"/>
    </row>
    <row r="55" spans="1:12" ht="12.75">
      <c r="A55" s="50"/>
      <c r="B55" s="50"/>
      <c r="C55" s="48" t="s">
        <v>314</v>
      </c>
      <c r="D55" s="49"/>
      <c r="E55" s="49"/>
      <c r="F55" s="49"/>
      <c r="G55" s="49"/>
      <c r="H55" s="49"/>
      <c r="I55" s="12">
        <v>0</v>
      </c>
      <c r="K55" s="50"/>
      <c r="L55" s="50"/>
    </row>
    <row r="56" spans="1:12" ht="12.75">
      <c r="A56" s="50"/>
      <c r="B56" s="50"/>
      <c r="C56" s="48" t="s">
        <v>315</v>
      </c>
      <c r="D56" s="49"/>
      <c r="E56" s="49"/>
      <c r="F56" s="49"/>
      <c r="G56" s="49"/>
      <c r="H56" s="49"/>
      <c r="I56" s="12">
        <v>3.1536</v>
      </c>
      <c r="K56" s="50"/>
      <c r="L56" s="50"/>
    </row>
    <row r="57" spans="1:12" ht="12.75">
      <c r="A57" s="50"/>
      <c r="B57" s="50"/>
      <c r="C57" s="48" t="s">
        <v>316</v>
      </c>
      <c r="D57" s="49"/>
      <c r="E57" s="49"/>
      <c r="F57" s="49"/>
      <c r="G57" s="49"/>
      <c r="H57" s="49"/>
      <c r="I57" s="12">
        <v>0</v>
      </c>
      <c r="K57" s="50"/>
      <c r="L57" s="50"/>
    </row>
    <row r="58" spans="1:12" ht="12.75">
      <c r="A58" s="50"/>
      <c r="B58" s="50"/>
      <c r="C58" s="48" t="s">
        <v>317</v>
      </c>
      <c r="D58" s="49"/>
      <c r="E58" s="49"/>
      <c r="F58" s="49"/>
      <c r="G58" s="49"/>
      <c r="H58" s="49"/>
      <c r="I58" s="12">
        <v>12.6144</v>
      </c>
      <c r="K58" s="50"/>
      <c r="L58" s="50"/>
    </row>
    <row r="59" spans="1:12" ht="12.75">
      <c r="A59" s="50"/>
      <c r="B59" s="50"/>
      <c r="C59" s="48" t="s">
        <v>318</v>
      </c>
      <c r="D59" s="49"/>
      <c r="E59" s="49"/>
      <c r="F59" s="49"/>
      <c r="G59" s="49"/>
      <c r="H59" s="49"/>
      <c r="I59" s="12">
        <v>0</v>
      </c>
      <c r="K59" s="50"/>
      <c r="L59" s="50"/>
    </row>
    <row r="60" spans="1:12" ht="12.75">
      <c r="A60" s="50"/>
      <c r="B60" s="50"/>
      <c r="C60" s="48" t="s">
        <v>319</v>
      </c>
      <c r="D60" s="49"/>
      <c r="E60" s="49"/>
      <c r="F60" s="49"/>
      <c r="G60" s="49"/>
      <c r="H60" s="49"/>
      <c r="I60" s="12">
        <v>4.752</v>
      </c>
      <c r="K60" s="50"/>
      <c r="L60" s="50"/>
    </row>
    <row r="61" spans="1:13" ht="12.75">
      <c r="A61" s="5">
        <v>18</v>
      </c>
      <c r="B61" s="9" t="s">
        <v>320</v>
      </c>
      <c r="C61" s="56" t="s">
        <v>321</v>
      </c>
      <c r="D61" s="56"/>
      <c r="E61" s="56"/>
      <c r="F61" s="56"/>
      <c r="G61" s="56"/>
      <c r="H61" s="56"/>
      <c r="I61" s="10">
        <v>20.52</v>
      </c>
      <c r="J61" s="3" t="s">
        <v>234</v>
      </c>
      <c r="K61" s="70">
        <v>0</v>
      </c>
      <c r="L61" s="11">
        <f>ROUND(I61*K61,2)</f>
        <v>0</v>
      </c>
      <c r="M61" t="s">
        <v>322</v>
      </c>
    </row>
    <row r="62" spans="1:13" ht="12.75">
      <c r="A62" s="5">
        <v>19</v>
      </c>
      <c r="B62" s="9" t="s">
        <v>323</v>
      </c>
      <c r="C62" s="56" t="s">
        <v>324</v>
      </c>
      <c r="D62" s="56"/>
      <c r="E62" s="56"/>
      <c r="F62" s="56"/>
      <c r="G62" s="56"/>
      <c r="H62" s="56"/>
      <c r="I62" s="10">
        <v>50.808</v>
      </c>
      <c r="J62" s="3" t="s">
        <v>240</v>
      </c>
      <c r="K62" s="70">
        <v>0</v>
      </c>
      <c r="L62" s="11">
        <f>ROUND(I62*K62,2)</f>
        <v>0</v>
      </c>
      <c r="M62" t="s">
        <v>325</v>
      </c>
    </row>
    <row r="63" spans="1:12" ht="12.75">
      <c r="A63" s="50"/>
      <c r="B63" s="50"/>
      <c r="C63" s="48" t="s">
        <v>326</v>
      </c>
      <c r="D63" s="49"/>
      <c r="E63" s="49"/>
      <c r="F63" s="49"/>
      <c r="G63" s="49"/>
      <c r="H63" s="49"/>
      <c r="I63" s="12">
        <v>0</v>
      </c>
      <c r="K63" s="50"/>
      <c r="L63" s="50"/>
    </row>
    <row r="64" spans="1:12" ht="12.75">
      <c r="A64" s="50"/>
      <c r="B64" s="50"/>
      <c r="C64" s="48" t="s">
        <v>327</v>
      </c>
      <c r="D64" s="49"/>
      <c r="E64" s="49"/>
      <c r="F64" s="49"/>
      <c r="G64" s="49"/>
      <c r="H64" s="49"/>
      <c r="I64" s="12">
        <v>8.76</v>
      </c>
      <c r="K64" s="50"/>
      <c r="L64" s="50"/>
    </row>
    <row r="65" spans="1:12" ht="12.75">
      <c r="A65" s="50"/>
      <c r="B65" s="50"/>
      <c r="C65" s="48" t="s">
        <v>328</v>
      </c>
      <c r="D65" s="49"/>
      <c r="E65" s="49"/>
      <c r="F65" s="49"/>
      <c r="G65" s="49"/>
      <c r="H65" s="49"/>
      <c r="I65" s="12">
        <v>0</v>
      </c>
      <c r="K65" s="50"/>
      <c r="L65" s="50"/>
    </row>
    <row r="66" spans="1:12" ht="12.75">
      <c r="A66" s="50"/>
      <c r="B66" s="50"/>
      <c r="C66" s="48" t="s">
        <v>329</v>
      </c>
      <c r="D66" s="49"/>
      <c r="E66" s="49"/>
      <c r="F66" s="49"/>
      <c r="G66" s="49"/>
      <c r="H66" s="49"/>
      <c r="I66" s="12">
        <v>42.048</v>
      </c>
      <c r="K66" s="50"/>
      <c r="L66" s="50"/>
    </row>
    <row r="67" spans="1:13" ht="12.75">
      <c r="A67" s="5">
        <v>20</v>
      </c>
      <c r="B67" s="9" t="s">
        <v>330</v>
      </c>
      <c r="C67" s="56" t="s">
        <v>331</v>
      </c>
      <c r="D67" s="56"/>
      <c r="E67" s="56"/>
      <c r="F67" s="56"/>
      <c r="G67" s="56"/>
      <c r="H67" s="56"/>
      <c r="I67" s="10">
        <v>50.808</v>
      </c>
      <c r="J67" s="3" t="s">
        <v>240</v>
      </c>
      <c r="K67" s="70">
        <v>0</v>
      </c>
      <c r="L67" s="11">
        <f>ROUND(I67*K67,2)</f>
        <v>0</v>
      </c>
      <c r="M67" t="s">
        <v>332</v>
      </c>
    </row>
    <row r="68" spans="1:13" ht="12.75">
      <c r="A68" s="5">
        <v>21</v>
      </c>
      <c r="B68" s="9" t="s">
        <v>333</v>
      </c>
      <c r="C68" s="56" t="s">
        <v>334</v>
      </c>
      <c r="D68" s="56"/>
      <c r="E68" s="56"/>
      <c r="F68" s="56"/>
      <c r="G68" s="56"/>
      <c r="H68" s="56"/>
      <c r="I68" s="10">
        <v>64.0665</v>
      </c>
      <c r="J68" s="3" t="s">
        <v>234</v>
      </c>
      <c r="K68" s="70">
        <v>0</v>
      </c>
      <c r="L68" s="11">
        <f>ROUND(I68*K68,2)</f>
        <v>0</v>
      </c>
      <c r="M68" t="s">
        <v>335</v>
      </c>
    </row>
    <row r="69" spans="1:12" ht="12.75">
      <c r="A69" s="50"/>
      <c r="B69" s="50"/>
      <c r="C69" s="48" t="s">
        <v>336</v>
      </c>
      <c r="D69" s="49"/>
      <c r="E69" s="49"/>
      <c r="F69" s="49"/>
      <c r="G69" s="49"/>
      <c r="H69" s="49"/>
      <c r="I69" s="12">
        <v>0</v>
      </c>
      <c r="K69" s="50"/>
      <c r="L69" s="50"/>
    </row>
    <row r="70" spans="1:12" ht="12.75">
      <c r="A70" s="50"/>
      <c r="B70" s="50"/>
      <c r="C70" s="48" t="s">
        <v>337</v>
      </c>
      <c r="D70" s="49"/>
      <c r="E70" s="49"/>
      <c r="F70" s="49"/>
      <c r="G70" s="49"/>
      <c r="H70" s="49"/>
      <c r="I70" s="12">
        <v>34.698</v>
      </c>
      <c r="K70" s="50"/>
      <c r="L70" s="50"/>
    </row>
    <row r="71" spans="1:12" ht="12.75">
      <c r="A71" s="50"/>
      <c r="B71" s="50"/>
      <c r="C71" s="48" t="s">
        <v>338</v>
      </c>
      <c r="D71" s="49"/>
      <c r="E71" s="49"/>
      <c r="F71" s="49"/>
      <c r="G71" s="49"/>
      <c r="H71" s="49"/>
      <c r="I71" s="12">
        <v>23.2125</v>
      </c>
      <c r="K71" s="50"/>
      <c r="L71" s="50"/>
    </row>
    <row r="72" spans="1:12" ht="12.75">
      <c r="A72" s="50"/>
      <c r="B72" s="50"/>
      <c r="C72" s="48" t="s">
        <v>339</v>
      </c>
      <c r="D72" s="49"/>
      <c r="E72" s="49"/>
      <c r="F72" s="49"/>
      <c r="G72" s="49"/>
      <c r="H72" s="49"/>
      <c r="I72" s="12">
        <v>6.156</v>
      </c>
      <c r="K72" s="50"/>
      <c r="L72" s="50"/>
    </row>
    <row r="73" spans="1:13" ht="12.75">
      <c r="A73" s="5">
        <v>22</v>
      </c>
      <c r="B73" s="9" t="s">
        <v>340</v>
      </c>
      <c r="C73" s="56" t="s">
        <v>341</v>
      </c>
      <c r="D73" s="56"/>
      <c r="E73" s="56"/>
      <c r="F73" s="56"/>
      <c r="G73" s="56"/>
      <c r="H73" s="56"/>
      <c r="I73" s="10">
        <v>29.4554</v>
      </c>
      <c r="J73" s="3" t="s">
        <v>234</v>
      </c>
      <c r="K73" s="70">
        <v>0</v>
      </c>
      <c r="L73" s="11">
        <f>ROUND(I73*K73,2)</f>
        <v>0</v>
      </c>
      <c r="M73" t="s">
        <v>342</v>
      </c>
    </row>
    <row r="74" spans="1:12" ht="12.75">
      <c r="A74" s="50"/>
      <c r="B74" s="50"/>
      <c r="C74" s="48" t="s">
        <v>343</v>
      </c>
      <c r="D74" s="49"/>
      <c r="E74" s="49"/>
      <c r="F74" s="49"/>
      <c r="G74" s="49"/>
      <c r="H74" s="49"/>
      <c r="I74" s="12">
        <v>0</v>
      </c>
      <c r="K74" s="50"/>
      <c r="L74" s="50"/>
    </row>
    <row r="75" spans="1:12" ht="12.75">
      <c r="A75" s="50"/>
      <c r="B75" s="50"/>
      <c r="C75" s="48" t="s">
        <v>344</v>
      </c>
      <c r="D75" s="49"/>
      <c r="E75" s="49"/>
      <c r="F75" s="49"/>
      <c r="G75" s="49"/>
      <c r="H75" s="49"/>
      <c r="I75" s="12">
        <v>32.058</v>
      </c>
      <c r="K75" s="50"/>
      <c r="L75" s="50"/>
    </row>
    <row r="76" spans="1:12" ht="12.75">
      <c r="A76" s="50"/>
      <c r="B76" s="50"/>
      <c r="C76" s="48" t="s">
        <v>345</v>
      </c>
      <c r="D76" s="49"/>
      <c r="E76" s="49"/>
      <c r="F76" s="49"/>
      <c r="G76" s="49"/>
      <c r="H76" s="49"/>
      <c r="I76" s="12">
        <v>0</v>
      </c>
      <c r="K76" s="50"/>
      <c r="L76" s="50"/>
    </row>
    <row r="77" spans="1:12" ht="12.75">
      <c r="A77" s="50"/>
      <c r="B77" s="50"/>
      <c r="C77" s="48" t="s">
        <v>346</v>
      </c>
      <c r="D77" s="49"/>
      <c r="E77" s="49"/>
      <c r="F77" s="49"/>
      <c r="G77" s="49"/>
      <c r="H77" s="49"/>
      <c r="I77" s="12">
        <v>-2.6026</v>
      </c>
      <c r="K77" s="50"/>
      <c r="L77" s="50"/>
    </row>
    <row r="78" spans="1:13" ht="12.75">
      <c r="A78" s="5">
        <v>23</v>
      </c>
      <c r="B78" s="9" t="s">
        <v>347</v>
      </c>
      <c r="C78" s="56" t="s">
        <v>348</v>
      </c>
      <c r="D78" s="56"/>
      <c r="E78" s="56"/>
      <c r="F78" s="56"/>
      <c r="G78" s="56"/>
      <c r="H78" s="56"/>
      <c r="I78" s="10">
        <v>53.0197</v>
      </c>
      <c r="J78" s="3" t="s">
        <v>349</v>
      </c>
      <c r="K78" s="70">
        <v>0</v>
      </c>
      <c r="L78" s="11">
        <f>ROUND(I78*K78,2)</f>
        <v>0</v>
      </c>
      <c r="M78" t="s">
        <v>350</v>
      </c>
    </row>
    <row r="79" spans="1:12" ht="12.75">
      <c r="A79" s="50"/>
      <c r="B79" s="50"/>
      <c r="C79" s="48" t="s">
        <v>351</v>
      </c>
      <c r="D79" s="49"/>
      <c r="E79" s="49"/>
      <c r="F79" s="49"/>
      <c r="G79" s="49"/>
      <c r="H79" s="49"/>
      <c r="I79" s="12">
        <v>0</v>
      </c>
      <c r="K79" s="50"/>
      <c r="L79" s="50"/>
    </row>
    <row r="80" spans="1:12" ht="12.75">
      <c r="A80" s="50"/>
      <c r="B80" s="50"/>
      <c r="C80" s="48" t="s">
        <v>352</v>
      </c>
      <c r="D80" s="49"/>
      <c r="E80" s="49"/>
      <c r="F80" s="49"/>
      <c r="G80" s="49"/>
      <c r="H80" s="49"/>
      <c r="I80" s="12">
        <v>53.0197</v>
      </c>
      <c r="K80" s="50"/>
      <c r="L80" s="50"/>
    </row>
    <row r="81" spans="1:13" ht="12.75">
      <c r="A81" s="5">
        <v>24</v>
      </c>
      <c r="B81" s="9" t="s">
        <v>353</v>
      </c>
      <c r="C81" s="56" t="s">
        <v>354</v>
      </c>
      <c r="D81" s="56"/>
      <c r="E81" s="56"/>
      <c r="F81" s="56"/>
      <c r="G81" s="56"/>
      <c r="H81" s="56"/>
      <c r="I81" s="10">
        <v>21.6497</v>
      </c>
      <c r="J81" s="3" t="s">
        <v>234</v>
      </c>
      <c r="K81" s="70">
        <v>0</v>
      </c>
      <c r="L81" s="11">
        <f>ROUND(I81*K81,2)</f>
        <v>0</v>
      </c>
      <c r="M81" t="s">
        <v>355</v>
      </c>
    </row>
    <row r="82" spans="1:12" ht="12.75">
      <c r="A82" s="50"/>
      <c r="B82" s="50"/>
      <c r="C82" s="48" t="s">
        <v>356</v>
      </c>
      <c r="D82" s="49"/>
      <c r="E82" s="49"/>
      <c r="F82" s="49"/>
      <c r="G82" s="49"/>
      <c r="H82" s="49"/>
      <c r="I82" s="12">
        <v>43.155</v>
      </c>
      <c r="K82" s="50"/>
      <c r="L82" s="50"/>
    </row>
    <row r="83" spans="1:12" ht="12.75">
      <c r="A83" s="50"/>
      <c r="B83" s="50"/>
      <c r="C83" s="48" t="s">
        <v>357</v>
      </c>
      <c r="D83" s="49"/>
      <c r="E83" s="49"/>
      <c r="F83" s="49"/>
      <c r="G83" s="49"/>
      <c r="H83" s="49"/>
      <c r="I83" s="12">
        <v>20.52</v>
      </c>
      <c r="K83" s="50"/>
      <c r="L83" s="50"/>
    </row>
    <row r="84" spans="1:12" ht="12.75">
      <c r="A84" s="50"/>
      <c r="B84" s="50"/>
      <c r="C84" s="48" t="s">
        <v>358</v>
      </c>
      <c r="D84" s="49"/>
      <c r="E84" s="49"/>
      <c r="F84" s="49"/>
      <c r="G84" s="49"/>
      <c r="H84" s="49"/>
      <c r="I84" s="12">
        <v>-32.058</v>
      </c>
      <c r="K84" s="50"/>
      <c r="L84" s="50"/>
    </row>
    <row r="85" spans="1:12" ht="12.75">
      <c r="A85" s="50"/>
      <c r="B85" s="50"/>
      <c r="C85" s="48" t="s">
        <v>359</v>
      </c>
      <c r="D85" s="49"/>
      <c r="E85" s="49"/>
      <c r="F85" s="49"/>
      <c r="G85" s="49"/>
      <c r="H85" s="49"/>
      <c r="I85" s="12">
        <v>0</v>
      </c>
      <c r="K85" s="50"/>
      <c r="L85" s="50"/>
    </row>
    <row r="86" spans="1:12" ht="12.75">
      <c r="A86" s="50"/>
      <c r="B86" s="50"/>
      <c r="C86" s="48" t="s">
        <v>360</v>
      </c>
      <c r="D86" s="49"/>
      <c r="E86" s="49"/>
      <c r="F86" s="49"/>
      <c r="G86" s="49"/>
      <c r="H86" s="49"/>
      <c r="I86" s="12">
        <v>-3.3008</v>
      </c>
      <c r="K86" s="50"/>
      <c r="L86" s="50"/>
    </row>
    <row r="87" spans="1:12" ht="12.75">
      <c r="A87" s="50"/>
      <c r="B87" s="50"/>
      <c r="C87" s="48" t="s">
        <v>361</v>
      </c>
      <c r="D87" s="49"/>
      <c r="E87" s="49"/>
      <c r="F87" s="49"/>
      <c r="G87" s="49"/>
      <c r="H87" s="49"/>
      <c r="I87" s="12">
        <v>0</v>
      </c>
      <c r="K87" s="50"/>
      <c r="L87" s="50"/>
    </row>
    <row r="88" spans="1:12" ht="12.75">
      <c r="A88" s="50"/>
      <c r="B88" s="50"/>
      <c r="C88" s="48" t="s">
        <v>362</v>
      </c>
      <c r="D88" s="49"/>
      <c r="E88" s="49"/>
      <c r="F88" s="49"/>
      <c r="G88" s="49"/>
      <c r="H88" s="49"/>
      <c r="I88" s="12">
        <v>-0.5015</v>
      </c>
      <c r="K88" s="50"/>
      <c r="L88" s="50"/>
    </row>
    <row r="89" spans="1:12" ht="12.75">
      <c r="A89" s="50"/>
      <c r="B89" s="50"/>
      <c r="C89" s="48" t="s">
        <v>363</v>
      </c>
      <c r="D89" s="49"/>
      <c r="E89" s="49"/>
      <c r="F89" s="49"/>
      <c r="G89" s="49"/>
      <c r="H89" s="49"/>
      <c r="I89" s="12">
        <v>0</v>
      </c>
      <c r="K89" s="50"/>
      <c r="L89" s="50"/>
    </row>
    <row r="90" spans="1:12" ht="12.75">
      <c r="A90" s="50"/>
      <c r="B90" s="50"/>
      <c r="C90" s="48" t="s">
        <v>364</v>
      </c>
      <c r="D90" s="49"/>
      <c r="E90" s="49"/>
      <c r="F90" s="49"/>
      <c r="G90" s="49"/>
      <c r="H90" s="49"/>
      <c r="I90" s="12">
        <v>-6.165</v>
      </c>
      <c r="K90" s="50"/>
      <c r="L90" s="50"/>
    </row>
    <row r="91" spans="1:13" ht="12.75">
      <c r="A91" s="5">
        <v>25</v>
      </c>
      <c r="B91" s="9" t="s">
        <v>365</v>
      </c>
      <c r="C91" s="56" t="s">
        <v>366</v>
      </c>
      <c r="D91" s="56"/>
      <c r="E91" s="56"/>
      <c r="F91" s="56"/>
      <c r="G91" s="56"/>
      <c r="H91" s="56"/>
      <c r="I91" s="10">
        <v>361.3533</v>
      </c>
      <c r="J91" s="3" t="s">
        <v>234</v>
      </c>
      <c r="K91" s="70">
        <v>0</v>
      </c>
      <c r="L91" s="11">
        <f>ROUND(I91*K91,2)</f>
        <v>0</v>
      </c>
      <c r="M91" t="s">
        <v>367</v>
      </c>
    </row>
    <row r="92" spans="1:12" ht="12.75">
      <c r="A92" s="50"/>
      <c r="B92" s="50"/>
      <c r="C92" s="48" t="s">
        <v>368</v>
      </c>
      <c r="D92" s="49"/>
      <c r="E92" s="49"/>
      <c r="F92" s="49"/>
      <c r="G92" s="49"/>
      <c r="H92" s="49"/>
      <c r="I92" s="12">
        <v>265.27</v>
      </c>
      <c r="K92" s="50"/>
      <c r="L92" s="50"/>
    </row>
    <row r="93" spans="1:12" ht="12.75">
      <c r="A93" s="50"/>
      <c r="B93" s="50"/>
      <c r="C93" s="48" t="s">
        <v>369</v>
      </c>
      <c r="D93" s="49"/>
      <c r="E93" s="49"/>
      <c r="F93" s="49"/>
      <c r="G93" s="49"/>
      <c r="H93" s="49"/>
      <c r="I93" s="12">
        <v>78.835</v>
      </c>
      <c r="K93" s="50"/>
      <c r="L93" s="50"/>
    </row>
    <row r="94" spans="1:12" ht="12.75">
      <c r="A94" s="50"/>
      <c r="B94" s="50"/>
      <c r="C94" s="48" t="s">
        <v>370</v>
      </c>
      <c r="D94" s="49"/>
      <c r="E94" s="49"/>
      <c r="F94" s="49"/>
      <c r="G94" s="49"/>
      <c r="H94" s="49"/>
      <c r="I94" s="12">
        <v>20.52</v>
      </c>
      <c r="K94" s="50"/>
      <c r="L94" s="50"/>
    </row>
    <row r="95" spans="1:12" ht="12.75">
      <c r="A95" s="50"/>
      <c r="B95" s="50"/>
      <c r="C95" s="48" t="s">
        <v>371</v>
      </c>
      <c r="D95" s="49"/>
      <c r="E95" s="49"/>
      <c r="F95" s="49"/>
      <c r="G95" s="49"/>
      <c r="H95" s="49"/>
      <c r="I95" s="12">
        <v>35.018</v>
      </c>
      <c r="K95" s="50"/>
      <c r="L95" s="50"/>
    </row>
    <row r="96" spans="1:12" ht="12.75">
      <c r="A96" s="50"/>
      <c r="B96" s="50"/>
      <c r="C96" s="48" t="s">
        <v>372</v>
      </c>
      <c r="D96" s="49"/>
      <c r="E96" s="49"/>
      <c r="F96" s="49"/>
      <c r="G96" s="49"/>
      <c r="H96" s="49"/>
      <c r="I96" s="12">
        <v>-16.64</v>
      </c>
      <c r="K96" s="50"/>
      <c r="L96" s="50"/>
    </row>
    <row r="97" spans="1:12" ht="12.75">
      <c r="A97" s="50"/>
      <c r="B97" s="50"/>
      <c r="C97" s="48" t="s">
        <v>373</v>
      </c>
      <c r="D97" s="49"/>
      <c r="E97" s="49"/>
      <c r="F97" s="49"/>
      <c r="G97" s="49"/>
      <c r="H97" s="49"/>
      <c r="I97" s="12">
        <v>-21.6497</v>
      </c>
      <c r="K97" s="50"/>
      <c r="L97" s="50"/>
    </row>
    <row r="98" spans="1:13" ht="12.75">
      <c r="A98" s="5">
        <v>26</v>
      </c>
      <c r="B98" s="9" t="s">
        <v>374</v>
      </c>
      <c r="C98" s="56" t="s">
        <v>375</v>
      </c>
      <c r="D98" s="56"/>
      <c r="E98" s="56"/>
      <c r="F98" s="56"/>
      <c r="G98" s="56"/>
      <c r="H98" s="56"/>
      <c r="I98" s="10">
        <v>35.018</v>
      </c>
      <c r="J98" s="3" t="s">
        <v>234</v>
      </c>
      <c r="K98" s="70">
        <v>0</v>
      </c>
      <c r="L98" s="11">
        <f>ROUND(I98*K98,2)</f>
        <v>0</v>
      </c>
      <c r="M98" t="s">
        <v>376</v>
      </c>
    </row>
    <row r="99" spans="1:12" ht="12.75">
      <c r="A99" s="50"/>
      <c r="B99" s="50"/>
      <c r="C99" s="48" t="s">
        <v>377</v>
      </c>
      <c r="D99" s="49"/>
      <c r="E99" s="49"/>
      <c r="F99" s="49"/>
      <c r="G99" s="49"/>
      <c r="H99" s="49"/>
      <c r="I99" s="12">
        <v>35.018</v>
      </c>
      <c r="K99" s="50"/>
      <c r="L99" s="50"/>
    </row>
    <row r="100" spans="1:13" ht="12.75">
      <c r="A100" s="5">
        <v>27</v>
      </c>
      <c r="B100" s="9" t="s">
        <v>378</v>
      </c>
      <c r="C100" s="56" t="s">
        <v>379</v>
      </c>
      <c r="D100" s="56"/>
      <c r="E100" s="56"/>
      <c r="F100" s="56"/>
      <c r="G100" s="56"/>
      <c r="H100" s="56"/>
      <c r="I100" s="10">
        <v>587.4035</v>
      </c>
      <c r="J100" s="3" t="s">
        <v>349</v>
      </c>
      <c r="K100" s="70">
        <v>0</v>
      </c>
      <c r="L100" s="11">
        <f>ROUND(I100*K100,2)</f>
        <v>0</v>
      </c>
      <c r="M100" t="s">
        <v>380</v>
      </c>
    </row>
    <row r="101" spans="1:12" ht="12.75">
      <c r="A101" s="50"/>
      <c r="B101" s="50"/>
      <c r="C101" s="48" t="s">
        <v>381</v>
      </c>
      <c r="D101" s="49"/>
      <c r="E101" s="49"/>
      <c r="F101" s="49"/>
      <c r="G101" s="49"/>
      <c r="H101" s="49"/>
      <c r="I101" s="12">
        <v>650.4359</v>
      </c>
      <c r="K101" s="50"/>
      <c r="L101" s="50"/>
    </row>
    <row r="102" spans="1:12" ht="12.75">
      <c r="A102" s="50"/>
      <c r="B102" s="50"/>
      <c r="C102" s="48" t="s">
        <v>382</v>
      </c>
      <c r="D102" s="49"/>
      <c r="E102" s="49"/>
      <c r="F102" s="49"/>
      <c r="G102" s="49"/>
      <c r="H102" s="49"/>
      <c r="I102" s="12">
        <v>-63.0324</v>
      </c>
      <c r="K102" s="50"/>
      <c r="L102" s="50"/>
    </row>
    <row r="103" spans="1:13" ht="12.75">
      <c r="A103" s="5">
        <v>28</v>
      </c>
      <c r="B103" s="9" t="s">
        <v>383</v>
      </c>
      <c r="C103" s="56" t="s">
        <v>384</v>
      </c>
      <c r="D103" s="56"/>
      <c r="E103" s="56"/>
      <c r="F103" s="56"/>
      <c r="G103" s="56"/>
      <c r="H103" s="56"/>
      <c r="I103" s="10">
        <v>1163.92</v>
      </c>
      <c r="J103" s="3" t="s">
        <v>240</v>
      </c>
      <c r="K103" s="70">
        <v>0</v>
      </c>
      <c r="L103" s="11">
        <f>ROUND(I103*K103,2)</f>
        <v>0</v>
      </c>
      <c r="M103" t="s">
        <v>385</v>
      </c>
    </row>
    <row r="104" spans="1:12" ht="12.75">
      <c r="A104" s="50"/>
      <c r="B104" s="50"/>
      <c r="C104" s="48" t="s">
        <v>386</v>
      </c>
      <c r="D104" s="49"/>
      <c r="E104" s="49"/>
      <c r="F104" s="49"/>
      <c r="G104" s="49"/>
      <c r="H104" s="49"/>
      <c r="I104" s="12">
        <v>975.26</v>
      </c>
      <c r="K104" s="50"/>
      <c r="L104" s="50"/>
    </row>
    <row r="105" spans="1:12" ht="12.75">
      <c r="A105" s="50"/>
      <c r="B105" s="50"/>
      <c r="C105" s="48" t="s">
        <v>387</v>
      </c>
      <c r="D105" s="49"/>
      <c r="E105" s="49"/>
      <c r="F105" s="49"/>
      <c r="G105" s="49"/>
      <c r="H105" s="49"/>
      <c r="I105" s="12">
        <v>11.64</v>
      </c>
      <c r="K105" s="50"/>
      <c r="L105" s="50"/>
    </row>
    <row r="106" spans="1:12" ht="12.75">
      <c r="A106" s="50"/>
      <c r="B106" s="50"/>
      <c r="C106" s="48" t="s">
        <v>388</v>
      </c>
      <c r="D106" s="49"/>
      <c r="E106" s="49"/>
      <c r="F106" s="49"/>
      <c r="G106" s="49"/>
      <c r="H106" s="49"/>
      <c r="I106" s="12">
        <v>177.02</v>
      </c>
      <c r="K106" s="50"/>
      <c r="L106" s="50"/>
    </row>
    <row r="107" spans="1:13" ht="12.75">
      <c r="A107" s="5">
        <v>29</v>
      </c>
      <c r="B107" s="9" t="s">
        <v>389</v>
      </c>
      <c r="C107" s="56" t="s">
        <v>390</v>
      </c>
      <c r="D107" s="56"/>
      <c r="E107" s="56"/>
      <c r="F107" s="56"/>
      <c r="G107" s="56"/>
      <c r="H107" s="56"/>
      <c r="I107" s="10">
        <v>260.67</v>
      </c>
      <c r="J107" s="3" t="s">
        <v>240</v>
      </c>
      <c r="K107" s="70">
        <v>0</v>
      </c>
      <c r="L107" s="11">
        <f>ROUND(I107*K107,2)</f>
        <v>0</v>
      </c>
      <c r="M107" t="s">
        <v>391</v>
      </c>
    </row>
    <row r="108" spans="1:12" ht="12.75">
      <c r="A108" s="50"/>
      <c r="B108" s="50"/>
      <c r="C108" s="48" t="s">
        <v>392</v>
      </c>
      <c r="D108" s="49"/>
      <c r="E108" s="49"/>
      <c r="F108" s="49"/>
      <c r="G108" s="49"/>
      <c r="H108" s="49"/>
      <c r="I108" s="12">
        <v>260.67</v>
      </c>
      <c r="K108" s="50"/>
      <c r="L108" s="50"/>
    </row>
    <row r="109" spans="1:13" ht="12.75">
      <c r="A109" s="5">
        <v>30</v>
      </c>
      <c r="B109" s="9" t="s">
        <v>393</v>
      </c>
      <c r="C109" s="56" t="s">
        <v>394</v>
      </c>
      <c r="D109" s="56"/>
      <c r="E109" s="56"/>
      <c r="F109" s="56"/>
      <c r="G109" s="56"/>
      <c r="H109" s="56"/>
      <c r="I109" s="10">
        <v>260.67</v>
      </c>
      <c r="J109" s="3" t="s">
        <v>240</v>
      </c>
      <c r="K109" s="70">
        <v>0</v>
      </c>
      <c r="L109" s="11">
        <f>ROUND(I109*K109,2)</f>
        <v>0</v>
      </c>
      <c r="M109" t="s">
        <v>395</v>
      </c>
    </row>
    <row r="110" spans="1:12" ht="12.75">
      <c r="A110" s="50"/>
      <c r="B110" s="50"/>
      <c r="C110" s="48" t="s">
        <v>396</v>
      </c>
      <c r="D110" s="49"/>
      <c r="E110" s="49"/>
      <c r="F110" s="49"/>
      <c r="G110" s="49"/>
      <c r="H110" s="49"/>
      <c r="I110" s="12">
        <v>260.67</v>
      </c>
      <c r="K110" s="50"/>
      <c r="L110" s="50"/>
    </row>
    <row r="111" spans="1:13" ht="12.75">
      <c r="A111" s="5">
        <v>31</v>
      </c>
      <c r="B111" s="9" t="s">
        <v>397</v>
      </c>
      <c r="C111" s="56" t="s">
        <v>398</v>
      </c>
      <c r="D111" s="56"/>
      <c r="E111" s="56"/>
      <c r="F111" s="56"/>
      <c r="G111" s="56"/>
      <c r="H111" s="56"/>
      <c r="I111" s="10">
        <v>7.8201</v>
      </c>
      <c r="J111" s="3" t="s">
        <v>399</v>
      </c>
      <c r="K111" s="70">
        <v>0</v>
      </c>
      <c r="L111" s="11">
        <f>ROUND(I111*K111,2)</f>
        <v>0</v>
      </c>
      <c r="M111" t="s">
        <v>400</v>
      </c>
    </row>
    <row r="112" spans="1:12" ht="12.75">
      <c r="A112" s="50"/>
      <c r="B112" s="50"/>
      <c r="C112" s="48" t="s">
        <v>401</v>
      </c>
      <c r="D112" s="49"/>
      <c r="E112" s="49"/>
      <c r="F112" s="49"/>
      <c r="G112" s="49"/>
      <c r="H112" s="49"/>
      <c r="I112" s="12">
        <v>0</v>
      </c>
      <c r="K112" s="50"/>
      <c r="L112" s="50"/>
    </row>
    <row r="113" spans="1:12" ht="12.75">
      <c r="A113" s="50"/>
      <c r="B113" s="50"/>
      <c r="C113" s="48" t="s">
        <v>402</v>
      </c>
      <c r="D113" s="49"/>
      <c r="E113" s="49"/>
      <c r="F113" s="49"/>
      <c r="G113" s="49"/>
      <c r="H113" s="49"/>
      <c r="I113" s="12">
        <v>7.8201</v>
      </c>
      <c r="K113" s="50"/>
      <c r="L113" s="50"/>
    </row>
    <row r="114" spans="1:13" ht="12.75">
      <c r="A114" s="5">
        <v>32</v>
      </c>
      <c r="B114" s="9" t="s">
        <v>403</v>
      </c>
      <c r="C114" s="56" t="s">
        <v>404</v>
      </c>
      <c r="D114" s="56"/>
      <c r="E114" s="56"/>
      <c r="F114" s="56"/>
      <c r="G114" s="56"/>
      <c r="H114" s="56"/>
      <c r="I114" s="10">
        <v>26.067</v>
      </c>
      <c r="J114" s="3" t="s">
        <v>234</v>
      </c>
      <c r="K114" s="70">
        <v>0</v>
      </c>
      <c r="L114" s="11">
        <f>ROUND(I114*K114,2)</f>
        <v>0</v>
      </c>
      <c r="M114" t="s">
        <v>405</v>
      </c>
    </row>
    <row r="115" spans="1:12" ht="12.75">
      <c r="A115" s="50"/>
      <c r="B115" s="50"/>
      <c r="C115" s="48" t="s">
        <v>406</v>
      </c>
      <c r="D115" s="49"/>
      <c r="E115" s="49"/>
      <c r="F115" s="49"/>
      <c r="G115" s="49"/>
      <c r="H115" s="49"/>
      <c r="I115" s="12">
        <v>0</v>
      </c>
      <c r="K115" s="50"/>
      <c r="L115" s="50"/>
    </row>
    <row r="116" spans="1:12" ht="12.75">
      <c r="A116" s="50"/>
      <c r="B116" s="50"/>
      <c r="C116" s="48" t="s">
        <v>407</v>
      </c>
      <c r="D116" s="49"/>
      <c r="E116" s="49"/>
      <c r="F116" s="49"/>
      <c r="G116" s="49"/>
      <c r="H116" s="49"/>
      <c r="I116" s="12">
        <v>26.067</v>
      </c>
      <c r="K116" s="50"/>
      <c r="L116" s="50"/>
    </row>
    <row r="117" spans="1:12" ht="14.25">
      <c r="A117" s="50"/>
      <c r="B117" s="50"/>
      <c r="C117" s="50"/>
      <c r="D117" s="50"/>
      <c r="E117" s="50"/>
      <c r="F117" s="50"/>
      <c r="G117" s="51" t="s">
        <v>408</v>
      </c>
      <c r="H117" s="52"/>
      <c r="I117" s="52"/>
      <c r="J117" s="52"/>
      <c r="K117" s="52"/>
      <c r="L117" s="13">
        <f>SUM(L10:L114)</f>
        <v>0</v>
      </c>
    </row>
    <row r="118" spans="1:12" ht="12.75">
      <c r="A118" s="8">
        <v>2</v>
      </c>
      <c r="B118" s="69" t="s">
        <v>409</v>
      </c>
      <c r="C118" s="69"/>
      <c r="D118" s="69"/>
      <c r="E118" s="69"/>
      <c r="F118" s="69"/>
      <c r="G118" s="50"/>
      <c r="H118" s="50"/>
      <c r="I118" s="50"/>
      <c r="J118" s="50"/>
      <c r="K118" s="50"/>
      <c r="L118" s="50"/>
    </row>
    <row r="119" spans="1:13" ht="12.75">
      <c r="A119" s="5">
        <v>33</v>
      </c>
      <c r="B119" s="9" t="s">
        <v>410</v>
      </c>
      <c r="C119" s="56" t="s">
        <v>411</v>
      </c>
      <c r="D119" s="56"/>
      <c r="E119" s="56"/>
      <c r="F119" s="56"/>
      <c r="G119" s="56"/>
      <c r="H119" s="56"/>
      <c r="I119" s="10">
        <v>178.4</v>
      </c>
      <c r="J119" s="3" t="s">
        <v>263</v>
      </c>
      <c r="K119" s="70">
        <v>0</v>
      </c>
      <c r="L119" s="11">
        <f>ROUND(I119*K119,2)</f>
        <v>0</v>
      </c>
      <c r="M119" t="s">
        <v>412</v>
      </c>
    </row>
    <row r="120" spans="1:12" ht="12.75">
      <c r="A120" s="50"/>
      <c r="B120" s="50"/>
      <c r="C120" s="48" t="s">
        <v>413</v>
      </c>
      <c r="D120" s="49"/>
      <c r="E120" s="49"/>
      <c r="F120" s="49"/>
      <c r="G120" s="49"/>
      <c r="H120" s="49"/>
      <c r="I120" s="12">
        <v>178.4</v>
      </c>
      <c r="K120" s="50"/>
      <c r="L120" s="50"/>
    </row>
    <row r="121" spans="1:13" ht="12.75">
      <c r="A121" s="5">
        <v>34</v>
      </c>
      <c r="B121" s="9" t="s">
        <v>414</v>
      </c>
      <c r="C121" s="56" t="s">
        <v>415</v>
      </c>
      <c r="D121" s="56"/>
      <c r="E121" s="56"/>
      <c r="F121" s="56"/>
      <c r="G121" s="56"/>
      <c r="H121" s="56"/>
      <c r="I121" s="10">
        <v>35.68</v>
      </c>
      <c r="J121" s="3" t="s">
        <v>234</v>
      </c>
      <c r="K121" s="70">
        <v>0</v>
      </c>
      <c r="L121" s="11">
        <f>ROUND(I121*K121,2)</f>
        <v>0</v>
      </c>
      <c r="M121" t="s">
        <v>416</v>
      </c>
    </row>
    <row r="122" spans="1:12" ht="12.75">
      <c r="A122" s="50"/>
      <c r="B122" s="50"/>
      <c r="C122" s="48" t="s">
        <v>417</v>
      </c>
      <c r="D122" s="49"/>
      <c r="E122" s="49"/>
      <c r="F122" s="49"/>
      <c r="G122" s="49"/>
      <c r="H122" s="49"/>
      <c r="I122" s="12">
        <v>35.68</v>
      </c>
      <c r="K122" s="50"/>
      <c r="L122" s="50"/>
    </row>
    <row r="123" spans="1:12" ht="14.25">
      <c r="A123" s="50"/>
      <c r="B123" s="50"/>
      <c r="C123" s="50"/>
      <c r="D123" s="50"/>
      <c r="E123" s="50"/>
      <c r="F123" s="50"/>
      <c r="G123" s="51" t="s">
        <v>418</v>
      </c>
      <c r="H123" s="52"/>
      <c r="I123" s="52"/>
      <c r="J123" s="52"/>
      <c r="K123" s="52"/>
      <c r="L123" s="13">
        <f>SUM(L119:L121)</f>
        <v>0</v>
      </c>
    </row>
    <row r="124" spans="1:12" ht="12.75">
      <c r="A124" s="8">
        <v>3</v>
      </c>
      <c r="B124" s="69" t="s">
        <v>419</v>
      </c>
      <c r="C124" s="69"/>
      <c r="D124" s="69"/>
      <c r="E124" s="69"/>
      <c r="F124" s="69"/>
      <c r="G124" s="50"/>
      <c r="H124" s="50"/>
      <c r="I124" s="50"/>
      <c r="J124" s="50"/>
      <c r="K124" s="50"/>
      <c r="L124" s="50"/>
    </row>
    <row r="125" spans="1:13" ht="12.75">
      <c r="A125" s="5">
        <v>35</v>
      </c>
      <c r="B125" s="9" t="s">
        <v>420</v>
      </c>
      <c r="C125" s="56" t="s">
        <v>421</v>
      </c>
      <c r="D125" s="56"/>
      <c r="E125" s="56"/>
      <c r="F125" s="56"/>
      <c r="G125" s="56"/>
      <c r="H125" s="56"/>
      <c r="I125" s="10">
        <v>1.7</v>
      </c>
      <c r="J125" s="3" t="s">
        <v>234</v>
      </c>
      <c r="K125" s="70">
        <v>0</v>
      </c>
      <c r="L125" s="11">
        <f>ROUND(I125*K125,2)</f>
        <v>0</v>
      </c>
      <c r="M125" t="s">
        <v>422</v>
      </c>
    </row>
    <row r="126" spans="1:12" ht="12.75">
      <c r="A126" s="50"/>
      <c r="B126" s="50"/>
      <c r="C126" s="48" t="s">
        <v>423</v>
      </c>
      <c r="D126" s="49"/>
      <c r="E126" s="49"/>
      <c r="F126" s="49"/>
      <c r="G126" s="49"/>
      <c r="H126" s="49"/>
      <c r="I126" s="12">
        <v>0</v>
      </c>
      <c r="K126" s="50"/>
      <c r="L126" s="50"/>
    </row>
    <row r="127" spans="1:12" ht="12.75">
      <c r="A127" s="50"/>
      <c r="B127" s="50"/>
      <c r="C127" s="48" t="s">
        <v>424</v>
      </c>
      <c r="D127" s="49"/>
      <c r="E127" s="49"/>
      <c r="F127" s="49"/>
      <c r="G127" s="49"/>
      <c r="H127" s="49"/>
      <c r="I127" s="12">
        <v>0</v>
      </c>
      <c r="K127" s="50"/>
      <c r="L127" s="50"/>
    </row>
    <row r="128" spans="1:12" ht="12.75">
      <c r="A128" s="50"/>
      <c r="B128" s="50"/>
      <c r="C128" s="48" t="s">
        <v>425</v>
      </c>
      <c r="D128" s="49"/>
      <c r="E128" s="49"/>
      <c r="F128" s="49"/>
      <c r="G128" s="49"/>
      <c r="H128" s="49"/>
      <c r="I128" s="12">
        <v>1.7</v>
      </c>
      <c r="K128" s="50"/>
      <c r="L128" s="50"/>
    </row>
    <row r="129" spans="1:12" ht="14.25">
      <c r="A129" s="50"/>
      <c r="B129" s="50"/>
      <c r="C129" s="50"/>
      <c r="D129" s="50"/>
      <c r="E129" s="50"/>
      <c r="F129" s="50"/>
      <c r="G129" s="51" t="s">
        <v>426</v>
      </c>
      <c r="H129" s="52"/>
      <c r="I129" s="52"/>
      <c r="J129" s="52"/>
      <c r="K129" s="52"/>
      <c r="L129" s="13">
        <f>SUM(L125)</f>
        <v>0</v>
      </c>
    </row>
    <row r="130" spans="1:12" ht="12.75">
      <c r="A130" s="8">
        <v>4</v>
      </c>
      <c r="B130" s="69" t="s">
        <v>427</v>
      </c>
      <c r="C130" s="69"/>
      <c r="D130" s="69"/>
      <c r="E130" s="69"/>
      <c r="F130" s="69"/>
      <c r="G130" s="50"/>
      <c r="H130" s="50"/>
      <c r="I130" s="50"/>
      <c r="J130" s="50"/>
      <c r="K130" s="50"/>
      <c r="L130" s="50"/>
    </row>
    <row r="131" spans="1:13" ht="12.75">
      <c r="A131" s="5">
        <v>36</v>
      </c>
      <c r="B131" s="9" t="s">
        <v>428</v>
      </c>
      <c r="C131" s="56" t="s">
        <v>429</v>
      </c>
      <c r="D131" s="56"/>
      <c r="E131" s="56"/>
      <c r="F131" s="56"/>
      <c r="G131" s="56"/>
      <c r="H131" s="56"/>
      <c r="I131" s="10">
        <v>16</v>
      </c>
      <c r="J131" s="3" t="s">
        <v>430</v>
      </c>
      <c r="K131" s="70">
        <v>0</v>
      </c>
      <c r="L131" s="11">
        <f>ROUND(I131*K131,2)</f>
        <v>0</v>
      </c>
      <c r="M131" t="s">
        <v>431</v>
      </c>
    </row>
    <row r="132" spans="1:12" ht="12.75">
      <c r="A132" s="50"/>
      <c r="B132" s="50"/>
      <c r="C132" s="48" t="s">
        <v>432</v>
      </c>
      <c r="D132" s="49"/>
      <c r="E132" s="49"/>
      <c r="F132" s="49"/>
      <c r="G132" s="49"/>
      <c r="H132" s="49"/>
      <c r="I132" s="12">
        <v>16</v>
      </c>
      <c r="K132" s="50"/>
      <c r="L132" s="50"/>
    </row>
    <row r="133" spans="1:13" ht="12.75">
      <c r="A133" s="5">
        <v>37</v>
      </c>
      <c r="B133" s="9" t="s">
        <v>433</v>
      </c>
      <c r="C133" s="56" t="s">
        <v>434</v>
      </c>
      <c r="D133" s="56"/>
      <c r="E133" s="56"/>
      <c r="F133" s="56"/>
      <c r="G133" s="56"/>
      <c r="H133" s="56"/>
      <c r="I133" s="10">
        <v>8.02</v>
      </c>
      <c r="J133" s="3" t="s">
        <v>435</v>
      </c>
      <c r="K133" s="70">
        <v>0</v>
      </c>
      <c r="L133" s="11">
        <f>ROUND(I133*K133,2)</f>
        <v>0</v>
      </c>
      <c r="M133" t="s">
        <v>436</v>
      </c>
    </row>
    <row r="134" spans="1:12" ht="12.75">
      <c r="A134" s="50"/>
      <c r="B134" s="50"/>
      <c r="C134" s="48" t="s">
        <v>437</v>
      </c>
      <c r="D134" s="49"/>
      <c r="E134" s="49"/>
      <c r="F134" s="49"/>
      <c r="G134" s="49"/>
      <c r="H134" s="49"/>
      <c r="I134" s="12">
        <v>0</v>
      </c>
      <c r="K134" s="50"/>
      <c r="L134" s="50"/>
    </row>
    <row r="135" spans="1:12" ht="12.75">
      <c r="A135" s="50"/>
      <c r="B135" s="50"/>
      <c r="C135" s="48" t="s">
        <v>438</v>
      </c>
      <c r="D135" s="49"/>
      <c r="E135" s="49"/>
      <c r="F135" s="49"/>
      <c r="G135" s="49"/>
      <c r="H135" s="49"/>
      <c r="I135" s="12">
        <v>8.02</v>
      </c>
      <c r="K135" s="50"/>
      <c r="L135" s="50"/>
    </row>
    <row r="136" spans="1:13" ht="12.75">
      <c r="A136" s="5">
        <v>38</v>
      </c>
      <c r="B136" s="9" t="s">
        <v>439</v>
      </c>
      <c r="C136" s="56" t="s">
        <v>440</v>
      </c>
      <c r="D136" s="56"/>
      <c r="E136" s="56"/>
      <c r="F136" s="56"/>
      <c r="G136" s="56"/>
      <c r="H136" s="56"/>
      <c r="I136" s="10">
        <v>8.02</v>
      </c>
      <c r="J136" s="3" t="s">
        <v>168</v>
      </c>
      <c r="K136" s="70">
        <v>0</v>
      </c>
      <c r="L136" s="11">
        <f>ROUND(I136*K136,2)</f>
        <v>0</v>
      </c>
      <c r="M136" t="s">
        <v>441</v>
      </c>
    </row>
    <row r="137" spans="1:12" ht="12.75">
      <c r="A137" s="50"/>
      <c r="B137" s="50"/>
      <c r="C137" s="48" t="s">
        <v>437</v>
      </c>
      <c r="D137" s="49"/>
      <c r="E137" s="49"/>
      <c r="F137" s="49"/>
      <c r="G137" s="49"/>
      <c r="H137" s="49"/>
      <c r="I137" s="12">
        <v>0</v>
      </c>
      <c r="K137" s="50"/>
      <c r="L137" s="50"/>
    </row>
    <row r="138" spans="1:12" ht="12.75">
      <c r="A138" s="50"/>
      <c r="B138" s="50"/>
      <c r="C138" s="48" t="s">
        <v>438</v>
      </c>
      <c r="D138" s="49"/>
      <c r="E138" s="49"/>
      <c r="F138" s="49"/>
      <c r="G138" s="49"/>
      <c r="H138" s="49"/>
      <c r="I138" s="12">
        <v>8.02</v>
      </c>
      <c r="K138" s="50"/>
      <c r="L138" s="50"/>
    </row>
    <row r="139" spans="1:13" ht="12.75">
      <c r="A139" s="5">
        <v>39</v>
      </c>
      <c r="B139" s="9" t="s">
        <v>442</v>
      </c>
      <c r="C139" s="56" t="s">
        <v>443</v>
      </c>
      <c r="D139" s="56"/>
      <c r="E139" s="56"/>
      <c r="F139" s="56"/>
      <c r="G139" s="56"/>
      <c r="H139" s="56"/>
      <c r="I139" s="10">
        <v>4</v>
      </c>
      <c r="J139" s="3" t="s">
        <v>430</v>
      </c>
      <c r="K139" s="70">
        <v>0</v>
      </c>
      <c r="L139" s="11">
        <f>ROUND(I139*K139,2)</f>
        <v>0</v>
      </c>
      <c r="M139" t="s">
        <v>444</v>
      </c>
    </row>
    <row r="140" spans="1:12" ht="12.75">
      <c r="A140" s="50"/>
      <c r="B140" s="50"/>
      <c r="C140" s="48" t="s">
        <v>445</v>
      </c>
      <c r="D140" s="49"/>
      <c r="E140" s="49"/>
      <c r="F140" s="49"/>
      <c r="G140" s="49"/>
      <c r="H140" s="49"/>
      <c r="I140" s="12">
        <v>4</v>
      </c>
      <c r="K140" s="50"/>
      <c r="L140" s="50"/>
    </row>
    <row r="141" spans="1:13" ht="12.75">
      <c r="A141" s="5">
        <v>40</v>
      </c>
      <c r="B141" s="9" t="s">
        <v>446</v>
      </c>
      <c r="C141" s="56" t="s">
        <v>447</v>
      </c>
      <c r="D141" s="56"/>
      <c r="E141" s="56"/>
      <c r="F141" s="56"/>
      <c r="G141" s="56"/>
      <c r="H141" s="56"/>
      <c r="I141" s="10">
        <v>6.165</v>
      </c>
      <c r="J141" s="3" t="s">
        <v>234</v>
      </c>
      <c r="K141" s="70">
        <v>0</v>
      </c>
      <c r="L141" s="11">
        <f>ROUND(I141*K141,2)</f>
        <v>0</v>
      </c>
      <c r="M141" t="s">
        <v>448</v>
      </c>
    </row>
    <row r="142" spans="1:12" ht="12.75">
      <c r="A142" s="50"/>
      <c r="B142" s="50"/>
      <c r="C142" s="48" t="s">
        <v>449</v>
      </c>
      <c r="D142" s="49"/>
      <c r="E142" s="49"/>
      <c r="F142" s="49"/>
      <c r="G142" s="49"/>
      <c r="H142" s="49"/>
      <c r="I142" s="12">
        <v>0</v>
      </c>
      <c r="K142" s="50"/>
      <c r="L142" s="50"/>
    </row>
    <row r="143" spans="1:12" ht="12.75">
      <c r="A143" s="50"/>
      <c r="B143" s="50"/>
      <c r="C143" s="48" t="s">
        <v>450</v>
      </c>
      <c r="D143" s="49"/>
      <c r="E143" s="49"/>
      <c r="F143" s="49"/>
      <c r="G143" s="49"/>
      <c r="H143" s="49"/>
      <c r="I143" s="12">
        <v>6.165</v>
      </c>
      <c r="K143" s="50"/>
      <c r="L143" s="50"/>
    </row>
    <row r="144" spans="1:12" ht="14.25">
      <c r="A144" s="50"/>
      <c r="B144" s="50"/>
      <c r="C144" s="50"/>
      <c r="D144" s="50"/>
      <c r="E144" s="50"/>
      <c r="F144" s="50"/>
      <c r="G144" s="51" t="s">
        <v>451</v>
      </c>
      <c r="H144" s="52"/>
      <c r="I144" s="52"/>
      <c r="J144" s="52"/>
      <c r="K144" s="52"/>
      <c r="L144" s="13">
        <f>SUM(L131:L141)</f>
        <v>0</v>
      </c>
    </row>
    <row r="145" spans="1:12" ht="12.75">
      <c r="A145" s="8">
        <v>5</v>
      </c>
      <c r="B145" s="69" t="s">
        <v>452</v>
      </c>
      <c r="C145" s="69"/>
      <c r="D145" s="69"/>
      <c r="E145" s="69"/>
      <c r="F145" s="69"/>
      <c r="G145" s="50"/>
      <c r="H145" s="50"/>
      <c r="I145" s="50"/>
      <c r="J145" s="50"/>
      <c r="K145" s="50"/>
      <c r="L145" s="50"/>
    </row>
    <row r="146" spans="1:13" ht="12.75">
      <c r="A146" s="5">
        <v>41</v>
      </c>
      <c r="B146" s="9" t="s">
        <v>453</v>
      </c>
      <c r="C146" s="56" t="s">
        <v>454</v>
      </c>
      <c r="D146" s="56"/>
      <c r="E146" s="56"/>
      <c r="F146" s="56"/>
      <c r="G146" s="56"/>
      <c r="H146" s="56"/>
      <c r="I146" s="10">
        <v>323.06</v>
      </c>
      <c r="J146" s="3" t="s">
        <v>240</v>
      </c>
      <c r="K146" s="70">
        <v>0</v>
      </c>
      <c r="L146" s="11">
        <f>ROUND(I146*K146,2)</f>
        <v>0</v>
      </c>
      <c r="M146" t="s">
        <v>455</v>
      </c>
    </row>
    <row r="147" spans="1:12" ht="12.75">
      <c r="A147" s="50"/>
      <c r="B147" s="50"/>
      <c r="C147" s="48" t="s">
        <v>456</v>
      </c>
      <c r="D147" s="49"/>
      <c r="E147" s="49"/>
      <c r="F147" s="49"/>
      <c r="G147" s="49"/>
      <c r="H147" s="49"/>
      <c r="I147" s="12">
        <v>217.5</v>
      </c>
      <c r="K147" s="50"/>
      <c r="L147" s="50"/>
    </row>
    <row r="148" spans="1:12" ht="12.75">
      <c r="A148" s="50"/>
      <c r="B148" s="50"/>
      <c r="C148" s="48" t="s">
        <v>457</v>
      </c>
      <c r="D148" s="49"/>
      <c r="E148" s="49"/>
      <c r="F148" s="49"/>
      <c r="G148" s="49"/>
      <c r="H148" s="49"/>
      <c r="I148" s="12">
        <v>105.56</v>
      </c>
      <c r="K148" s="50"/>
      <c r="L148" s="50"/>
    </row>
    <row r="149" spans="1:13" ht="12.75">
      <c r="A149" s="5">
        <v>42</v>
      </c>
      <c r="B149" s="9" t="s">
        <v>458</v>
      </c>
      <c r="C149" s="56" t="s">
        <v>459</v>
      </c>
      <c r="D149" s="56"/>
      <c r="E149" s="56"/>
      <c r="F149" s="56"/>
      <c r="G149" s="56"/>
      <c r="H149" s="56"/>
      <c r="I149" s="10">
        <v>975.26</v>
      </c>
      <c r="J149" s="3" t="s">
        <v>240</v>
      </c>
      <c r="K149" s="70">
        <v>0</v>
      </c>
      <c r="L149" s="11">
        <f>ROUND(I149*K149,2)</f>
        <v>0</v>
      </c>
      <c r="M149" t="s">
        <v>460</v>
      </c>
    </row>
    <row r="150" spans="1:12" ht="12.75">
      <c r="A150" s="50"/>
      <c r="B150" s="50"/>
      <c r="C150" s="48" t="s">
        <v>461</v>
      </c>
      <c r="D150" s="49"/>
      <c r="E150" s="49"/>
      <c r="F150" s="49"/>
      <c r="G150" s="49"/>
      <c r="H150" s="49"/>
      <c r="I150" s="12">
        <v>975.26</v>
      </c>
      <c r="K150" s="50"/>
      <c r="L150" s="50"/>
    </row>
    <row r="151" spans="1:13" ht="12.75">
      <c r="A151" s="5">
        <v>43</v>
      </c>
      <c r="B151" s="9" t="s">
        <v>462</v>
      </c>
      <c r="C151" s="56" t="s">
        <v>463</v>
      </c>
      <c r="D151" s="56"/>
      <c r="E151" s="56"/>
      <c r="F151" s="56"/>
      <c r="G151" s="56"/>
      <c r="H151" s="56"/>
      <c r="I151" s="10">
        <v>975.26</v>
      </c>
      <c r="J151" s="3" t="s">
        <v>240</v>
      </c>
      <c r="K151" s="70">
        <v>0</v>
      </c>
      <c r="L151" s="11">
        <f>ROUND(I151*K151,2)</f>
        <v>0</v>
      </c>
      <c r="M151" t="s">
        <v>464</v>
      </c>
    </row>
    <row r="152" spans="1:12" ht="12.75">
      <c r="A152" s="50"/>
      <c r="B152" s="50"/>
      <c r="C152" s="48" t="s">
        <v>465</v>
      </c>
      <c r="D152" s="49"/>
      <c r="E152" s="49"/>
      <c r="F152" s="49"/>
      <c r="G152" s="49"/>
      <c r="H152" s="49"/>
      <c r="I152" s="12">
        <v>0</v>
      </c>
      <c r="K152" s="50"/>
      <c r="L152" s="50"/>
    </row>
    <row r="153" spans="1:12" ht="12.75">
      <c r="A153" s="50"/>
      <c r="B153" s="50"/>
      <c r="C153" s="48" t="s">
        <v>466</v>
      </c>
      <c r="D153" s="49"/>
      <c r="E153" s="49"/>
      <c r="F153" s="49"/>
      <c r="G153" s="49"/>
      <c r="H153" s="49"/>
      <c r="I153" s="12">
        <v>975.26</v>
      </c>
      <c r="K153" s="50"/>
      <c r="L153" s="50"/>
    </row>
    <row r="154" spans="1:13" ht="12.75">
      <c r="A154" s="5">
        <v>44</v>
      </c>
      <c r="B154" s="9" t="s">
        <v>467</v>
      </c>
      <c r="C154" s="56" t="s">
        <v>468</v>
      </c>
      <c r="D154" s="56"/>
      <c r="E154" s="56"/>
      <c r="F154" s="56"/>
      <c r="G154" s="56"/>
      <c r="H154" s="56"/>
      <c r="I154" s="10">
        <v>217.5</v>
      </c>
      <c r="J154" s="3" t="s">
        <v>240</v>
      </c>
      <c r="K154" s="70">
        <v>0</v>
      </c>
      <c r="L154" s="11">
        <f>ROUND(I154*K154,2)</f>
        <v>0</v>
      </c>
      <c r="M154" t="s">
        <v>469</v>
      </c>
    </row>
    <row r="155" spans="1:12" ht="12.75">
      <c r="A155" s="50"/>
      <c r="B155" s="50"/>
      <c r="C155" s="48" t="s">
        <v>470</v>
      </c>
      <c r="D155" s="49"/>
      <c r="E155" s="49"/>
      <c r="F155" s="49"/>
      <c r="G155" s="49"/>
      <c r="H155" s="49"/>
      <c r="I155" s="12">
        <v>0</v>
      </c>
      <c r="K155" s="50"/>
      <c r="L155" s="50"/>
    </row>
    <row r="156" spans="1:12" ht="12.75">
      <c r="A156" s="50"/>
      <c r="B156" s="50"/>
      <c r="C156" s="48" t="s">
        <v>471</v>
      </c>
      <c r="D156" s="49"/>
      <c r="E156" s="49"/>
      <c r="F156" s="49"/>
      <c r="G156" s="49"/>
      <c r="H156" s="49"/>
      <c r="I156" s="12">
        <v>217.5</v>
      </c>
      <c r="K156" s="50"/>
      <c r="L156" s="50"/>
    </row>
    <row r="157" spans="1:13" ht="12.75">
      <c r="A157" s="5">
        <v>45</v>
      </c>
      <c r="B157" s="9" t="s">
        <v>472</v>
      </c>
      <c r="C157" s="56" t="s">
        <v>473</v>
      </c>
      <c r="D157" s="56"/>
      <c r="E157" s="56"/>
      <c r="F157" s="56"/>
      <c r="G157" s="56"/>
      <c r="H157" s="56"/>
      <c r="I157" s="10">
        <v>1298.32</v>
      </c>
      <c r="J157" s="3" t="s">
        <v>240</v>
      </c>
      <c r="K157" s="70">
        <v>0</v>
      </c>
      <c r="L157" s="11">
        <f>ROUND(I157*K157,2)</f>
        <v>0</v>
      </c>
      <c r="M157" t="s">
        <v>474</v>
      </c>
    </row>
    <row r="158" spans="1:12" ht="12.75">
      <c r="A158" s="50"/>
      <c r="B158" s="50"/>
      <c r="C158" s="48" t="s">
        <v>475</v>
      </c>
      <c r="D158" s="49"/>
      <c r="E158" s="49"/>
      <c r="F158" s="49"/>
      <c r="G158" s="49"/>
      <c r="H158" s="49"/>
      <c r="I158" s="12">
        <v>0</v>
      </c>
      <c r="K158" s="50"/>
      <c r="L158" s="50"/>
    </row>
    <row r="159" spans="1:12" ht="12.75">
      <c r="A159" s="50"/>
      <c r="B159" s="50"/>
      <c r="C159" s="48" t="s">
        <v>476</v>
      </c>
      <c r="D159" s="49"/>
      <c r="E159" s="49"/>
      <c r="F159" s="49"/>
      <c r="G159" s="49"/>
      <c r="H159" s="49"/>
      <c r="I159" s="12">
        <v>323.06</v>
      </c>
      <c r="K159" s="50"/>
      <c r="L159" s="50"/>
    </row>
    <row r="160" spans="1:12" ht="12.75">
      <c r="A160" s="50"/>
      <c r="B160" s="50"/>
      <c r="C160" s="48" t="s">
        <v>477</v>
      </c>
      <c r="D160" s="49"/>
      <c r="E160" s="49"/>
      <c r="F160" s="49"/>
      <c r="G160" s="49"/>
      <c r="H160" s="49"/>
      <c r="I160" s="12">
        <v>0</v>
      </c>
      <c r="K160" s="50"/>
      <c r="L160" s="50"/>
    </row>
    <row r="161" spans="1:12" ht="12.75">
      <c r="A161" s="50"/>
      <c r="B161" s="50"/>
      <c r="C161" s="48" t="s">
        <v>478</v>
      </c>
      <c r="D161" s="49"/>
      <c r="E161" s="49"/>
      <c r="F161" s="49"/>
      <c r="G161" s="49"/>
      <c r="H161" s="49"/>
      <c r="I161" s="12">
        <v>975.26</v>
      </c>
      <c r="K161" s="50"/>
      <c r="L161" s="50"/>
    </row>
    <row r="162" spans="1:13" ht="12.75">
      <c r="A162" s="5">
        <v>46</v>
      </c>
      <c r="B162" s="9" t="s">
        <v>479</v>
      </c>
      <c r="C162" s="56" t="s">
        <v>480</v>
      </c>
      <c r="D162" s="56"/>
      <c r="E162" s="56"/>
      <c r="F162" s="56"/>
      <c r="G162" s="56"/>
      <c r="H162" s="56"/>
      <c r="I162" s="10">
        <v>986.9</v>
      </c>
      <c r="J162" s="3" t="s">
        <v>240</v>
      </c>
      <c r="K162" s="70">
        <v>0</v>
      </c>
      <c r="L162" s="11">
        <f>ROUND(I162*K162,2)</f>
        <v>0</v>
      </c>
      <c r="M162" t="s">
        <v>481</v>
      </c>
    </row>
    <row r="163" spans="1:12" ht="12.75">
      <c r="A163" s="50"/>
      <c r="B163" s="50"/>
      <c r="C163" s="48" t="s">
        <v>482</v>
      </c>
      <c r="D163" s="49"/>
      <c r="E163" s="49"/>
      <c r="F163" s="49"/>
      <c r="G163" s="49"/>
      <c r="H163" s="49"/>
      <c r="I163" s="12">
        <v>975.26</v>
      </c>
      <c r="K163" s="50"/>
      <c r="L163" s="50"/>
    </row>
    <row r="164" spans="1:12" ht="12.75">
      <c r="A164" s="50"/>
      <c r="B164" s="50"/>
      <c r="C164" s="48" t="s">
        <v>483</v>
      </c>
      <c r="D164" s="49"/>
      <c r="E164" s="49"/>
      <c r="F164" s="49"/>
      <c r="G164" s="49"/>
      <c r="H164" s="49"/>
      <c r="I164" s="12">
        <v>11.64</v>
      </c>
      <c r="K164" s="50"/>
      <c r="L164" s="50"/>
    </row>
    <row r="165" spans="1:13" ht="12.75">
      <c r="A165" s="5">
        <v>47</v>
      </c>
      <c r="B165" s="9" t="s">
        <v>484</v>
      </c>
      <c r="C165" s="56" t="s">
        <v>485</v>
      </c>
      <c r="D165" s="56"/>
      <c r="E165" s="56"/>
      <c r="F165" s="56"/>
      <c r="G165" s="56"/>
      <c r="H165" s="56"/>
      <c r="I165" s="10">
        <v>975.26</v>
      </c>
      <c r="J165" s="3" t="s">
        <v>240</v>
      </c>
      <c r="K165" s="70">
        <v>0</v>
      </c>
      <c r="L165" s="11">
        <f>ROUND(I165*K165,2)</f>
        <v>0</v>
      </c>
      <c r="M165" t="s">
        <v>486</v>
      </c>
    </row>
    <row r="166" spans="1:12" ht="12.75">
      <c r="A166" s="50"/>
      <c r="B166" s="50"/>
      <c r="C166" s="48" t="s">
        <v>487</v>
      </c>
      <c r="D166" s="49"/>
      <c r="E166" s="49"/>
      <c r="F166" s="49"/>
      <c r="G166" s="49"/>
      <c r="H166" s="49"/>
      <c r="I166" s="12">
        <v>975.26</v>
      </c>
      <c r="K166" s="50"/>
      <c r="L166" s="50"/>
    </row>
    <row r="167" spans="1:13" ht="12.75">
      <c r="A167" s="5">
        <v>48</v>
      </c>
      <c r="B167" s="9" t="s">
        <v>488</v>
      </c>
      <c r="C167" s="56" t="s">
        <v>489</v>
      </c>
      <c r="D167" s="56"/>
      <c r="E167" s="56"/>
      <c r="F167" s="56"/>
      <c r="G167" s="56"/>
      <c r="H167" s="56"/>
      <c r="I167" s="10">
        <v>11.64</v>
      </c>
      <c r="J167" s="3" t="s">
        <v>240</v>
      </c>
      <c r="K167" s="70">
        <v>0</v>
      </c>
      <c r="L167" s="11">
        <f>ROUND(I167*K167,2)</f>
        <v>0</v>
      </c>
      <c r="M167" t="s">
        <v>490</v>
      </c>
    </row>
    <row r="168" spans="1:12" ht="12.75">
      <c r="A168" s="50"/>
      <c r="B168" s="50"/>
      <c r="C168" s="48" t="s">
        <v>491</v>
      </c>
      <c r="D168" s="49"/>
      <c r="E168" s="49"/>
      <c r="F168" s="49"/>
      <c r="G168" s="49"/>
      <c r="H168" s="49"/>
      <c r="I168" s="12">
        <v>11.64</v>
      </c>
      <c r="K168" s="50"/>
      <c r="L168" s="50"/>
    </row>
    <row r="169" spans="1:13" ht="12.75">
      <c r="A169" s="5">
        <v>49</v>
      </c>
      <c r="B169" s="9" t="s">
        <v>492</v>
      </c>
      <c r="C169" s="56" t="s">
        <v>493</v>
      </c>
      <c r="D169" s="56"/>
      <c r="E169" s="56"/>
      <c r="F169" s="56"/>
      <c r="G169" s="56"/>
      <c r="H169" s="56"/>
      <c r="I169" s="10">
        <v>11.9892</v>
      </c>
      <c r="J169" s="3" t="s">
        <v>494</v>
      </c>
      <c r="K169" s="70">
        <v>0</v>
      </c>
      <c r="L169" s="11">
        <f>ROUND(I169*K169,2)</f>
        <v>0</v>
      </c>
      <c r="M169" t="s">
        <v>495</v>
      </c>
    </row>
    <row r="170" spans="1:12" ht="12.75">
      <c r="A170" s="50"/>
      <c r="B170" s="50"/>
      <c r="C170" s="48" t="s">
        <v>496</v>
      </c>
      <c r="D170" s="49"/>
      <c r="E170" s="49"/>
      <c r="F170" s="49"/>
      <c r="G170" s="49"/>
      <c r="H170" s="49"/>
      <c r="I170" s="12">
        <v>11.64</v>
      </c>
      <c r="K170" s="50"/>
      <c r="L170" s="50"/>
    </row>
    <row r="171" spans="1:12" ht="12.75">
      <c r="A171" s="50"/>
      <c r="B171" s="50"/>
      <c r="C171" s="48" t="s">
        <v>497</v>
      </c>
      <c r="D171" s="49"/>
      <c r="E171" s="49"/>
      <c r="F171" s="49"/>
      <c r="G171" s="49"/>
      <c r="H171" s="49"/>
      <c r="I171" s="12">
        <v>0.3492</v>
      </c>
      <c r="K171" s="50"/>
      <c r="L171" s="50"/>
    </row>
    <row r="172" spans="1:13" ht="12.75">
      <c r="A172" s="5">
        <v>50</v>
      </c>
      <c r="B172" s="9" t="s">
        <v>498</v>
      </c>
      <c r="C172" s="56" t="s">
        <v>499</v>
      </c>
      <c r="D172" s="56"/>
      <c r="E172" s="56"/>
      <c r="F172" s="56"/>
      <c r="G172" s="56"/>
      <c r="H172" s="56"/>
      <c r="I172" s="10">
        <v>177.02</v>
      </c>
      <c r="J172" s="3" t="s">
        <v>240</v>
      </c>
      <c r="K172" s="70">
        <v>0</v>
      </c>
      <c r="L172" s="11">
        <f>ROUND(I172*K172,2)</f>
        <v>0</v>
      </c>
      <c r="M172" t="s">
        <v>500</v>
      </c>
    </row>
    <row r="173" spans="1:12" ht="12.75">
      <c r="A173" s="50"/>
      <c r="B173" s="50"/>
      <c r="C173" s="48" t="s">
        <v>501</v>
      </c>
      <c r="D173" s="49"/>
      <c r="E173" s="49"/>
      <c r="F173" s="49"/>
      <c r="G173" s="49"/>
      <c r="H173" s="49"/>
      <c r="I173" s="12">
        <v>177.02</v>
      </c>
      <c r="K173" s="50"/>
      <c r="L173" s="50"/>
    </row>
    <row r="174" spans="1:12" ht="14.25">
      <c r="A174" s="50"/>
      <c r="B174" s="50"/>
      <c r="C174" s="50"/>
      <c r="D174" s="50"/>
      <c r="E174" s="50"/>
      <c r="F174" s="50"/>
      <c r="G174" s="51" t="s">
        <v>502</v>
      </c>
      <c r="H174" s="52"/>
      <c r="I174" s="52"/>
      <c r="J174" s="52"/>
      <c r="K174" s="52"/>
      <c r="L174" s="13">
        <f>SUM(L146:L172)</f>
        <v>0</v>
      </c>
    </row>
    <row r="175" spans="1:12" ht="12.75">
      <c r="A175" s="8">
        <v>7</v>
      </c>
      <c r="B175" s="69" t="s">
        <v>503</v>
      </c>
      <c r="C175" s="69"/>
      <c r="D175" s="69"/>
      <c r="E175" s="69"/>
      <c r="F175" s="69"/>
      <c r="G175" s="50"/>
      <c r="H175" s="50"/>
      <c r="I175" s="50"/>
      <c r="J175" s="50"/>
      <c r="K175" s="50"/>
      <c r="L175" s="50"/>
    </row>
    <row r="176" spans="1:13" ht="12.75">
      <c r="A176" s="5">
        <v>51</v>
      </c>
      <c r="B176" s="9" t="s">
        <v>504</v>
      </c>
      <c r="C176" s="56" t="s">
        <v>505</v>
      </c>
      <c r="D176" s="56"/>
      <c r="E176" s="56"/>
      <c r="F176" s="56"/>
      <c r="G176" s="56"/>
      <c r="H176" s="56"/>
      <c r="I176" s="10">
        <v>20</v>
      </c>
      <c r="J176" s="3" t="s">
        <v>240</v>
      </c>
      <c r="K176" s="70">
        <v>0</v>
      </c>
      <c r="L176" s="11">
        <f>ROUND(I176*K176,2)</f>
        <v>0</v>
      </c>
      <c r="M176" t="s">
        <v>506</v>
      </c>
    </row>
    <row r="177" spans="1:12" ht="12.75">
      <c r="A177" s="50"/>
      <c r="B177" s="50"/>
      <c r="C177" s="48" t="s">
        <v>507</v>
      </c>
      <c r="D177" s="49"/>
      <c r="E177" s="49"/>
      <c r="F177" s="49"/>
      <c r="G177" s="49"/>
      <c r="H177" s="49"/>
      <c r="I177" s="12">
        <v>0</v>
      </c>
      <c r="K177" s="50"/>
      <c r="L177" s="50"/>
    </row>
    <row r="178" spans="1:12" ht="12.75">
      <c r="A178" s="50"/>
      <c r="B178" s="50"/>
      <c r="C178" s="48" t="s">
        <v>508</v>
      </c>
      <c r="D178" s="49"/>
      <c r="E178" s="49"/>
      <c r="F178" s="49"/>
      <c r="G178" s="49"/>
      <c r="H178" s="49"/>
      <c r="I178" s="12">
        <v>0</v>
      </c>
      <c r="K178" s="50"/>
      <c r="L178" s="50"/>
    </row>
    <row r="179" spans="1:12" ht="12.75">
      <c r="A179" s="50"/>
      <c r="B179" s="50"/>
      <c r="C179" s="48" t="s">
        <v>509</v>
      </c>
      <c r="D179" s="49"/>
      <c r="E179" s="49"/>
      <c r="F179" s="49"/>
      <c r="G179" s="49"/>
      <c r="H179" s="49"/>
      <c r="I179" s="12">
        <v>0</v>
      </c>
      <c r="K179" s="50"/>
      <c r="L179" s="50"/>
    </row>
    <row r="180" spans="1:12" ht="12.75">
      <c r="A180" s="50"/>
      <c r="B180" s="50"/>
      <c r="C180" s="48" t="s">
        <v>510</v>
      </c>
      <c r="D180" s="49"/>
      <c r="E180" s="49"/>
      <c r="F180" s="49"/>
      <c r="G180" s="49"/>
      <c r="H180" s="49"/>
      <c r="I180" s="12">
        <v>20</v>
      </c>
      <c r="K180" s="50"/>
      <c r="L180" s="50"/>
    </row>
    <row r="181" spans="1:12" ht="14.25">
      <c r="A181" s="50"/>
      <c r="B181" s="50"/>
      <c r="C181" s="50"/>
      <c r="D181" s="50"/>
      <c r="E181" s="50"/>
      <c r="F181" s="50"/>
      <c r="G181" s="51" t="s">
        <v>511</v>
      </c>
      <c r="H181" s="52"/>
      <c r="I181" s="52"/>
      <c r="J181" s="52"/>
      <c r="K181" s="52"/>
      <c r="L181" s="13">
        <f>SUM(L176)</f>
        <v>0</v>
      </c>
    </row>
    <row r="182" spans="1:12" ht="12.75">
      <c r="A182" s="8">
        <v>8</v>
      </c>
      <c r="B182" s="69" t="s">
        <v>512</v>
      </c>
      <c r="C182" s="69"/>
      <c r="D182" s="69"/>
      <c r="E182" s="69"/>
      <c r="F182" s="69"/>
      <c r="G182" s="50"/>
      <c r="H182" s="50"/>
      <c r="I182" s="50"/>
      <c r="J182" s="50"/>
      <c r="K182" s="50"/>
      <c r="L182" s="50"/>
    </row>
    <row r="183" spans="1:13" ht="12.75">
      <c r="A183" s="5">
        <v>52</v>
      </c>
      <c r="B183" s="9" t="s">
        <v>513</v>
      </c>
      <c r="C183" s="56" t="s">
        <v>514</v>
      </c>
      <c r="D183" s="56"/>
      <c r="E183" s="56"/>
      <c r="F183" s="56"/>
      <c r="G183" s="56"/>
      <c r="H183" s="56"/>
      <c r="I183" s="10">
        <v>8</v>
      </c>
      <c r="J183" s="3" t="s">
        <v>430</v>
      </c>
      <c r="K183" s="70">
        <v>0</v>
      </c>
      <c r="L183" s="11">
        <f>ROUND(I183*K183,2)</f>
        <v>0</v>
      </c>
      <c r="M183" t="s">
        <v>515</v>
      </c>
    </row>
    <row r="184" spans="1:12" ht="12.75">
      <c r="A184" s="50"/>
      <c r="B184" s="50"/>
      <c r="C184" s="48" t="s">
        <v>516</v>
      </c>
      <c r="D184" s="49"/>
      <c r="E184" s="49"/>
      <c r="F184" s="49"/>
      <c r="G184" s="49"/>
      <c r="H184" s="49"/>
      <c r="I184" s="12">
        <v>8</v>
      </c>
      <c r="K184" s="50"/>
      <c r="L184" s="50"/>
    </row>
    <row r="185" spans="1:13" ht="12.75">
      <c r="A185" s="5">
        <v>53</v>
      </c>
      <c r="B185" s="9" t="s">
        <v>517</v>
      </c>
      <c r="C185" s="56" t="s">
        <v>518</v>
      </c>
      <c r="D185" s="56"/>
      <c r="E185" s="56"/>
      <c r="F185" s="56"/>
      <c r="G185" s="56"/>
      <c r="H185" s="56"/>
      <c r="I185" s="10">
        <v>8.08</v>
      </c>
      <c r="J185" s="3" t="s">
        <v>168</v>
      </c>
      <c r="K185" s="70">
        <v>0</v>
      </c>
      <c r="L185" s="11">
        <f>ROUND(I185*K185,2)</f>
        <v>0</v>
      </c>
      <c r="M185" t="s">
        <v>519</v>
      </c>
    </row>
    <row r="186" spans="1:12" ht="12.75">
      <c r="A186" s="50"/>
      <c r="B186" s="50"/>
      <c r="C186" s="48" t="s">
        <v>520</v>
      </c>
      <c r="D186" s="49"/>
      <c r="E186" s="49"/>
      <c r="F186" s="49"/>
      <c r="G186" s="49"/>
      <c r="H186" s="49"/>
      <c r="I186" s="12">
        <v>8</v>
      </c>
      <c r="K186" s="50"/>
      <c r="L186" s="50"/>
    </row>
    <row r="187" spans="1:12" ht="12.75">
      <c r="A187" s="50"/>
      <c r="B187" s="50"/>
      <c r="C187" s="48" t="s">
        <v>521</v>
      </c>
      <c r="D187" s="49"/>
      <c r="E187" s="49"/>
      <c r="F187" s="49"/>
      <c r="G187" s="49"/>
      <c r="H187" s="49"/>
      <c r="I187" s="12">
        <v>0.08</v>
      </c>
      <c r="K187" s="50"/>
      <c r="L187" s="50"/>
    </row>
    <row r="188" spans="1:13" ht="12.75">
      <c r="A188" s="5">
        <v>54</v>
      </c>
      <c r="B188" s="9" t="s">
        <v>522</v>
      </c>
      <c r="C188" s="56" t="s">
        <v>523</v>
      </c>
      <c r="D188" s="56"/>
      <c r="E188" s="56"/>
      <c r="F188" s="56"/>
      <c r="G188" s="56"/>
      <c r="H188" s="56"/>
      <c r="I188" s="10">
        <v>8.08</v>
      </c>
      <c r="J188" s="3" t="s">
        <v>168</v>
      </c>
      <c r="K188" s="70">
        <v>0</v>
      </c>
      <c r="L188" s="11">
        <f>ROUND(I188*K188,2)</f>
        <v>0</v>
      </c>
      <c r="M188" t="s">
        <v>524</v>
      </c>
    </row>
    <row r="189" spans="1:12" ht="12.75">
      <c r="A189" s="50"/>
      <c r="B189" s="50"/>
      <c r="C189" s="48" t="s">
        <v>525</v>
      </c>
      <c r="D189" s="49"/>
      <c r="E189" s="49"/>
      <c r="F189" s="49"/>
      <c r="G189" s="49"/>
      <c r="H189" s="49"/>
      <c r="I189" s="12">
        <v>8.08</v>
      </c>
      <c r="K189" s="50"/>
      <c r="L189" s="50"/>
    </row>
    <row r="190" spans="1:13" ht="12.75">
      <c r="A190" s="5">
        <v>55</v>
      </c>
      <c r="B190" s="9" t="s">
        <v>526</v>
      </c>
      <c r="C190" s="56" t="s">
        <v>527</v>
      </c>
      <c r="D190" s="56"/>
      <c r="E190" s="56"/>
      <c r="F190" s="56"/>
      <c r="G190" s="56"/>
      <c r="H190" s="56"/>
      <c r="I190" s="10">
        <v>8.08</v>
      </c>
      <c r="J190" s="3" t="s">
        <v>168</v>
      </c>
      <c r="K190" s="70">
        <v>0</v>
      </c>
      <c r="L190" s="11">
        <f>ROUND(I190*K190,2)</f>
        <v>0</v>
      </c>
      <c r="M190" t="s">
        <v>528</v>
      </c>
    </row>
    <row r="191" spans="1:12" ht="12.75">
      <c r="A191" s="50"/>
      <c r="B191" s="50"/>
      <c r="C191" s="48" t="s">
        <v>525</v>
      </c>
      <c r="D191" s="49"/>
      <c r="E191" s="49"/>
      <c r="F191" s="49"/>
      <c r="G191" s="49"/>
      <c r="H191" s="49"/>
      <c r="I191" s="12">
        <v>8.08</v>
      </c>
      <c r="K191" s="50"/>
      <c r="L191" s="50"/>
    </row>
    <row r="192" spans="1:13" ht="12.75">
      <c r="A192" s="5">
        <v>56</v>
      </c>
      <c r="B192" s="9" t="s">
        <v>529</v>
      </c>
      <c r="C192" s="56" t="s">
        <v>530</v>
      </c>
      <c r="D192" s="56"/>
      <c r="E192" s="56"/>
      <c r="F192" s="56"/>
      <c r="G192" s="56"/>
      <c r="H192" s="56"/>
      <c r="I192" s="10">
        <v>8.08</v>
      </c>
      <c r="J192" s="3" t="s">
        <v>168</v>
      </c>
      <c r="K192" s="70">
        <v>0</v>
      </c>
      <c r="L192" s="11">
        <f>ROUND(I192*K192,2)</f>
        <v>0</v>
      </c>
      <c r="M192" t="s">
        <v>531</v>
      </c>
    </row>
    <row r="193" spans="1:12" ht="12.75">
      <c r="A193" s="50"/>
      <c r="B193" s="50"/>
      <c r="C193" s="48" t="s">
        <v>532</v>
      </c>
      <c r="D193" s="49"/>
      <c r="E193" s="49"/>
      <c r="F193" s="49"/>
      <c r="G193" s="49"/>
      <c r="H193" s="49"/>
      <c r="I193" s="12">
        <v>8</v>
      </c>
      <c r="K193" s="50"/>
      <c r="L193" s="50"/>
    </row>
    <row r="194" spans="1:12" ht="12.75">
      <c r="A194" s="50"/>
      <c r="B194" s="50"/>
      <c r="C194" s="48" t="s">
        <v>521</v>
      </c>
      <c r="D194" s="49"/>
      <c r="E194" s="49"/>
      <c r="F194" s="49"/>
      <c r="G194" s="49"/>
      <c r="H194" s="49"/>
      <c r="I194" s="12">
        <v>0.08</v>
      </c>
      <c r="K194" s="50"/>
      <c r="L194" s="50"/>
    </row>
    <row r="195" spans="1:13" ht="12.75">
      <c r="A195" s="5">
        <v>57</v>
      </c>
      <c r="B195" s="9" t="s">
        <v>533</v>
      </c>
      <c r="C195" s="56" t="s">
        <v>534</v>
      </c>
      <c r="D195" s="56"/>
      <c r="E195" s="56"/>
      <c r="F195" s="56"/>
      <c r="G195" s="56"/>
      <c r="H195" s="56"/>
      <c r="I195" s="10">
        <v>8</v>
      </c>
      <c r="J195" s="3" t="s">
        <v>430</v>
      </c>
      <c r="K195" s="70">
        <v>0</v>
      </c>
      <c r="L195" s="11">
        <f>ROUND(I195*K195,2)</f>
        <v>0</v>
      </c>
      <c r="M195" t="s">
        <v>535</v>
      </c>
    </row>
    <row r="196" spans="1:12" ht="12.75">
      <c r="A196" s="50"/>
      <c r="B196" s="50"/>
      <c r="C196" s="48" t="s">
        <v>536</v>
      </c>
      <c r="D196" s="49"/>
      <c r="E196" s="49"/>
      <c r="F196" s="49"/>
      <c r="G196" s="49"/>
      <c r="H196" s="49"/>
      <c r="I196" s="12">
        <v>8</v>
      </c>
      <c r="K196" s="50"/>
      <c r="L196" s="50"/>
    </row>
    <row r="197" spans="1:13" ht="12.75">
      <c r="A197" s="5">
        <v>58</v>
      </c>
      <c r="B197" s="9" t="s">
        <v>537</v>
      </c>
      <c r="C197" s="56" t="s">
        <v>538</v>
      </c>
      <c r="D197" s="56"/>
      <c r="E197" s="56"/>
      <c r="F197" s="56"/>
      <c r="G197" s="56"/>
      <c r="H197" s="56"/>
      <c r="I197" s="10">
        <v>8</v>
      </c>
      <c r="J197" s="3" t="s">
        <v>168</v>
      </c>
      <c r="K197" s="70">
        <v>0</v>
      </c>
      <c r="L197" s="11">
        <f>ROUND(I197*K197,2)</f>
        <v>0</v>
      </c>
      <c r="M197" t="s">
        <v>539</v>
      </c>
    </row>
    <row r="198" spans="1:13" ht="12.75">
      <c r="A198" s="5">
        <v>59</v>
      </c>
      <c r="B198" s="9" t="s">
        <v>540</v>
      </c>
      <c r="C198" s="56" t="s">
        <v>541</v>
      </c>
      <c r="D198" s="56"/>
      <c r="E198" s="56"/>
      <c r="F198" s="56"/>
      <c r="G198" s="56"/>
      <c r="H198" s="56"/>
      <c r="I198" s="10">
        <v>8</v>
      </c>
      <c r="J198" s="3" t="s">
        <v>168</v>
      </c>
      <c r="K198" s="70">
        <v>0</v>
      </c>
      <c r="L198" s="11">
        <f>ROUND(I198*K198,2)</f>
        <v>0</v>
      </c>
      <c r="M198" t="s">
        <v>542</v>
      </c>
    </row>
    <row r="199" spans="1:12" ht="12.75">
      <c r="A199" s="50"/>
      <c r="B199" s="50"/>
      <c r="C199" s="48" t="s">
        <v>543</v>
      </c>
      <c r="D199" s="49"/>
      <c r="E199" s="49"/>
      <c r="F199" s="49"/>
      <c r="G199" s="49"/>
      <c r="H199" s="49"/>
      <c r="I199" s="12">
        <v>8</v>
      </c>
      <c r="K199" s="50"/>
      <c r="L199" s="50"/>
    </row>
    <row r="200" spans="1:13" ht="12.75">
      <c r="A200" s="5">
        <v>60</v>
      </c>
      <c r="B200" s="9" t="s">
        <v>544</v>
      </c>
      <c r="C200" s="56" t="s">
        <v>545</v>
      </c>
      <c r="D200" s="56"/>
      <c r="E200" s="56"/>
      <c r="F200" s="56"/>
      <c r="G200" s="56"/>
      <c r="H200" s="56"/>
      <c r="I200" s="10">
        <v>1</v>
      </c>
      <c r="J200" s="3" t="s">
        <v>430</v>
      </c>
      <c r="K200" s="70">
        <v>0</v>
      </c>
      <c r="L200" s="11">
        <f>ROUND(I200*K200,2)</f>
        <v>0</v>
      </c>
      <c r="M200" t="s">
        <v>546</v>
      </c>
    </row>
    <row r="201" spans="1:12" ht="12.75">
      <c r="A201" s="50"/>
      <c r="B201" s="50"/>
      <c r="C201" s="48" t="s">
        <v>547</v>
      </c>
      <c r="D201" s="49"/>
      <c r="E201" s="49"/>
      <c r="F201" s="49"/>
      <c r="G201" s="49"/>
      <c r="H201" s="49"/>
      <c r="I201" s="12">
        <v>1</v>
      </c>
      <c r="K201" s="50"/>
      <c r="L201" s="50"/>
    </row>
    <row r="202" spans="1:13" ht="12.75">
      <c r="A202" s="5">
        <v>61</v>
      </c>
      <c r="B202" s="9" t="s">
        <v>548</v>
      </c>
      <c r="C202" s="56" t="s">
        <v>549</v>
      </c>
      <c r="D202" s="56"/>
      <c r="E202" s="56"/>
      <c r="F202" s="56"/>
      <c r="G202" s="56"/>
      <c r="H202" s="56"/>
      <c r="I202" s="10">
        <v>2</v>
      </c>
      <c r="J202" s="3" t="s">
        <v>430</v>
      </c>
      <c r="K202" s="70">
        <v>0</v>
      </c>
      <c r="L202" s="11">
        <f>ROUND(I202*K202,2)</f>
        <v>0</v>
      </c>
      <c r="M202" t="s">
        <v>550</v>
      </c>
    </row>
    <row r="203" spans="1:12" ht="12.75">
      <c r="A203" s="50"/>
      <c r="B203" s="50"/>
      <c r="C203" s="48" t="s">
        <v>551</v>
      </c>
      <c r="D203" s="49"/>
      <c r="E203" s="49"/>
      <c r="F203" s="49"/>
      <c r="G203" s="49"/>
      <c r="H203" s="49"/>
      <c r="I203" s="12">
        <v>2</v>
      </c>
      <c r="K203" s="50"/>
      <c r="L203" s="50"/>
    </row>
    <row r="204" spans="1:12" ht="12.75">
      <c r="A204" s="50"/>
      <c r="B204" s="50"/>
      <c r="C204" s="48" t="s">
        <v>552</v>
      </c>
      <c r="D204" s="49"/>
      <c r="E204" s="49"/>
      <c r="F204" s="49"/>
      <c r="G204" s="49"/>
      <c r="H204" s="49"/>
      <c r="I204" s="12">
        <v>0</v>
      </c>
      <c r="K204" s="50"/>
      <c r="L204" s="50"/>
    </row>
    <row r="205" spans="1:13" ht="12.75">
      <c r="A205" s="5">
        <v>62</v>
      </c>
      <c r="B205" s="9" t="s">
        <v>553</v>
      </c>
      <c r="C205" s="56" t="s">
        <v>554</v>
      </c>
      <c r="D205" s="56"/>
      <c r="E205" s="56"/>
      <c r="F205" s="56"/>
      <c r="G205" s="56"/>
      <c r="H205" s="56"/>
      <c r="I205" s="10">
        <v>2</v>
      </c>
      <c r="J205" s="3" t="s">
        <v>430</v>
      </c>
      <c r="K205" s="70">
        <v>0</v>
      </c>
      <c r="L205" s="11">
        <f>ROUND(I205*K205,2)</f>
        <v>0</v>
      </c>
      <c r="M205" t="s">
        <v>555</v>
      </c>
    </row>
    <row r="206" spans="1:13" ht="12.75">
      <c r="A206" s="5">
        <v>63</v>
      </c>
      <c r="B206" s="9" t="s">
        <v>556</v>
      </c>
      <c r="C206" s="56" t="s">
        <v>557</v>
      </c>
      <c r="D206" s="56"/>
      <c r="E206" s="56"/>
      <c r="F206" s="56"/>
      <c r="G206" s="56"/>
      <c r="H206" s="56"/>
      <c r="I206" s="10">
        <v>3</v>
      </c>
      <c r="J206" s="3" t="s">
        <v>430</v>
      </c>
      <c r="K206" s="70">
        <v>0</v>
      </c>
      <c r="L206" s="11">
        <f>ROUND(I206*K206,2)</f>
        <v>0</v>
      </c>
      <c r="M206" t="s">
        <v>558</v>
      </c>
    </row>
    <row r="207" spans="1:12" ht="12.75">
      <c r="A207" s="50"/>
      <c r="B207" s="50"/>
      <c r="C207" s="48" t="s">
        <v>559</v>
      </c>
      <c r="D207" s="49"/>
      <c r="E207" s="49"/>
      <c r="F207" s="49"/>
      <c r="G207" s="49"/>
      <c r="H207" s="49"/>
      <c r="I207" s="12">
        <v>3</v>
      </c>
      <c r="K207" s="50"/>
      <c r="L207" s="50"/>
    </row>
    <row r="208" spans="1:13" ht="12.75">
      <c r="A208" s="5">
        <v>64</v>
      </c>
      <c r="B208" s="9" t="s">
        <v>560</v>
      </c>
      <c r="C208" s="56" t="s">
        <v>561</v>
      </c>
      <c r="D208" s="56"/>
      <c r="E208" s="56"/>
      <c r="F208" s="56"/>
      <c r="G208" s="56"/>
      <c r="H208" s="56"/>
      <c r="I208" s="10">
        <v>67.8</v>
      </c>
      <c r="J208" s="3" t="s">
        <v>263</v>
      </c>
      <c r="K208" s="70">
        <v>0</v>
      </c>
      <c r="L208" s="11">
        <f>ROUND(I208*K208,2)</f>
        <v>0</v>
      </c>
      <c r="M208" t="s">
        <v>562</v>
      </c>
    </row>
    <row r="209" spans="1:12" ht="12.75">
      <c r="A209" s="50"/>
      <c r="B209" s="50"/>
      <c r="C209" s="48" t="s">
        <v>563</v>
      </c>
      <c r="D209" s="49"/>
      <c r="E209" s="49"/>
      <c r="F209" s="49"/>
      <c r="G209" s="49"/>
      <c r="H209" s="49"/>
      <c r="I209" s="12">
        <v>67.8</v>
      </c>
      <c r="K209" s="50"/>
      <c r="L209" s="50"/>
    </row>
    <row r="210" spans="1:12" ht="12.75">
      <c r="A210" s="50"/>
      <c r="B210" s="50"/>
      <c r="C210" s="48" t="s">
        <v>564</v>
      </c>
      <c r="D210" s="49"/>
      <c r="E210" s="49"/>
      <c r="F210" s="49"/>
      <c r="G210" s="49"/>
      <c r="H210" s="49"/>
      <c r="I210" s="12">
        <v>0</v>
      </c>
      <c r="K210" s="50"/>
      <c r="L210" s="50"/>
    </row>
    <row r="211" spans="1:13" ht="12.75">
      <c r="A211" s="5">
        <v>65</v>
      </c>
      <c r="B211" s="9" t="s">
        <v>565</v>
      </c>
      <c r="C211" s="56" t="s">
        <v>566</v>
      </c>
      <c r="D211" s="56"/>
      <c r="E211" s="56"/>
      <c r="F211" s="56"/>
      <c r="G211" s="56"/>
      <c r="H211" s="56"/>
      <c r="I211" s="10">
        <v>0.7</v>
      </c>
      <c r="J211" s="3" t="s">
        <v>263</v>
      </c>
      <c r="K211" s="70">
        <v>0</v>
      </c>
      <c r="L211" s="11">
        <f>ROUND(I211*K211,2)</f>
        <v>0</v>
      </c>
      <c r="M211" t="s">
        <v>567</v>
      </c>
    </row>
    <row r="212" spans="1:12" ht="12.75">
      <c r="A212" s="50"/>
      <c r="B212" s="50"/>
      <c r="C212" s="48" t="s">
        <v>568</v>
      </c>
      <c r="D212" s="49"/>
      <c r="E212" s="49"/>
      <c r="F212" s="49"/>
      <c r="G212" s="49"/>
      <c r="H212" s="49"/>
      <c r="I212" s="12">
        <v>0</v>
      </c>
      <c r="K212" s="50"/>
      <c r="L212" s="50"/>
    </row>
    <row r="213" spans="1:12" ht="12.75">
      <c r="A213" s="50"/>
      <c r="B213" s="50"/>
      <c r="C213" s="48" t="s">
        <v>569</v>
      </c>
      <c r="D213" s="49"/>
      <c r="E213" s="49"/>
      <c r="F213" s="49"/>
      <c r="G213" s="49"/>
      <c r="H213" s="49"/>
      <c r="I213" s="12">
        <v>0.7</v>
      </c>
      <c r="K213" s="50"/>
      <c r="L213" s="50"/>
    </row>
    <row r="214" spans="1:13" ht="12.75">
      <c r="A214" s="5">
        <v>66</v>
      </c>
      <c r="B214" s="9" t="s">
        <v>570</v>
      </c>
      <c r="C214" s="56" t="s">
        <v>571</v>
      </c>
      <c r="D214" s="56"/>
      <c r="E214" s="56"/>
      <c r="F214" s="56"/>
      <c r="G214" s="56"/>
      <c r="H214" s="56"/>
      <c r="I214" s="10">
        <v>3</v>
      </c>
      <c r="J214" s="3" t="s">
        <v>430</v>
      </c>
      <c r="K214" s="70">
        <v>0</v>
      </c>
      <c r="L214" s="11">
        <f>ROUND(I214*K214,2)</f>
        <v>0</v>
      </c>
      <c r="M214" t="s">
        <v>572</v>
      </c>
    </row>
    <row r="215" spans="1:12" ht="12.75">
      <c r="A215" s="50"/>
      <c r="B215" s="50"/>
      <c r="C215" s="48" t="s">
        <v>573</v>
      </c>
      <c r="D215" s="49"/>
      <c r="E215" s="49"/>
      <c r="F215" s="49"/>
      <c r="G215" s="49"/>
      <c r="H215" s="49"/>
      <c r="I215" s="12">
        <v>0</v>
      </c>
      <c r="K215" s="50"/>
      <c r="L215" s="50"/>
    </row>
    <row r="216" spans="1:13" ht="12.75">
      <c r="A216" s="5">
        <v>67</v>
      </c>
      <c r="B216" s="9" t="s">
        <v>574</v>
      </c>
      <c r="C216" s="56" t="s">
        <v>575</v>
      </c>
      <c r="D216" s="56"/>
      <c r="E216" s="56"/>
      <c r="F216" s="56"/>
      <c r="G216" s="56"/>
      <c r="H216" s="56"/>
      <c r="I216" s="10">
        <v>1.25</v>
      </c>
      <c r="J216" s="3" t="s">
        <v>234</v>
      </c>
      <c r="K216" s="70">
        <v>0</v>
      </c>
      <c r="L216" s="11">
        <f>ROUND(I216*K216,2)</f>
        <v>0</v>
      </c>
      <c r="M216" t="s">
        <v>576</v>
      </c>
    </row>
    <row r="217" spans="1:12" ht="12.75">
      <c r="A217" s="50"/>
      <c r="B217" s="50"/>
      <c r="C217" s="48" t="s">
        <v>577</v>
      </c>
      <c r="D217" s="49"/>
      <c r="E217" s="49"/>
      <c r="F217" s="49"/>
      <c r="G217" s="49"/>
      <c r="H217" s="49"/>
      <c r="I217" s="12">
        <v>0</v>
      </c>
      <c r="K217" s="50"/>
      <c r="L217" s="50"/>
    </row>
    <row r="218" spans="1:12" ht="12.75">
      <c r="A218" s="50"/>
      <c r="B218" s="50"/>
      <c r="C218" s="48" t="s">
        <v>578</v>
      </c>
      <c r="D218" s="49"/>
      <c r="E218" s="49"/>
      <c r="F218" s="49"/>
      <c r="G218" s="49"/>
      <c r="H218" s="49"/>
      <c r="I218" s="12">
        <v>1.25</v>
      </c>
      <c r="K218" s="50"/>
      <c r="L218" s="50"/>
    </row>
    <row r="219" spans="1:13" ht="12.75">
      <c r="A219" s="5">
        <v>68</v>
      </c>
      <c r="B219" s="9" t="s">
        <v>579</v>
      </c>
      <c r="C219" s="56" t="s">
        <v>580</v>
      </c>
      <c r="D219" s="56"/>
      <c r="E219" s="56"/>
      <c r="F219" s="56"/>
      <c r="G219" s="56"/>
      <c r="H219" s="56"/>
      <c r="I219" s="10">
        <v>5</v>
      </c>
      <c r="J219" s="3" t="s">
        <v>240</v>
      </c>
      <c r="K219" s="70">
        <v>0</v>
      </c>
      <c r="L219" s="11">
        <f>ROUND(I219*K219,2)</f>
        <v>0</v>
      </c>
      <c r="M219" t="s">
        <v>581</v>
      </c>
    </row>
    <row r="220" spans="1:12" ht="12.75">
      <c r="A220" s="50"/>
      <c r="B220" s="50"/>
      <c r="C220" s="48" t="s">
        <v>582</v>
      </c>
      <c r="D220" s="49"/>
      <c r="E220" s="49"/>
      <c r="F220" s="49"/>
      <c r="G220" s="49"/>
      <c r="H220" s="49"/>
      <c r="I220" s="12">
        <v>0</v>
      </c>
      <c r="K220" s="50"/>
      <c r="L220" s="50"/>
    </row>
    <row r="221" spans="1:12" ht="12.75">
      <c r="A221" s="50"/>
      <c r="B221" s="50"/>
      <c r="C221" s="48" t="s">
        <v>583</v>
      </c>
      <c r="D221" s="49"/>
      <c r="E221" s="49"/>
      <c r="F221" s="49"/>
      <c r="G221" s="49"/>
      <c r="H221" s="49"/>
      <c r="I221" s="12">
        <v>5</v>
      </c>
      <c r="K221" s="50"/>
      <c r="L221" s="50"/>
    </row>
    <row r="222" spans="1:13" ht="12.75">
      <c r="A222" s="5">
        <v>69</v>
      </c>
      <c r="B222" s="9" t="s">
        <v>584</v>
      </c>
      <c r="C222" s="56" t="s">
        <v>0</v>
      </c>
      <c r="D222" s="56"/>
      <c r="E222" s="56"/>
      <c r="F222" s="56"/>
      <c r="G222" s="56"/>
      <c r="H222" s="56"/>
      <c r="I222" s="10">
        <v>6</v>
      </c>
      <c r="J222" s="3" t="s">
        <v>430</v>
      </c>
      <c r="K222" s="70">
        <v>0</v>
      </c>
      <c r="L222" s="11">
        <f>ROUND(I222*K222,2)</f>
        <v>0</v>
      </c>
      <c r="M222" t="s">
        <v>1</v>
      </c>
    </row>
    <row r="223" spans="1:12" ht="12.75">
      <c r="A223" s="50"/>
      <c r="B223" s="50"/>
      <c r="C223" s="48" t="s">
        <v>2</v>
      </c>
      <c r="D223" s="49"/>
      <c r="E223" s="49"/>
      <c r="F223" s="49"/>
      <c r="G223" s="49"/>
      <c r="H223" s="49"/>
      <c r="I223" s="12">
        <v>6</v>
      </c>
      <c r="K223" s="50"/>
      <c r="L223" s="50"/>
    </row>
    <row r="224" spans="1:13" ht="12.75">
      <c r="A224" s="5">
        <v>70</v>
      </c>
      <c r="B224" s="9" t="s">
        <v>3</v>
      </c>
      <c r="C224" s="56" t="s">
        <v>4</v>
      </c>
      <c r="D224" s="56"/>
      <c r="E224" s="56"/>
      <c r="F224" s="56"/>
      <c r="G224" s="56"/>
      <c r="H224" s="56"/>
      <c r="I224" s="10">
        <v>1</v>
      </c>
      <c r="J224" s="3" t="s">
        <v>430</v>
      </c>
      <c r="K224" s="70">
        <v>0</v>
      </c>
      <c r="L224" s="11">
        <f>ROUND(I224*K224,2)</f>
        <v>0</v>
      </c>
      <c r="M224" t="s">
        <v>5</v>
      </c>
    </row>
    <row r="225" spans="1:12" ht="12.75">
      <c r="A225" s="50"/>
      <c r="B225" s="50"/>
      <c r="C225" s="48" t="s">
        <v>6</v>
      </c>
      <c r="D225" s="49"/>
      <c r="E225" s="49"/>
      <c r="F225" s="49"/>
      <c r="G225" s="49"/>
      <c r="H225" s="49"/>
      <c r="I225" s="12">
        <v>1</v>
      </c>
      <c r="K225" s="50"/>
      <c r="L225" s="50"/>
    </row>
    <row r="226" spans="1:13" ht="12.75">
      <c r="A226" s="5">
        <v>71</v>
      </c>
      <c r="B226" s="9" t="s">
        <v>7</v>
      </c>
      <c r="C226" s="56" t="s">
        <v>8</v>
      </c>
      <c r="D226" s="56"/>
      <c r="E226" s="56"/>
      <c r="F226" s="56"/>
      <c r="G226" s="56"/>
      <c r="H226" s="56"/>
      <c r="I226" s="10">
        <v>4</v>
      </c>
      <c r="J226" s="3" t="s">
        <v>430</v>
      </c>
      <c r="K226" s="70">
        <v>0</v>
      </c>
      <c r="L226" s="11">
        <f>ROUND(I226*K226,2)</f>
        <v>0</v>
      </c>
      <c r="M226" t="s">
        <v>9</v>
      </c>
    </row>
    <row r="227" spans="1:12" ht="12.75">
      <c r="A227" s="50"/>
      <c r="B227" s="50"/>
      <c r="C227" s="48" t="s">
        <v>10</v>
      </c>
      <c r="D227" s="49"/>
      <c r="E227" s="49"/>
      <c r="F227" s="49"/>
      <c r="G227" s="49"/>
      <c r="H227" s="49"/>
      <c r="I227" s="12">
        <v>4</v>
      </c>
      <c r="K227" s="50"/>
      <c r="L227" s="50"/>
    </row>
    <row r="228" spans="1:13" ht="12.75">
      <c r="A228" s="5">
        <v>72</v>
      </c>
      <c r="B228" s="9" t="s">
        <v>11</v>
      </c>
      <c r="C228" s="56" t="s">
        <v>12</v>
      </c>
      <c r="D228" s="56"/>
      <c r="E228" s="56"/>
      <c r="F228" s="56"/>
      <c r="G228" s="56"/>
      <c r="H228" s="56"/>
      <c r="I228" s="10">
        <v>4</v>
      </c>
      <c r="J228" s="3" t="s">
        <v>430</v>
      </c>
      <c r="K228" s="70">
        <v>0</v>
      </c>
      <c r="L228" s="11">
        <f>ROUND(I228*K228,2)</f>
        <v>0</v>
      </c>
      <c r="M228" t="s">
        <v>13</v>
      </c>
    </row>
    <row r="229" spans="1:12" ht="12.75">
      <c r="A229" s="50"/>
      <c r="B229" s="50"/>
      <c r="C229" s="48" t="s">
        <v>10</v>
      </c>
      <c r="D229" s="49"/>
      <c r="E229" s="49"/>
      <c r="F229" s="49"/>
      <c r="G229" s="49"/>
      <c r="H229" s="49"/>
      <c r="I229" s="12">
        <v>4</v>
      </c>
      <c r="K229" s="50"/>
      <c r="L229" s="50"/>
    </row>
    <row r="230" spans="1:13" ht="12.75">
      <c r="A230" s="5">
        <v>73</v>
      </c>
      <c r="B230" s="9" t="s">
        <v>14</v>
      </c>
      <c r="C230" s="56" t="s">
        <v>15</v>
      </c>
      <c r="D230" s="56"/>
      <c r="E230" s="56"/>
      <c r="F230" s="56"/>
      <c r="G230" s="56"/>
      <c r="H230" s="56"/>
      <c r="I230" s="10">
        <v>4</v>
      </c>
      <c r="J230" s="3" t="s">
        <v>430</v>
      </c>
      <c r="K230" s="70">
        <v>0</v>
      </c>
      <c r="L230" s="11">
        <f>ROUND(I230*K230,2)</f>
        <v>0</v>
      </c>
      <c r="M230" t="s">
        <v>16</v>
      </c>
    </row>
    <row r="231" spans="1:12" ht="14.25">
      <c r="A231" s="50"/>
      <c r="B231" s="50"/>
      <c r="C231" s="50"/>
      <c r="D231" s="50"/>
      <c r="E231" s="50"/>
      <c r="F231" s="50"/>
      <c r="G231" s="51" t="s">
        <v>17</v>
      </c>
      <c r="H231" s="52"/>
      <c r="I231" s="52"/>
      <c r="J231" s="52"/>
      <c r="K231" s="52"/>
      <c r="L231" s="13">
        <f>SUM(L183:L230)</f>
        <v>0</v>
      </c>
    </row>
    <row r="232" spans="1:12" ht="12.75">
      <c r="A232" s="8">
        <v>9</v>
      </c>
      <c r="B232" s="69" t="s">
        <v>18</v>
      </c>
      <c r="C232" s="69"/>
      <c r="D232" s="69"/>
      <c r="E232" s="69"/>
      <c r="F232" s="69"/>
      <c r="G232" s="50"/>
      <c r="H232" s="50"/>
      <c r="I232" s="50"/>
      <c r="J232" s="50"/>
      <c r="K232" s="50"/>
      <c r="L232" s="50"/>
    </row>
    <row r="233" spans="1:13" ht="12.75">
      <c r="A233" s="5">
        <v>74</v>
      </c>
      <c r="B233" s="9" t="s">
        <v>19</v>
      </c>
      <c r="C233" s="56" t="s">
        <v>20</v>
      </c>
      <c r="D233" s="56"/>
      <c r="E233" s="56"/>
      <c r="F233" s="56"/>
      <c r="G233" s="56"/>
      <c r="H233" s="56"/>
      <c r="I233" s="10">
        <v>40.8</v>
      </c>
      <c r="J233" s="3" t="s">
        <v>263</v>
      </c>
      <c r="K233" s="70">
        <v>0</v>
      </c>
      <c r="L233" s="11">
        <f>ROUND(I233*K233,2)</f>
        <v>0</v>
      </c>
      <c r="M233" t="s">
        <v>21</v>
      </c>
    </row>
    <row r="234" spans="1:12" ht="12.75">
      <c r="A234" s="50"/>
      <c r="B234" s="50"/>
      <c r="C234" s="48" t="s">
        <v>22</v>
      </c>
      <c r="D234" s="49"/>
      <c r="E234" s="49"/>
      <c r="F234" s="49"/>
      <c r="G234" s="49"/>
      <c r="H234" s="49"/>
      <c r="I234" s="12">
        <v>40.8</v>
      </c>
      <c r="K234" s="50"/>
      <c r="L234" s="50"/>
    </row>
    <row r="235" spans="1:13" ht="12.75">
      <c r="A235" s="5">
        <v>75</v>
      </c>
      <c r="B235" s="9" t="s">
        <v>23</v>
      </c>
      <c r="C235" s="56" t="s">
        <v>24</v>
      </c>
      <c r="D235" s="56"/>
      <c r="E235" s="56"/>
      <c r="F235" s="56"/>
      <c r="G235" s="56"/>
      <c r="H235" s="56"/>
      <c r="I235" s="10">
        <v>1</v>
      </c>
      <c r="J235" s="3" t="s">
        <v>430</v>
      </c>
      <c r="K235" s="70">
        <v>0</v>
      </c>
      <c r="L235" s="11">
        <f>ROUND(I235*K235,2)</f>
        <v>0</v>
      </c>
      <c r="M235" t="s">
        <v>25</v>
      </c>
    </row>
    <row r="236" spans="1:12" ht="12.75">
      <c r="A236" s="50"/>
      <c r="B236" s="50"/>
      <c r="C236" s="48" t="s">
        <v>26</v>
      </c>
      <c r="D236" s="49"/>
      <c r="E236" s="49"/>
      <c r="F236" s="49"/>
      <c r="G236" s="49"/>
      <c r="H236" s="49"/>
      <c r="I236" s="12">
        <v>0</v>
      </c>
      <c r="K236" s="50"/>
      <c r="L236" s="50"/>
    </row>
    <row r="237" spans="1:12" ht="12.75">
      <c r="A237" s="50"/>
      <c r="B237" s="50"/>
      <c r="C237" s="48" t="s">
        <v>27</v>
      </c>
      <c r="D237" s="49"/>
      <c r="E237" s="49"/>
      <c r="F237" s="49"/>
      <c r="G237" s="49"/>
      <c r="H237" s="49"/>
      <c r="I237" s="12">
        <v>1</v>
      </c>
      <c r="K237" s="50"/>
      <c r="L237" s="50"/>
    </row>
    <row r="238" spans="1:13" ht="12.75">
      <c r="A238" s="5">
        <v>76</v>
      </c>
      <c r="B238" s="9" t="s">
        <v>28</v>
      </c>
      <c r="C238" s="56" t="s">
        <v>29</v>
      </c>
      <c r="D238" s="56"/>
      <c r="E238" s="56"/>
      <c r="F238" s="56"/>
      <c r="G238" s="56"/>
      <c r="H238" s="56"/>
      <c r="I238" s="10">
        <v>5</v>
      </c>
      <c r="J238" s="3" t="s">
        <v>430</v>
      </c>
      <c r="K238" s="70">
        <v>0</v>
      </c>
      <c r="L238" s="11">
        <f>ROUND(I238*K238,2)</f>
        <v>0</v>
      </c>
      <c r="M238" t="s">
        <v>30</v>
      </c>
    </row>
    <row r="239" spans="1:12" ht="12.75">
      <c r="A239" s="50"/>
      <c r="B239" s="50"/>
      <c r="C239" s="48" t="s">
        <v>31</v>
      </c>
      <c r="D239" s="49"/>
      <c r="E239" s="49"/>
      <c r="F239" s="49"/>
      <c r="G239" s="49"/>
      <c r="H239" s="49"/>
      <c r="I239" s="12">
        <v>0</v>
      </c>
      <c r="K239" s="50"/>
      <c r="L239" s="50"/>
    </row>
    <row r="240" spans="1:12" ht="12.75">
      <c r="A240" s="50"/>
      <c r="B240" s="50"/>
      <c r="C240" s="48" t="s">
        <v>32</v>
      </c>
      <c r="D240" s="49"/>
      <c r="E240" s="49"/>
      <c r="F240" s="49"/>
      <c r="G240" s="49"/>
      <c r="H240" s="49"/>
      <c r="I240" s="12">
        <v>5</v>
      </c>
      <c r="K240" s="50"/>
      <c r="L240" s="50"/>
    </row>
    <row r="241" spans="1:13" ht="12.75">
      <c r="A241" s="5">
        <v>77</v>
      </c>
      <c r="B241" s="9" t="s">
        <v>33</v>
      </c>
      <c r="C241" s="56" t="s">
        <v>34</v>
      </c>
      <c r="D241" s="56"/>
      <c r="E241" s="56"/>
      <c r="F241" s="56"/>
      <c r="G241" s="56"/>
      <c r="H241" s="56"/>
      <c r="I241" s="10">
        <v>556.6</v>
      </c>
      <c r="J241" s="3" t="s">
        <v>263</v>
      </c>
      <c r="K241" s="70">
        <v>0</v>
      </c>
      <c r="L241" s="11">
        <f>ROUND(I241*K241,2)</f>
        <v>0</v>
      </c>
      <c r="M241" t="s">
        <v>35</v>
      </c>
    </row>
    <row r="242" spans="1:12" ht="12.75">
      <c r="A242" s="50"/>
      <c r="B242" s="50"/>
      <c r="C242" s="48" t="s">
        <v>36</v>
      </c>
      <c r="D242" s="49"/>
      <c r="E242" s="49"/>
      <c r="F242" s="49"/>
      <c r="G242" s="49"/>
      <c r="H242" s="49"/>
      <c r="I242" s="12">
        <v>556.6</v>
      </c>
      <c r="K242" s="50"/>
      <c r="L242" s="50"/>
    </row>
    <row r="243" spans="1:13" ht="12.75">
      <c r="A243" s="5">
        <v>78</v>
      </c>
      <c r="B243" s="9" t="s">
        <v>37</v>
      </c>
      <c r="C243" s="56" t="s">
        <v>38</v>
      </c>
      <c r="D243" s="56"/>
      <c r="E243" s="56"/>
      <c r="F243" s="56"/>
      <c r="G243" s="56"/>
      <c r="H243" s="56"/>
      <c r="I243" s="10">
        <v>562.166</v>
      </c>
      <c r="J243" s="3" t="s">
        <v>168</v>
      </c>
      <c r="K243" s="70">
        <v>0</v>
      </c>
      <c r="L243" s="11">
        <f>ROUND(I243*K243,2)</f>
        <v>0</v>
      </c>
      <c r="M243" t="s">
        <v>39</v>
      </c>
    </row>
    <row r="244" spans="1:12" ht="12.75">
      <c r="A244" s="50"/>
      <c r="B244" s="50"/>
      <c r="C244" s="48" t="s">
        <v>40</v>
      </c>
      <c r="D244" s="49"/>
      <c r="E244" s="49"/>
      <c r="F244" s="49"/>
      <c r="G244" s="49"/>
      <c r="H244" s="49"/>
      <c r="I244" s="12">
        <v>556.6</v>
      </c>
      <c r="K244" s="50"/>
      <c r="L244" s="50"/>
    </row>
    <row r="245" spans="1:12" ht="12.75">
      <c r="A245" s="50"/>
      <c r="B245" s="50"/>
      <c r="C245" s="48" t="s">
        <v>41</v>
      </c>
      <c r="D245" s="49"/>
      <c r="E245" s="49"/>
      <c r="F245" s="49"/>
      <c r="G245" s="49"/>
      <c r="H245" s="49"/>
      <c r="I245" s="12">
        <v>5.566</v>
      </c>
      <c r="K245" s="50"/>
      <c r="L245" s="50"/>
    </row>
    <row r="246" spans="1:13" ht="12.75">
      <c r="A246" s="5">
        <v>79</v>
      </c>
      <c r="B246" s="9" t="s">
        <v>42</v>
      </c>
      <c r="C246" s="56" t="s">
        <v>43</v>
      </c>
      <c r="D246" s="56"/>
      <c r="E246" s="56"/>
      <c r="F246" s="56"/>
      <c r="G246" s="56"/>
      <c r="H246" s="56"/>
      <c r="I246" s="10">
        <v>10.2</v>
      </c>
      <c r="J246" s="3" t="s">
        <v>263</v>
      </c>
      <c r="K246" s="70">
        <v>0</v>
      </c>
      <c r="L246" s="11">
        <f>ROUND(I246*K246,2)</f>
        <v>0</v>
      </c>
      <c r="M246" t="s">
        <v>44</v>
      </c>
    </row>
    <row r="247" spans="1:12" ht="12.75">
      <c r="A247" s="50"/>
      <c r="B247" s="50"/>
      <c r="C247" s="48" t="s">
        <v>45</v>
      </c>
      <c r="D247" s="49"/>
      <c r="E247" s="49"/>
      <c r="F247" s="49"/>
      <c r="G247" s="49"/>
      <c r="H247" s="49"/>
      <c r="I247" s="12">
        <v>10.2</v>
      </c>
      <c r="K247" s="50"/>
      <c r="L247" s="50"/>
    </row>
    <row r="248" spans="1:13" ht="12.75">
      <c r="A248" s="5">
        <v>80</v>
      </c>
      <c r="B248" s="9" t="s">
        <v>46</v>
      </c>
      <c r="C248" s="56" t="s">
        <v>47</v>
      </c>
      <c r="D248" s="56"/>
      <c r="E248" s="56"/>
      <c r="F248" s="56"/>
      <c r="G248" s="56"/>
      <c r="H248" s="56"/>
      <c r="I248" s="10">
        <v>10.302</v>
      </c>
      <c r="J248" s="3" t="s">
        <v>168</v>
      </c>
      <c r="K248" s="70">
        <v>0</v>
      </c>
      <c r="L248" s="11">
        <f>ROUND(I248*K248,2)</f>
        <v>0</v>
      </c>
      <c r="M248" t="s">
        <v>48</v>
      </c>
    </row>
    <row r="249" spans="1:12" ht="12.75">
      <c r="A249" s="50"/>
      <c r="B249" s="50"/>
      <c r="C249" s="48" t="s">
        <v>49</v>
      </c>
      <c r="D249" s="49"/>
      <c r="E249" s="49"/>
      <c r="F249" s="49"/>
      <c r="G249" s="49"/>
      <c r="H249" s="49"/>
      <c r="I249" s="12">
        <v>10.2</v>
      </c>
      <c r="K249" s="50"/>
      <c r="L249" s="50"/>
    </row>
    <row r="250" spans="1:12" ht="12.75">
      <c r="A250" s="50"/>
      <c r="B250" s="50"/>
      <c r="C250" s="48" t="s">
        <v>50</v>
      </c>
      <c r="D250" s="49"/>
      <c r="E250" s="49"/>
      <c r="F250" s="49"/>
      <c r="G250" s="49"/>
      <c r="H250" s="49"/>
      <c r="I250" s="12">
        <v>0.102</v>
      </c>
      <c r="K250" s="50"/>
      <c r="L250" s="50"/>
    </row>
    <row r="251" spans="1:13" ht="12.75">
      <c r="A251" s="5">
        <v>81</v>
      </c>
      <c r="B251" s="9" t="s">
        <v>51</v>
      </c>
      <c r="C251" s="56" t="s">
        <v>52</v>
      </c>
      <c r="D251" s="56"/>
      <c r="E251" s="56"/>
      <c r="F251" s="56"/>
      <c r="G251" s="56"/>
      <c r="H251" s="56"/>
      <c r="I251" s="10">
        <v>8</v>
      </c>
      <c r="J251" s="3" t="s">
        <v>263</v>
      </c>
      <c r="K251" s="70">
        <v>0</v>
      </c>
      <c r="L251" s="11">
        <f>ROUND(I251*K251,2)</f>
        <v>0</v>
      </c>
      <c r="M251" t="s">
        <v>53</v>
      </c>
    </row>
    <row r="252" spans="1:12" ht="12.75">
      <c r="A252" s="50"/>
      <c r="B252" s="50"/>
      <c r="C252" s="48" t="s">
        <v>54</v>
      </c>
      <c r="D252" s="49"/>
      <c r="E252" s="49"/>
      <c r="F252" s="49"/>
      <c r="G252" s="49"/>
      <c r="H252" s="49"/>
      <c r="I252" s="12">
        <v>8</v>
      </c>
      <c r="K252" s="50"/>
      <c r="L252" s="50"/>
    </row>
    <row r="253" spans="1:12" ht="12.75">
      <c r="A253" s="50"/>
      <c r="B253" s="50"/>
      <c r="C253" s="48" t="s">
        <v>55</v>
      </c>
      <c r="D253" s="49"/>
      <c r="E253" s="49"/>
      <c r="F253" s="49"/>
      <c r="G253" s="49"/>
      <c r="H253" s="49"/>
      <c r="I253" s="12">
        <v>0</v>
      </c>
      <c r="K253" s="50"/>
      <c r="L253" s="50"/>
    </row>
    <row r="254" spans="1:13" ht="12.75">
      <c r="A254" s="5">
        <v>82</v>
      </c>
      <c r="B254" s="9" t="s">
        <v>56</v>
      </c>
      <c r="C254" s="56" t="s">
        <v>57</v>
      </c>
      <c r="D254" s="56"/>
      <c r="E254" s="56"/>
      <c r="F254" s="56"/>
      <c r="G254" s="56"/>
      <c r="H254" s="56"/>
      <c r="I254" s="10">
        <v>6.7</v>
      </c>
      <c r="J254" s="3" t="s">
        <v>263</v>
      </c>
      <c r="K254" s="70">
        <v>0</v>
      </c>
      <c r="L254" s="11">
        <f>ROUND(I254*K254,2)</f>
        <v>0</v>
      </c>
      <c r="M254" t="s">
        <v>58</v>
      </c>
    </row>
    <row r="255" spans="1:12" ht="12.75">
      <c r="A255" s="50"/>
      <c r="B255" s="50"/>
      <c r="C255" s="48" t="s">
        <v>59</v>
      </c>
      <c r="D255" s="49"/>
      <c r="E255" s="49"/>
      <c r="F255" s="49"/>
      <c r="G255" s="49"/>
      <c r="H255" s="49"/>
      <c r="I255" s="12">
        <v>0</v>
      </c>
      <c r="K255" s="50"/>
      <c r="L255" s="50"/>
    </row>
    <row r="256" spans="1:12" ht="12.75">
      <c r="A256" s="50"/>
      <c r="B256" s="50"/>
      <c r="C256" s="48" t="s">
        <v>60</v>
      </c>
      <c r="D256" s="49"/>
      <c r="E256" s="49"/>
      <c r="F256" s="49"/>
      <c r="G256" s="49"/>
      <c r="H256" s="49"/>
      <c r="I256" s="12">
        <v>6.7</v>
      </c>
      <c r="K256" s="50"/>
      <c r="L256" s="50"/>
    </row>
    <row r="257" spans="1:12" ht="12.75">
      <c r="A257" s="50"/>
      <c r="B257" s="50"/>
      <c r="C257" s="48" t="s">
        <v>61</v>
      </c>
      <c r="D257" s="49"/>
      <c r="E257" s="49"/>
      <c r="F257" s="49"/>
      <c r="G257" s="49"/>
      <c r="H257" s="49"/>
      <c r="I257" s="12">
        <v>0</v>
      </c>
      <c r="K257" s="50"/>
      <c r="L257" s="50"/>
    </row>
    <row r="258" spans="1:13" ht="12.75">
      <c r="A258" s="5">
        <v>83</v>
      </c>
      <c r="B258" s="9" t="s">
        <v>62</v>
      </c>
      <c r="C258" s="56" t="s">
        <v>63</v>
      </c>
      <c r="D258" s="56"/>
      <c r="E258" s="56"/>
      <c r="F258" s="56"/>
      <c r="G258" s="56"/>
      <c r="H258" s="56"/>
      <c r="I258" s="10">
        <v>217.5</v>
      </c>
      <c r="J258" s="3" t="s">
        <v>240</v>
      </c>
      <c r="K258" s="70">
        <v>0</v>
      </c>
      <c r="L258" s="11">
        <f>ROUND(I258*K258,2)</f>
        <v>0</v>
      </c>
      <c r="M258" t="s">
        <v>64</v>
      </c>
    </row>
    <row r="259" spans="1:12" ht="12.75">
      <c r="A259" s="50"/>
      <c r="B259" s="50"/>
      <c r="C259" s="48" t="s">
        <v>65</v>
      </c>
      <c r="D259" s="49"/>
      <c r="E259" s="49"/>
      <c r="F259" s="49"/>
      <c r="G259" s="49"/>
      <c r="H259" s="49"/>
      <c r="I259" s="12">
        <v>0</v>
      </c>
      <c r="K259" s="50"/>
      <c r="L259" s="50"/>
    </row>
    <row r="260" spans="1:12" ht="12.75">
      <c r="A260" s="50"/>
      <c r="B260" s="50"/>
      <c r="C260" s="48" t="s">
        <v>66</v>
      </c>
      <c r="D260" s="49"/>
      <c r="E260" s="49"/>
      <c r="F260" s="49"/>
      <c r="G260" s="49"/>
      <c r="H260" s="49"/>
      <c r="I260" s="12">
        <v>217.5</v>
      </c>
      <c r="K260" s="50"/>
      <c r="L260" s="50"/>
    </row>
    <row r="261" spans="1:13" ht="12.75">
      <c r="A261" s="5">
        <v>84</v>
      </c>
      <c r="B261" s="9" t="s">
        <v>67</v>
      </c>
      <c r="C261" s="56" t="s">
        <v>68</v>
      </c>
      <c r="D261" s="56"/>
      <c r="E261" s="56"/>
      <c r="F261" s="56"/>
      <c r="G261" s="56"/>
      <c r="H261" s="56"/>
      <c r="I261" s="10">
        <v>163.4002</v>
      </c>
      <c r="J261" s="3" t="s">
        <v>349</v>
      </c>
      <c r="K261" s="70">
        <v>0</v>
      </c>
      <c r="L261" s="11">
        <f>ROUND(I261*K261,2)</f>
        <v>0</v>
      </c>
      <c r="M261" t="s">
        <v>69</v>
      </c>
    </row>
    <row r="262" spans="1:12" ht="12.75">
      <c r="A262" s="50"/>
      <c r="B262" s="50"/>
      <c r="C262" s="48" t="s">
        <v>70</v>
      </c>
      <c r="D262" s="49"/>
      <c r="E262" s="49"/>
      <c r="F262" s="49"/>
      <c r="G262" s="49"/>
      <c r="H262" s="49"/>
      <c r="I262" s="12">
        <v>350.1156</v>
      </c>
      <c r="K262" s="50"/>
      <c r="L262" s="50"/>
    </row>
    <row r="263" spans="1:12" ht="12.75">
      <c r="A263" s="50"/>
      <c r="B263" s="50"/>
      <c r="C263" s="48" t="s">
        <v>81</v>
      </c>
      <c r="D263" s="49"/>
      <c r="E263" s="49"/>
      <c r="F263" s="49"/>
      <c r="G263" s="49"/>
      <c r="H263" s="49"/>
      <c r="I263" s="12">
        <v>-200.2271</v>
      </c>
      <c r="K263" s="50"/>
      <c r="L263" s="50"/>
    </row>
    <row r="264" spans="1:12" ht="12.75">
      <c r="A264" s="50"/>
      <c r="B264" s="50"/>
      <c r="C264" s="48" t="s">
        <v>82</v>
      </c>
      <c r="D264" s="49"/>
      <c r="E264" s="49"/>
      <c r="F264" s="49"/>
      <c r="G264" s="49"/>
      <c r="H264" s="49"/>
      <c r="I264" s="12">
        <v>13.5117</v>
      </c>
      <c r="K264" s="50"/>
      <c r="L264" s="50"/>
    </row>
    <row r="265" spans="1:13" ht="12.75">
      <c r="A265" s="5">
        <v>85</v>
      </c>
      <c r="B265" s="9" t="s">
        <v>83</v>
      </c>
      <c r="C265" s="56" t="s">
        <v>84</v>
      </c>
      <c r="D265" s="56"/>
      <c r="E265" s="56"/>
      <c r="F265" s="56"/>
      <c r="G265" s="56"/>
      <c r="H265" s="56"/>
      <c r="I265" s="10">
        <v>749.4515</v>
      </c>
      <c r="J265" s="3" t="s">
        <v>349</v>
      </c>
      <c r="K265" s="70">
        <v>0</v>
      </c>
      <c r="L265" s="11">
        <f>ROUND(I265*K265,2)</f>
        <v>0</v>
      </c>
      <c r="M265" t="s">
        <v>85</v>
      </c>
    </row>
    <row r="266" spans="1:12" ht="12.75">
      <c r="A266" s="50"/>
      <c r="B266" s="50"/>
      <c r="C266" s="48" t="s">
        <v>86</v>
      </c>
      <c r="D266" s="49"/>
      <c r="E266" s="49"/>
      <c r="F266" s="49"/>
      <c r="G266" s="49"/>
      <c r="H266" s="49"/>
      <c r="I266" s="12">
        <v>0</v>
      </c>
      <c r="K266" s="50"/>
      <c r="L266" s="50"/>
    </row>
    <row r="267" spans="1:12" ht="12.75">
      <c r="A267" s="50"/>
      <c r="B267" s="50"/>
      <c r="C267" s="48" t="s">
        <v>87</v>
      </c>
      <c r="D267" s="49"/>
      <c r="E267" s="49"/>
      <c r="F267" s="49"/>
      <c r="G267" s="49"/>
      <c r="H267" s="49"/>
      <c r="I267" s="12">
        <v>749.4515</v>
      </c>
      <c r="K267" s="50"/>
      <c r="L267" s="50"/>
    </row>
    <row r="268" spans="1:13" ht="12.75">
      <c r="A268" s="5">
        <v>86</v>
      </c>
      <c r="B268" s="9" t="s">
        <v>88</v>
      </c>
      <c r="C268" s="56" t="s">
        <v>89</v>
      </c>
      <c r="D268" s="56"/>
      <c r="E268" s="56"/>
      <c r="F268" s="56"/>
      <c r="G268" s="56"/>
      <c r="H268" s="56"/>
      <c r="I268" s="10">
        <v>11.7208</v>
      </c>
      <c r="J268" s="3" t="s">
        <v>349</v>
      </c>
      <c r="K268" s="70">
        <v>0</v>
      </c>
      <c r="L268" s="11">
        <f>ROUND(I268*K268,2)</f>
        <v>0</v>
      </c>
      <c r="M268" t="s">
        <v>90</v>
      </c>
    </row>
    <row r="269" spans="1:12" ht="12.75">
      <c r="A269" s="50"/>
      <c r="B269" s="50"/>
      <c r="C269" s="48" t="s">
        <v>91</v>
      </c>
      <c r="D269" s="49"/>
      <c r="E269" s="49"/>
      <c r="F269" s="49"/>
      <c r="G269" s="49"/>
      <c r="H269" s="49"/>
      <c r="I269" s="12">
        <v>5.6834</v>
      </c>
      <c r="K269" s="50"/>
      <c r="L269" s="50"/>
    </row>
    <row r="270" spans="1:12" ht="12.75">
      <c r="A270" s="50"/>
      <c r="B270" s="50"/>
      <c r="C270" s="48" t="s">
        <v>92</v>
      </c>
      <c r="D270" s="49"/>
      <c r="E270" s="49"/>
      <c r="F270" s="49"/>
      <c r="G270" s="49"/>
      <c r="H270" s="49"/>
      <c r="I270" s="12">
        <v>2.2034</v>
      </c>
      <c r="K270" s="50"/>
      <c r="L270" s="50"/>
    </row>
    <row r="271" spans="1:12" ht="12.75">
      <c r="A271" s="50"/>
      <c r="B271" s="50"/>
      <c r="C271" s="48" t="s">
        <v>93</v>
      </c>
      <c r="D271" s="49"/>
      <c r="E271" s="49"/>
      <c r="F271" s="49"/>
      <c r="G271" s="49"/>
      <c r="H271" s="49"/>
      <c r="I271" s="12">
        <v>0.094</v>
      </c>
      <c r="K271" s="50"/>
      <c r="L271" s="50"/>
    </row>
    <row r="272" spans="1:12" ht="12.75">
      <c r="A272" s="50"/>
      <c r="B272" s="50"/>
      <c r="C272" s="48" t="s">
        <v>94</v>
      </c>
      <c r="D272" s="49"/>
      <c r="E272" s="49"/>
      <c r="F272" s="49"/>
      <c r="G272" s="49"/>
      <c r="H272" s="49"/>
      <c r="I272" s="12">
        <v>3.74</v>
      </c>
      <c r="K272" s="50"/>
      <c r="L272" s="50"/>
    </row>
    <row r="273" spans="1:13" ht="12.75">
      <c r="A273" s="5">
        <v>87</v>
      </c>
      <c r="B273" s="9" t="s">
        <v>95</v>
      </c>
      <c r="C273" s="56" t="s">
        <v>96</v>
      </c>
      <c r="D273" s="56"/>
      <c r="E273" s="56"/>
      <c r="F273" s="56"/>
      <c r="G273" s="56"/>
      <c r="H273" s="56"/>
      <c r="I273" s="10">
        <v>58.6038</v>
      </c>
      <c r="J273" s="3" t="s">
        <v>349</v>
      </c>
      <c r="K273" s="70">
        <v>0</v>
      </c>
      <c r="L273" s="11">
        <f>ROUND(I273*K273,2)</f>
        <v>0</v>
      </c>
      <c r="M273" t="s">
        <v>97</v>
      </c>
    </row>
    <row r="274" spans="1:12" ht="12.75">
      <c r="A274" s="50"/>
      <c r="B274" s="50"/>
      <c r="C274" s="48" t="s">
        <v>86</v>
      </c>
      <c r="D274" s="49"/>
      <c r="E274" s="49"/>
      <c r="F274" s="49"/>
      <c r="G274" s="49"/>
      <c r="H274" s="49"/>
      <c r="I274" s="12">
        <v>0</v>
      </c>
      <c r="K274" s="50"/>
      <c r="L274" s="50"/>
    </row>
    <row r="275" spans="1:12" ht="12.75">
      <c r="A275" s="50"/>
      <c r="B275" s="50"/>
      <c r="C275" s="48" t="s">
        <v>98</v>
      </c>
      <c r="D275" s="49"/>
      <c r="E275" s="49"/>
      <c r="F275" s="49"/>
      <c r="G275" s="49"/>
      <c r="H275" s="49"/>
      <c r="I275" s="12">
        <v>28.417</v>
      </c>
      <c r="K275" s="50"/>
      <c r="L275" s="50"/>
    </row>
    <row r="276" spans="1:12" ht="12.75">
      <c r="A276" s="50"/>
      <c r="B276" s="50"/>
      <c r="C276" s="48" t="s">
        <v>99</v>
      </c>
      <c r="D276" s="49"/>
      <c r="E276" s="49"/>
      <c r="F276" s="49"/>
      <c r="G276" s="49"/>
      <c r="H276" s="49"/>
      <c r="I276" s="12">
        <v>11.0168</v>
      </c>
      <c r="K276" s="50"/>
      <c r="L276" s="50"/>
    </row>
    <row r="277" spans="1:12" ht="12.75">
      <c r="A277" s="50"/>
      <c r="B277" s="50"/>
      <c r="C277" s="48" t="s">
        <v>100</v>
      </c>
      <c r="D277" s="49"/>
      <c r="E277" s="49"/>
      <c r="F277" s="49"/>
      <c r="G277" s="49"/>
      <c r="H277" s="49"/>
      <c r="I277" s="12">
        <v>0.47</v>
      </c>
      <c r="K277" s="50"/>
      <c r="L277" s="50"/>
    </row>
    <row r="278" spans="1:12" ht="12.75">
      <c r="A278" s="50"/>
      <c r="B278" s="50"/>
      <c r="C278" s="48" t="s">
        <v>101</v>
      </c>
      <c r="D278" s="49"/>
      <c r="E278" s="49"/>
      <c r="F278" s="49"/>
      <c r="G278" s="49"/>
      <c r="H278" s="49"/>
      <c r="I278" s="12">
        <v>18.7</v>
      </c>
      <c r="K278" s="50"/>
      <c r="L278" s="50"/>
    </row>
    <row r="279" spans="1:13" ht="12.75">
      <c r="A279" s="5">
        <v>88</v>
      </c>
      <c r="B279" s="9" t="s">
        <v>102</v>
      </c>
      <c r="C279" s="56" t="s">
        <v>103</v>
      </c>
      <c r="D279" s="56"/>
      <c r="E279" s="56"/>
      <c r="F279" s="56"/>
      <c r="G279" s="56"/>
      <c r="H279" s="56"/>
      <c r="I279" s="10">
        <v>3.88</v>
      </c>
      <c r="J279" s="3" t="s">
        <v>349</v>
      </c>
      <c r="K279" s="70">
        <v>0</v>
      </c>
      <c r="L279" s="11">
        <f>ROUND(I279*K279,2)</f>
        <v>0</v>
      </c>
      <c r="M279" t="s">
        <v>104</v>
      </c>
    </row>
    <row r="280" spans="1:12" ht="12.75">
      <c r="A280" s="50"/>
      <c r="B280" s="50"/>
      <c r="C280" s="48" t="s">
        <v>105</v>
      </c>
      <c r="D280" s="49"/>
      <c r="E280" s="49"/>
      <c r="F280" s="49"/>
      <c r="G280" s="49"/>
      <c r="H280" s="49"/>
      <c r="I280" s="12">
        <v>0</v>
      </c>
      <c r="K280" s="50"/>
      <c r="L280" s="50"/>
    </row>
    <row r="281" spans="1:12" ht="12.75">
      <c r="A281" s="50"/>
      <c r="B281" s="50"/>
      <c r="C281" s="48" t="s">
        <v>106</v>
      </c>
      <c r="D281" s="49"/>
      <c r="E281" s="49"/>
      <c r="F281" s="49"/>
      <c r="G281" s="49"/>
      <c r="H281" s="49"/>
      <c r="I281" s="12">
        <v>0.6</v>
      </c>
      <c r="K281" s="50"/>
      <c r="L281" s="50"/>
    </row>
    <row r="282" spans="1:12" ht="12.75">
      <c r="A282" s="50"/>
      <c r="B282" s="50"/>
      <c r="C282" s="48" t="s">
        <v>107</v>
      </c>
      <c r="D282" s="49"/>
      <c r="E282" s="49"/>
      <c r="F282" s="49"/>
      <c r="G282" s="49"/>
      <c r="H282" s="49"/>
      <c r="I282" s="12">
        <v>0</v>
      </c>
      <c r="K282" s="50"/>
      <c r="L282" s="50"/>
    </row>
    <row r="283" spans="1:12" ht="12.75">
      <c r="A283" s="50"/>
      <c r="B283" s="50"/>
      <c r="C283" s="48" t="s">
        <v>108</v>
      </c>
      <c r="D283" s="49"/>
      <c r="E283" s="49"/>
      <c r="F283" s="49"/>
      <c r="G283" s="49"/>
      <c r="H283" s="49"/>
      <c r="I283" s="12">
        <v>3.28</v>
      </c>
      <c r="K283" s="50"/>
      <c r="L283" s="50"/>
    </row>
    <row r="284" spans="1:13" ht="12.75">
      <c r="A284" s="5">
        <v>89</v>
      </c>
      <c r="B284" s="9" t="s">
        <v>109</v>
      </c>
      <c r="C284" s="56" t="s">
        <v>110</v>
      </c>
      <c r="D284" s="56"/>
      <c r="E284" s="56"/>
      <c r="F284" s="56"/>
      <c r="G284" s="56"/>
      <c r="H284" s="56"/>
      <c r="I284" s="10">
        <v>16.4</v>
      </c>
      <c r="J284" s="3" t="s">
        <v>349</v>
      </c>
      <c r="K284" s="70">
        <v>0</v>
      </c>
      <c r="L284" s="11">
        <f>ROUND(I284*K284,2)</f>
        <v>0</v>
      </c>
      <c r="M284" t="s">
        <v>111</v>
      </c>
    </row>
    <row r="285" spans="1:12" ht="12.75">
      <c r="A285" s="50"/>
      <c r="B285" s="50"/>
      <c r="C285" s="48" t="s">
        <v>112</v>
      </c>
      <c r="D285" s="49"/>
      <c r="E285" s="49"/>
      <c r="F285" s="49"/>
      <c r="G285" s="49"/>
      <c r="H285" s="49"/>
      <c r="I285" s="12">
        <v>0</v>
      </c>
      <c r="K285" s="50"/>
      <c r="L285" s="50"/>
    </row>
    <row r="286" spans="1:12" ht="12.75">
      <c r="A286" s="50"/>
      <c r="B286" s="50"/>
      <c r="C286" s="48" t="s">
        <v>113</v>
      </c>
      <c r="D286" s="49"/>
      <c r="E286" s="49"/>
      <c r="F286" s="49"/>
      <c r="G286" s="49"/>
      <c r="H286" s="49"/>
      <c r="I286" s="12">
        <v>16.4</v>
      </c>
      <c r="K286" s="50"/>
      <c r="L286" s="50"/>
    </row>
    <row r="287" spans="1:13" ht="12.75">
      <c r="A287" s="5">
        <v>90</v>
      </c>
      <c r="B287" s="9" t="s">
        <v>114</v>
      </c>
      <c r="C287" s="56" t="s">
        <v>115</v>
      </c>
      <c r="D287" s="56"/>
      <c r="E287" s="56"/>
      <c r="F287" s="56"/>
      <c r="G287" s="56"/>
      <c r="H287" s="56"/>
      <c r="I287" s="10">
        <v>9.3174</v>
      </c>
      <c r="J287" s="3" t="s">
        <v>349</v>
      </c>
      <c r="K287" s="70">
        <v>0</v>
      </c>
      <c r="L287" s="11">
        <f>ROUND(I287*K287,2)</f>
        <v>0</v>
      </c>
      <c r="M287" t="s">
        <v>116</v>
      </c>
    </row>
    <row r="288" spans="1:12" ht="12.75">
      <c r="A288" s="50"/>
      <c r="B288" s="50"/>
      <c r="C288" s="48" t="s">
        <v>92</v>
      </c>
      <c r="D288" s="49"/>
      <c r="E288" s="49"/>
      <c r="F288" s="49"/>
      <c r="G288" s="49"/>
      <c r="H288" s="49"/>
      <c r="I288" s="12">
        <v>2.2034</v>
      </c>
      <c r="K288" s="50"/>
      <c r="L288" s="50"/>
    </row>
    <row r="289" spans="1:12" ht="12.75">
      <c r="A289" s="50"/>
      <c r="B289" s="50"/>
      <c r="C289" s="48" t="s">
        <v>93</v>
      </c>
      <c r="D289" s="49"/>
      <c r="E289" s="49"/>
      <c r="F289" s="49"/>
      <c r="G289" s="49"/>
      <c r="H289" s="49"/>
      <c r="I289" s="12">
        <v>0.094</v>
      </c>
      <c r="K289" s="50"/>
      <c r="L289" s="50"/>
    </row>
    <row r="290" spans="1:12" ht="12.75">
      <c r="A290" s="50"/>
      <c r="B290" s="50"/>
      <c r="C290" s="48" t="s">
        <v>94</v>
      </c>
      <c r="D290" s="49"/>
      <c r="E290" s="49"/>
      <c r="F290" s="49"/>
      <c r="G290" s="49"/>
      <c r="H290" s="49"/>
      <c r="I290" s="12">
        <v>3.74</v>
      </c>
      <c r="K290" s="50"/>
      <c r="L290" s="50"/>
    </row>
    <row r="291" spans="1:12" ht="12.75">
      <c r="A291" s="50"/>
      <c r="B291" s="50"/>
      <c r="C291" s="48" t="s">
        <v>108</v>
      </c>
      <c r="D291" s="49"/>
      <c r="E291" s="49"/>
      <c r="F291" s="49"/>
      <c r="G291" s="49"/>
      <c r="H291" s="49"/>
      <c r="I291" s="12">
        <v>3.28</v>
      </c>
      <c r="K291" s="50"/>
      <c r="L291" s="50"/>
    </row>
    <row r="292" spans="1:13" ht="12.75">
      <c r="A292" s="5">
        <v>91</v>
      </c>
      <c r="B292" s="9" t="s">
        <v>117</v>
      </c>
      <c r="C292" s="56" t="s">
        <v>118</v>
      </c>
      <c r="D292" s="56"/>
      <c r="E292" s="56"/>
      <c r="F292" s="56"/>
      <c r="G292" s="56"/>
      <c r="H292" s="56"/>
      <c r="I292" s="10">
        <v>163.4002</v>
      </c>
      <c r="J292" s="3" t="s">
        <v>349</v>
      </c>
      <c r="K292" s="70">
        <v>0</v>
      </c>
      <c r="L292" s="11">
        <f>ROUND(I292*K292,2)</f>
        <v>0</v>
      </c>
      <c r="M292" t="s">
        <v>119</v>
      </c>
    </row>
    <row r="293" spans="1:12" ht="12.75">
      <c r="A293" s="50"/>
      <c r="B293" s="50"/>
      <c r="C293" s="48" t="s">
        <v>120</v>
      </c>
      <c r="D293" s="49"/>
      <c r="E293" s="49"/>
      <c r="F293" s="49"/>
      <c r="G293" s="49"/>
      <c r="H293" s="49"/>
      <c r="I293" s="12">
        <v>163.4002</v>
      </c>
      <c r="K293" s="50"/>
      <c r="L293" s="50"/>
    </row>
    <row r="294" spans="1:13" ht="12.75">
      <c r="A294" s="5">
        <v>92</v>
      </c>
      <c r="B294" s="9" t="s">
        <v>121</v>
      </c>
      <c r="C294" s="56" t="s">
        <v>122</v>
      </c>
      <c r="D294" s="56"/>
      <c r="E294" s="56"/>
      <c r="F294" s="56"/>
      <c r="G294" s="56"/>
      <c r="H294" s="56"/>
      <c r="I294" s="10">
        <v>5.6834</v>
      </c>
      <c r="J294" s="3" t="s">
        <v>349</v>
      </c>
      <c r="K294" s="70">
        <v>0</v>
      </c>
      <c r="L294" s="11">
        <f>ROUND(I294*K294,2)</f>
        <v>0</v>
      </c>
      <c r="M294" t="s">
        <v>123</v>
      </c>
    </row>
    <row r="295" spans="1:12" ht="12.75">
      <c r="A295" s="50"/>
      <c r="B295" s="50"/>
      <c r="C295" s="48" t="s">
        <v>91</v>
      </c>
      <c r="D295" s="49"/>
      <c r="E295" s="49"/>
      <c r="F295" s="49"/>
      <c r="G295" s="49"/>
      <c r="H295" s="49"/>
      <c r="I295" s="12">
        <v>5.6834</v>
      </c>
      <c r="K295" s="50"/>
      <c r="L295" s="50"/>
    </row>
    <row r="296" spans="1:13" ht="12.75">
      <c r="A296" s="5">
        <v>93</v>
      </c>
      <c r="B296" s="9" t="s">
        <v>124</v>
      </c>
      <c r="C296" s="56" t="s">
        <v>125</v>
      </c>
      <c r="D296" s="56"/>
      <c r="E296" s="56"/>
      <c r="F296" s="56"/>
      <c r="G296" s="56"/>
      <c r="H296" s="56"/>
      <c r="I296" s="10">
        <v>30.3</v>
      </c>
      <c r="J296" s="3" t="s">
        <v>126</v>
      </c>
      <c r="K296" s="70">
        <v>0</v>
      </c>
      <c r="L296" s="11">
        <f>ROUND(I296*K296,2)</f>
        <v>0</v>
      </c>
      <c r="M296" t="s">
        <v>127</v>
      </c>
    </row>
    <row r="297" spans="1:12" ht="12.75">
      <c r="A297" s="50"/>
      <c r="B297" s="50"/>
      <c r="C297" s="48" t="s">
        <v>128</v>
      </c>
      <c r="D297" s="49"/>
      <c r="E297" s="49"/>
      <c r="F297" s="49"/>
      <c r="G297" s="49"/>
      <c r="H297" s="49"/>
      <c r="I297" s="12">
        <v>30.3</v>
      </c>
      <c r="K297" s="50"/>
      <c r="L297" s="50"/>
    </row>
    <row r="298" spans="1:13" ht="12.75">
      <c r="A298" s="5">
        <v>94</v>
      </c>
      <c r="B298" s="9" t="s">
        <v>129</v>
      </c>
      <c r="C298" s="56" t="s">
        <v>130</v>
      </c>
      <c r="D298" s="56"/>
      <c r="E298" s="56"/>
      <c r="F298" s="56"/>
      <c r="G298" s="56"/>
      <c r="H298" s="56"/>
      <c r="I298" s="10">
        <v>5.2</v>
      </c>
      <c r="J298" s="3" t="s">
        <v>126</v>
      </c>
      <c r="K298" s="70">
        <v>0</v>
      </c>
      <c r="L298" s="11">
        <f>ROUND(I298*K298,2)</f>
        <v>0</v>
      </c>
      <c r="M298" t="s">
        <v>131</v>
      </c>
    </row>
    <row r="299" spans="1:12" ht="12.75">
      <c r="A299" s="50"/>
      <c r="B299" s="50"/>
      <c r="C299" s="48" t="s">
        <v>132</v>
      </c>
      <c r="D299" s="49"/>
      <c r="E299" s="49"/>
      <c r="F299" s="49"/>
      <c r="G299" s="49"/>
      <c r="H299" s="49"/>
      <c r="I299" s="12">
        <v>5.2</v>
      </c>
      <c r="K299" s="50"/>
      <c r="L299" s="50"/>
    </row>
    <row r="300" spans="1:13" ht="12.75">
      <c r="A300" s="5">
        <v>95</v>
      </c>
      <c r="B300" s="9" t="s">
        <v>133</v>
      </c>
      <c r="C300" s="56" t="s">
        <v>134</v>
      </c>
      <c r="D300" s="56"/>
      <c r="E300" s="56"/>
      <c r="F300" s="56"/>
      <c r="G300" s="56"/>
      <c r="H300" s="56"/>
      <c r="I300" s="10">
        <v>16.1</v>
      </c>
      <c r="J300" s="3" t="s">
        <v>126</v>
      </c>
      <c r="K300" s="70">
        <v>0</v>
      </c>
      <c r="L300" s="11">
        <f>ROUND(I300*K300,2)</f>
        <v>0</v>
      </c>
      <c r="M300" t="s">
        <v>135</v>
      </c>
    </row>
    <row r="301" spans="1:12" ht="12.75">
      <c r="A301" s="50"/>
      <c r="B301" s="50"/>
      <c r="C301" s="48" t="s">
        <v>136</v>
      </c>
      <c r="D301" s="49"/>
      <c r="E301" s="49"/>
      <c r="F301" s="49"/>
      <c r="G301" s="49"/>
      <c r="H301" s="49"/>
      <c r="I301" s="12">
        <v>16.1</v>
      </c>
      <c r="K301" s="50"/>
      <c r="L301" s="50"/>
    </row>
    <row r="302" spans="1:13" ht="12.75">
      <c r="A302" s="5">
        <v>96</v>
      </c>
      <c r="B302" s="9" t="s">
        <v>137</v>
      </c>
      <c r="C302" s="56" t="s">
        <v>138</v>
      </c>
      <c r="D302" s="56"/>
      <c r="E302" s="56"/>
      <c r="F302" s="56"/>
      <c r="G302" s="56"/>
      <c r="H302" s="56"/>
      <c r="I302" s="10">
        <v>1</v>
      </c>
      <c r="J302" s="3" t="s">
        <v>168</v>
      </c>
      <c r="K302" s="70">
        <v>0</v>
      </c>
      <c r="L302" s="11">
        <f>ROUND(I302*K302,2)</f>
        <v>0</v>
      </c>
      <c r="M302" t="s">
        <v>139</v>
      </c>
    </row>
    <row r="303" spans="1:12" ht="12.75">
      <c r="A303" s="50"/>
      <c r="B303" s="50"/>
      <c r="C303" s="48" t="s">
        <v>140</v>
      </c>
      <c r="D303" s="49"/>
      <c r="E303" s="49"/>
      <c r="F303" s="49"/>
      <c r="G303" s="49"/>
      <c r="H303" s="49"/>
      <c r="I303" s="12">
        <v>0</v>
      </c>
      <c r="K303" s="50"/>
      <c r="L303" s="50"/>
    </row>
    <row r="304" spans="1:12" ht="12.75">
      <c r="A304" s="50"/>
      <c r="B304" s="50"/>
      <c r="C304" s="48" t="s">
        <v>182</v>
      </c>
      <c r="D304" s="49"/>
      <c r="E304" s="49"/>
      <c r="F304" s="49"/>
      <c r="G304" s="49"/>
      <c r="H304" s="49"/>
      <c r="I304" s="12">
        <v>1</v>
      </c>
      <c r="K304" s="50"/>
      <c r="L304" s="50"/>
    </row>
    <row r="305" spans="1:12" ht="14.25">
      <c r="A305" s="50"/>
      <c r="B305" s="50"/>
      <c r="C305" s="50"/>
      <c r="D305" s="50"/>
      <c r="E305" s="50"/>
      <c r="F305" s="50"/>
      <c r="G305" s="51" t="s">
        <v>141</v>
      </c>
      <c r="H305" s="52"/>
      <c r="I305" s="52"/>
      <c r="J305" s="52"/>
      <c r="K305" s="52"/>
      <c r="L305" s="13">
        <f>SUM(L233:L302)</f>
        <v>0</v>
      </c>
    </row>
    <row r="306" spans="1:12" ht="12.75">
      <c r="A306" s="8">
        <v>99</v>
      </c>
      <c r="B306" s="69" t="s">
        <v>142</v>
      </c>
      <c r="C306" s="69"/>
      <c r="D306" s="69"/>
      <c r="E306" s="69"/>
      <c r="F306" s="69"/>
      <c r="G306" s="50"/>
      <c r="H306" s="50"/>
      <c r="I306" s="50"/>
      <c r="J306" s="50"/>
      <c r="K306" s="50"/>
      <c r="L306" s="50"/>
    </row>
    <row r="307" spans="1:13" ht="12.75">
      <c r="A307" s="5">
        <v>97</v>
      </c>
      <c r="B307" s="9" t="s">
        <v>143</v>
      </c>
      <c r="C307" s="56" t="s">
        <v>144</v>
      </c>
      <c r="D307" s="56"/>
      <c r="E307" s="56"/>
      <c r="F307" s="56"/>
      <c r="G307" s="56"/>
      <c r="H307" s="56"/>
      <c r="I307" s="10">
        <v>1301.43</v>
      </c>
      <c r="J307" s="3" t="s">
        <v>349</v>
      </c>
      <c r="K307" s="70">
        <v>0</v>
      </c>
      <c r="L307" s="11">
        <f>ROUND(I307*K307,2)</f>
        <v>0</v>
      </c>
      <c r="M307" t="s">
        <v>145</v>
      </c>
    </row>
    <row r="308" spans="1:12" ht="14.25">
      <c r="A308" s="50"/>
      <c r="B308" s="50"/>
      <c r="C308" s="50"/>
      <c r="D308" s="50"/>
      <c r="E308" s="50"/>
      <c r="F308" s="50"/>
      <c r="G308" s="51" t="s">
        <v>146</v>
      </c>
      <c r="H308" s="52"/>
      <c r="I308" s="52"/>
      <c r="J308" s="52"/>
      <c r="K308" s="52"/>
      <c r="L308" s="13">
        <f>SUM(L307)</f>
        <v>0</v>
      </c>
    </row>
    <row r="309" spans="1:12" ht="14.25">
      <c r="A309" s="53" t="s">
        <v>164</v>
      </c>
      <c r="B309" s="53"/>
      <c r="C309" s="14"/>
      <c r="D309" s="47"/>
      <c r="E309" s="47"/>
      <c r="F309" s="47"/>
      <c r="G309" s="47"/>
      <c r="H309" s="54" t="s">
        <v>229</v>
      </c>
      <c r="I309" s="54"/>
      <c r="J309" s="54"/>
      <c r="K309" s="55">
        <f>L10+L13+L16+L18+L21+L24+L26+L28+SUM(L34:L35)+L38+L43+L45+SUM(L48:L49)+SUM(L52:L53)+SUM(L61:L62)+SUM(L67:L68)+L73+L78+L81+L91+L98+L100+L103+L107+L109+L111+L114+L119+L121+L125+L131+L133+L136+L139+L141+L146+L149+L151+L154+L157+L162+L165+L167+L169+L172+L176+L183+L185+L188+L190+L192+L195+SUM(L197:L198)+L200+L202+SUM(L205:L206)+L208+L211+L214+L216+L219+L222+L224+L226+L228+L230+L233+L235+L238+L241+L243+L246+L248+L251+L254+L258+L261+L265+L268+L273+L279+L284+L287+L292+L294+L296+L298+L300+L302+L307</f>
        <v>0</v>
      </c>
      <c r="L309" s="54"/>
    </row>
    <row r="310" spans="1:12" ht="12.7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</row>
    <row r="311" spans="1:12" ht="12.7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</row>
    <row r="312" spans="1:12" ht="12.75">
      <c r="A312" s="68" t="s">
        <v>147</v>
      </c>
      <c r="B312" s="68"/>
      <c r="C312" s="68" t="s">
        <v>148</v>
      </c>
      <c r="D312" s="68"/>
      <c r="E312" s="68"/>
      <c r="F312" s="50"/>
      <c r="G312" s="50"/>
      <c r="H312" s="50"/>
      <c r="I312" s="50"/>
      <c r="J312" s="50"/>
      <c r="K312" s="50"/>
      <c r="L312" s="50"/>
    </row>
    <row r="313" spans="1:12" ht="12.75">
      <c r="A313" s="68" t="s">
        <v>149</v>
      </c>
      <c r="B313" s="68"/>
      <c r="C313" s="68" t="s">
        <v>150</v>
      </c>
      <c r="D313" s="68"/>
      <c r="E313" s="68"/>
      <c r="F313" s="50"/>
      <c r="G313" s="50"/>
      <c r="H313" s="50"/>
      <c r="I313" s="50"/>
      <c r="J313" s="50"/>
      <c r="K313" s="50"/>
      <c r="L313" s="50"/>
    </row>
  </sheetData>
  <sheetProtection password="932C" sheet="1" selectLockedCells="1"/>
  <mergeCells count="709">
    <mergeCell ref="K1:L1"/>
    <mergeCell ref="K2:L2"/>
    <mergeCell ref="A3:L4"/>
    <mergeCell ref="A7:L7"/>
    <mergeCell ref="A1:C1"/>
    <mergeCell ref="E1:H2"/>
    <mergeCell ref="A8:B8"/>
    <mergeCell ref="C8:H8"/>
    <mergeCell ref="B9:F9"/>
    <mergeCell ref="G9:L9"/>
    <mergeCell ref="C10:H10"/>
    <mergeCell ref="C11:H11"/>
    <mergeCell ref="A11:B11"/>
    <mergeCell ref="K11:L11"/>
    <mergeCell ref="C12:H12"/>
    <mergeCell ref="A12:B12"/>
    <mergeCell ref="K12:L12"/>
    <mergeCell ref="C13:H13"/>
    <mergeCell ref="C14:H14"/>
    <mergeCell ref="A14:B14"/>
    <mergeCell ref="K14:L14"/>
    <mergeCell ref="C15:H15"/>
    <mergeCell ref="A15:B15"/>
    <mergeCell ref="K15:L15"/>
    <mergeCell ref="C16:H16"/>
    <mergeCell ref="C17:H17"/>
    <mergeCell ref="A17:B17"/>
    <mergeCell ref="K17:L17"/>
    <mergeCell ref="C18:H18"/>
    <mergeCell ref="C19:H19"/>
    <mergeCell ref="A19:B19"/>
    <mergeCell ref="K19:L19"/>
    <mergeCell ref="C20:H20"/>
    <mergeCell ref="A20:B20"/>
    <mergeCell ref="K20:L20"/>
    <mergeCell ref="C21:H21"/>
    <mergeCell ref="C22:H22"/>
    <mergeCell ref="A22:B22"/>
    <mergeCell ref="K22:L22"/>
    <mergeCell ref="C23:H23"/>
    <mergeCell ref="A23:B23"/>
    <mergeCell ref="K23:L23"/>
    <mergeCell ref="C24:H24"/>
    <mergeCell ref="C25:H25"/>
    <mergeCell ref="A25:B25"/>
    <mergeCell ref="K25:L25"/>
    <mergeCell ref="C26:H26"/>
    <mergeCell ref="C27:H27"/>
    <mergeCell ref="A27:B27"/>
    <mergeCell ref="K27:L27"/>
    <mergeCell ref="C28:H28"/>
    <mergeCell ref="C29:H29"/>
    <mergeCell ref="A29:B29"/>
    <mergeCell ref="K29:L29"/>
    <mergeCell ref="C30:H30"/>
    <mergeCell ref="A30:B30"/>
    <mergeCell ref="K30:L30"/>
    <mergeCell ref="C31:H31"/>
    <mergeCell ref="A31:B31"/>
    <mergeCell ref="K31:L31"/>
    <mergeCell ref="C32:H32"/>
    <mergeCell ref="A32:B32"/>
    <mergeCell ref="K32:L32"/>
    <mergeCell ref="C33:H33"/>
    <mergeCell ref="A33:B33"/>
    <mergeCell ref="K33:L33"/>
    <mergeCell ref="C34:H34"/>
    <mergeCell ref="C35:H35"/>
    <mergeCell ref="C36:H36"/>
    <mergeCell ref="A36:B36"/>
    <mergeCell ref="K36:L36"/>
    <mergeCell ref="C37:H37"/>
    <mergeCell ref="A37:B37"/>
    <mergeCell ref="K37:L37"/>
    <mergeCell ref="C38:H38"/>
    <mergeCell ref="C39:H39"/>
    <mergeCell ref="A39:B39"/>
    <mergeCell ref="K39:L39"/>
    <mergeCell ref="C40:H40"/>
    <mergeCell ref="A40:B40"/>
    <mergeCell ref="K40:L40"/>
    <mergeCell ref="C41:H41"/>
    <mergeCell ref="A41:B41"/>
    <mergeCell ref="K41:L41"/>
    <mergeCell ref="C42:H42"/>
    <mergeCell ref="A42:B42"/>
    <mergeCell ref="K42:L42"/>
    <mergeCell ref="C43:H43"/>
    <mergeCell ref="C44:H44"/>
    <mergeCell ref="A44:B44"/>
    <mergeCell ref="K44:L44"/>
    <mergeCell ref="C45:H45"/>
    <mergeCell ref="C46:H46"/>
    <mergeCell ref="A46:B46"/>
    <mergeCell ref="K46:L46"/>
    <mergeCell ref="C47:H47"/>
    <mergeCell ref="A47:B47"/>
    <mergeCell ref="K47:L47"/>
    <mergeCell ref="C48:H48"/>
    <mergeCell ref="C49:H49"/>
    <mergeCell ref="C50:H50"/>
    <mergeCell ref="A50:B50"/>
    <mergeCell ref="K50:L50"/>
    <mergeCell ref="C51:H51"/>
    <mergeCell ref="A51:B51"/>
    <mergeCell ref="K51:L51"/>
    <mergeCell ref="C52:H52"/>
    <mergeCell ref="C53:H53"/>
    <mergeCell ref="C54:H54"/>
    <mergeCell ref="A54:B54"/>
    <mergeCell ref="K54:L54"/>
    <mergeCell ref="C55:H55"/>
    <mergeCell ref="A55:B55"/>
    <mergeCell ref="K55:L55"/>
    <mergeCell ref="C56:H56"/>
    <mergeCell ref="A56:B56"/>
    <mergeCell ref="K56:L56"/>
    <mergeCell ref="C57:H57"/>
    <mergeCell ref="A57:B57"/>
    <mergeCell ref="K57:L57"/>
    <mergeCell ref="C58:H58"/>
    <mergeCell ref="A58:B58"/>
    <mergeCell ref="K58:L58"/>
    <mergeCell ref="C59:H59"/>
    <mergeCell ref="A59:B59"/>
    <mergeCell ref="K59:L59"/>
    <mergeCell ref="C60:H60"/>
    <mergeCell ref="A60:B60"/>
    <mergeCell ref="K60:L60"/>
    <mergeCell ref="C61:H61"/>
    <mergeCell ref="C62:H62"/>
    <mergeCell ref="C63:H63"/>
    <mergeCell ref="A63:B63"/>
    <mergeCell ref="K63:L63"/>
    <mergeCell ref="C64:H64"/>
    <mergeCell ref="A64:B64"/>
    <mergeCell ref="K64:L64"/>
    <mergeCell ref="C65:H65"/>
    <mergeCell ref="A65:B65"/>
    <mergeCell ref="K65:L65"/>
    <mergeCell ref="C66:H66"/>
    <mergeCell ref="A66:B66"/>
    <mergeCell ref="K66:L66"/>
    <mergeCell ref="C67:H67"/>
    <mergeCell ref="C68:H68"/>
    <mergeCell ref="C69:H69"/>
    <mergeCell ref="A69:B69"/>
    <mergeCell ref="K69:L69"/>
    <mergeCell ref="C70:H70"/>
    <mergeCell ref="A70:B70"/>
    <mergeCell ref="K70:L70"/>
    <mergeCell ref="C71:H71"/>
    <mergeCell ref="A71:B71"/>
    <mergeCell ref="K71:L71"/>
    <mergeCell ref="C72:H72"/>
    <mergeCell ref="A72:B72"/>
    <mergeCell ref="K72:L72"/>
    <mergeCell ref="C73:H73"/>
    <mergeCell ref="C74:H74"/>
    <mergeCell ref="A74:B74"/>
    <mergeCell ref="K74:L74"/>
    <mergeCell ref="C75:H75"/>
    <mergeCell ref="A75:B75"/>
    <mergeCell ref="K75:L75"/>
    <mergeCell ref="C76:H76"/>
    <mergeCell ref="A76:B76"/>
    <mergeCell ref="K76:L76"/>
    <mergeCell ref="C77:H77"/>
    <mergeCell ref="A77:B77"/>
    <mergeCell ref="K77:L77"/>
    <mergeCell ref="C78:H78"/>
    <mergeCell ref="C79:H79"/>
    <mergeCell ref="A79:B79"/>
    <mergeCell ref="K79:L79"/>
    <mergeCell ref="C80:H80"/>
    <mergeCell ref="A80:B80"/>
    <mergeCell ref="K80:L80"/>
    <mergeCell ref="C81:H81"/>
    <mergeCell ref="C82:H82"/>
    <mergeCell ref="A82:B82"/>
    <mergeCell ref="K82:L82"/>
    <mergeCell ref="C83:H83"/>
    <mergeCell ref="A83:B83"/>
    <mergeCell ref="K83:L83"/>
    <mergeCell ref="C84:H84"/>
    <mergeCell ref="A84:B84"/>
    <mergeCell ref="K84:L84"/>
    <mergeCell ref="C85:H85"/>
    <mergeCell ref="A85:B85"/>
    <mergeCell ref="K85:L85"/>
    <mergeCell ref="C86:H86"/>
    <mergeCell ref="A86:B86"/>
    <mergeCell ref="K86:L86"/>
    <mergeCell ref="C87:H87"/>
    <mergeCell ref="A87:B87"/>
    <mergeCell ref="K87:L87"/>
    <mergeCell ref="C88:H88"/>
    <mergeCell ref="A88:B88"/>
    <mergeCell ref="K88:L88"/>
    <mergeCell ref="C89:H89"/>
    <mergeCell ref="A89:B89"/>
    <mergeCell ref="K89:L89"/>
    <mergeCell ref="C90:H90"/>
    <mergeCell ref="A90:B90"/>
    <mergeCell ref="K90:L90"/>
    <mergeCell ref="C91:H91"/>
    <mergeCell ref="C92:H92"/>
    <mergeCell ref="A92:B92"/>
    <mergeCell ref="K92:L92"/>
    <mergeCell ref="C93:H93"/>
    <mergeCell ref="A93:B93"/>
    <mergeCell ref="K93:L93"/>
    <mergeCell ref="C94:H94"/>
    <mergeCell ref="A94:B94"/>
    <mergeCell ref="K94:L94"/>
    <mergeCell ref="C95:H95"/>
    <mergeCell ref="A95:B95"/>
    <mergeCell ref="K95:L95"/>
    <mergeCell ref="C96:H96"/>
    <mergeCell ref="A96:B96"/>
    <mergeCell ref="K96:L96"/>
    <mergeCell ref="C97:H97"/>
    <mergeCell ref="A97:B97"/>
    <mergeCell ref="K97:L97"/>
    <mergeCell ref="C98:H98"/>
    <mergeCell ref="C99:H99"/>
    <mergeCell ref="A99:B99"/>
    <mergeCell ref="K99:L99"/>
    <mergeCell ref="C100:H100"/>
    <mergeCell ref="C101:H101"/>
    <mergeCell ref="A101:B101"/>
    <mergeCell ref="K101:L101"/>
    <mergeCell ref="C102:H102"/>
    <mergeCell ref="A102:B102"/>
    <mergeCell ref="K102:L102"/>
    <mergeCell ref="C103:H103"/>
    <mergeCell ref="C104:H104"/>
    <mergeCell ref="A104:B104"/>
    <mergeCell ref="K104:L104"/>
    <mergeCell ref="C105:H105"/>
    <mergeCell ref="A105:B105"/>
    <mergeCell ref="K105:L105"/>
    <mergeCell ref="C106:H106"/>
    <mergeCell ref="A106:B106"/>
    <mergeCell ref="K106:L106"/>
    <mergeCell ref="C107:H107"/>
    <mergeCell ref="C108:H108"/>
    <mergeCell ref="A108:B108"/>
    <mergeCell ref="K108:L108"/>
    <mergeCell ref="C109:H109"/>
    <mergeCell ref="C110:H110"/>
    <mergeCell ref="A110:B110"/>
    <mergeCell ref="K110:L110"/>
    <mergeCell ref="C111:H111"/>
    <mergeCell ref="C112:H112"/>
    <mergeCell ref="A112:B112"/>
    <mergeCell ref="K112:L112"/>
    <mergeCell ref="C113:H113"/>
    <mergeCell ref="A113:B113"/>
    <mergeCell ref="K113:L113"/>
    <mergeCell ref="C114:H114"/>
    <mergeCell ref="C115:H115"/>
    <mergeCell ref="A115:B115"/>
    <mergeCell ref="K115:L115"/>
    <mergeCell ref="C116:H116"/>
    <mergeCell ref="A116:B116"/>
    <mergeCell ref="K116:L116"/>
    <mergeCell ref="A117:F117"/>
    <mergeCell ref="G117:K117"/>
    <mergeCell ref="B118:F118"/>
    <mergeCell ref="G118:L118"/>
    <mergeCell ref="C119:H119"/>
    <mergeCell ref="C120:H120"/>
    <mergeCell ref="A120:B120"/>
    <mergeCell ref="K120:L120"/>
    <mergeCell ref="C121:H121"/>
    <mergeCell ref="C122:H122"/>
    <mergeCell ref="A122:B122"/>
    <mergeCell ref="K122:L122"/>
    <mergeCell ref="A123:F123"/>
    <mergeCell ref="G123:K123"/>
    <mergeCell ref="B124:F124"/>
    <mergeCell ref="G124:L124"/>
    <mergeCell ref="C125:H125"/>
    <mergeCell ref="C126:H126"/>
    <mergeCell ref="A126:B126"/>
    <mergeCell ref="K126:L126"/>
    <mergeCell ref="C127:H127"/>
    <mergeCell ref="A127:B127"/>
    <mergeCell ref="K127:L127"/>
    <mergeCell ref="C128:H128"/>
    <mergeCell ref="A128:B128"/>
    <mergeCell ref="K128:L128"/>
    <mergeCell ref="A129:F129"/>
    <mergeCell ref="G129:K129"/>
    <mergeCell ref="B130:F130"/>
    <mergeCell ref="G130:L130"/>
    <mergeCell ref="C131:H131"/>
    <mergeCell ref="C132:H132"/>
    <mergeCell ref="A132:B132"/>
    <mergeCell ref="K132:L132"/>
    <mergeCell ref="C133:H133"/>
    <mergeCell ref="C134:H134"/>
    <mergeCell ref="A134:B134"/>
    <mergeCell ref="K134:L134"/>
    <mergeCell ref="C135:H135"/>
    <mergeCell ref="A135:B135"/>
    <mergeCell ref="K135:L135"/>
    <mergeCell ref="C136:H136"/>
    <mergeCell ref="C137:H137"/>
    <mergeCell ref="A137:B137"/>
    <mergeCell ref="K137:L137"/>
    <mergeCell ref="C138:H138"/>
    <mergeCell ref="A138:B138"/>
    <mergeCell ref="K138:L138"/>
    <mergeCell ref="C139:H139"/>
    <mergeCell ref="C140:H140"/>
    <mergeCell ref="A140:B140"/>
    <mergeCell ref="K140:L140"/>
    <mergeCell ref="C141:H141"/>
    <mergeCell ref="C142:H142"/>
    <mergeCell ref="A142:B142"/>
    <mergeCell ref="K142:L142"/>
    <mergeCell ref="C143:H143"/>
    <mergeCell ref="A143:B143"/>
    <mergeCell ref="K143:L143"/>
    <mergeCell ref="A144:F144"/>
    <mergeCell ref="G144:K144"/>
    <mergeCell ref="B145:F145"/>
    <mergeCell ref="G145:L145"/>
    <mergeCell ref="C146:H146"/>
    <mergeCell ref="C147:H147"/>
    <mergeCell ref="A147:B147"/>
    <mergeCell ref="K147:L147"/>
    <mergeCell ref="C148:H148"/>
    <mergeCell ref="A148:B148"/>
    <mergeCell ref="K148:L148"/>
    <mergeCell ref="C149:H149"/>
    <mergeCell ref="C150:H150"/>
    <mergeCell ref="A150:B150"/>
    <mergeCell ref="K150:L150"/>
    <mergeCell ref="C151:H151"/>
    <mergeCell ref="C152:H152"/>
    <mergeCell ref="A152:B152"/>
    <mergeCell ref="K152:L152"/>
    <mergeCell ref="C153:H153"/>
    <mergeCell ref="A153:B153"/>
    <mergeCell ref="K153:L153"/>
    <mergeCell ref="C154:H154"/>
    <mergeCell ref="C155:H155"/>
    <mergeCell ref="A155:B155"/>
    <mergeCell ref="K155:L155"/>
    <mergeCell ref="C156:H156"/>
    <mergeCell ref="A156:B156"/>
    <mergeCell ref="K156:L156"/>
    <mergeCell ref="C157:H157"/>
    <mergeCell ref="C158:H158"/>
    <mergeCell ref="A158:B158"/>
    <mergeCell ref="K158:L158"/>
    <mergeCell ref="C159:H159"/>
    <mergeCell ref="A159:B159"/>
    <mergeCell ref="K159:L159"/>
    <mergeCell ref="C160:H160"/>
    <mergeCell ref="A160:B160"/>
    <mergeCell ref="K160:L160"/>
    <mergeCell ref="C161:H161"/>
    <mergeCell ref="A161:B161"/>
    <mergeCell ref="K161:L161"/>
    <mergeCell ref="C162:H162"/>
    <mergeCell ref="C163:H163"/>
    <mergeCell ref="A163:B163"/>
    <mergeCell ref="K163:L163"/>
    <mergeCell ref="C164:H164"/>
    <mergeCell ref="A164:B164"/>
    <mergeCell ref="K164:L164"/>
    <mergeCell ref="C165:H165"/>
    <mergeCell ref="C166:H166"/>
    <mergeCell ref="A166:B166"/>
    <mergeCell ref="K166:L166"/>
    <mergeCell ref="C167:H167"/>
    <mergeCell ref="C168:H168"/>
    <mergeCell ref="A168:B168"/>
    <mergeCell ref="K168:L168"/>
    <mergeCell ref="C169:H169"/>
    <mergeCell ref="C170:H170"/>
    <mergeCell ref="A170:B170"/>
    <mergeCell ref="K170:L170"/>
    <mergeCell ref="C171:H171"/>
    <mergeCell ref="A171:B171"/>
    <mergeCell ref="K171:L171"/>
    <mergeCell ref="C172:H172"/>
    <mergeCell ref="C173:H173"/>
    <mergeCell ref="A173:B173"/>
    <mergeCell ref="K173:L173"/>
    <mergeCell ref="A174:F174"/>
    <mergeCell ref="G174:K174"/>
    <mergeCell ref="B175:F175"/>
    <mergeCell ref="G175:L175"/>
    <mergeCell ref="C176:H176"/>
    <mergeCell ref="C177:H177"/>
    <mergeCell ref="A177:B177"/>
    <mergeCell ref="K177:L177"/>
    <mergeCell ref="C178:H178"/>
    <mergeCell ref="A178:B178"/>
    <mergeCell ref="K178:L178"/>
    <mergeCell ref="C179:H179"/>
    <mergeCell ref="A179:B179"/>
    <mergeCell ref="K179:L179"/>
    <mergeCell ref="C180:H180"/>
    <mergeCell ref="A180:B180"/>
    <mergeCell ref="K180:L180"/>
    <mergeCell ref="A181:F181"/>
    <mergeCell ref="G181:K181"/>
    <mergeCell ref="B182:F182"/>
    <mergeCell ref="G182:L182"/>
    <mergeCell ref="C183:H183"/>
    <mergeCell ref="C184:H184"/>
    <mergeCell ref="A184:B184"/>
    <mergeCell ref="K184:L184"/>
    <mergeCell ref="C185:H185"/>
    <mergeCell ref="C186:H186"/>
    <mergeCell ref="A186:B186"/>
    <mergeCell ref="K186:L186"/>
    <mergeCell ref="C187:H187"/>
    <mergeCell ref="A187:B187"/>
    <mergeCell ref="K187:L187"/>
    <mergeCell ref="C188:H188"/>
    <mergeCell ref="C189:H189"/>
    <mergeCell ref="A189:B189"/>
    <mergeCell ref="K189:L189"/>
    <mergeCell ref="C190:H190"/>
    <mergeCell ref="C191:H191"/>
    <mergeCell ref="A191:B191"/>
    <mergeCell ref="K191:L191"/>
    <mergeCell ref="C192:H192"/>
    <mergeCell ref="C193:H193"/>
    <mergeCell ref="A193:B193"/>
    <mergeCell ref="K193:L193"/>
    <mergeCell ref="C194:H194"/>
    <mergeCell ref="A194:B194"/>
    <mergeCell ref="K194:L194"/>
    <mergeCell ref="C195:H195"/>
    <mergeCell ref="C196:H196"/>
    <mergeCell ref="A196:B196"/>
    <mergeCell ref="K196:L196"/>
    <mergeCell ref="C197:H197"/>
    <mergeCell ref="C198:H198"/>
    <mergeCell ref="C199:H199"/>
    <mergeCell ref="A199:B199"/>
    <mergeCell ref="K199:L199"/>
    <mergeCell ref="C200:H200"/>
    <mergeCell ref="C201:H201"/>
    <mergeCell ref="A201:B201"/>
    <mergeCell ref="K201:L201"/>
    <mergeCell ref="C202:H202"/>
    <mergeCell ref="C203:H203"/>
    <mergeCell ref="A203:B203"/>
    <mergeCell ref="K203:L203"/>
    <mergeCell ref="C204:H204"/>
    <mergeCell ref="A204:B204"/>
    <mergeCell ref="K204:L204"/>
    <mergeCell ref="C205:H205"/>
    <mergeCell ref="C206:H206"/>
    <mergeCell ref="C207:H207"/>
    <mergeCell ref="A207:B207"/>
    <mergeCell ref="K207:L207"/>
    <mergeCell ref="C208:H208"/>
    <mergeCell ref="C209:H209"/>
    <mergeCell ref="A209:B209"/>
    <mergeCell ref="K209:L209"/>
    <mergeCell ref="C210:H210"/>
    <mergeCell ref="A210:B210"/>
    <mergeCell ref="K210:L210"/>
    <mergeCell ref="C211:H211"/>
    <mergeCell ref="C212:H212"/>
    <mergeCell ref="A212:B212"/>
    <mergeCell ref="K212:L212"/>
    <mergeCell ref="C213:H213"/>
    <mergeCell ref="A213:B213"/>
    <mergeCell ref="K213:L213"/>
    <mergeCell ref="C214:H214"/>
    <mergeCell ref="C215:H215"/>
    <mergeCell ref="A215:B215"/>
    <mergeCell ref="K215:L215"/>
    <mergeCell ref="C216:H216"/>
    <mergeCell ref="C217:H217"/>
    <mergeCell ref="A217:B217"/>
    <mergeCell ref="K217:L217"/>
    <mergeCell ref="C218:H218"/>
    <mergeCell ref="A218:B218"/>
    <mergeCell ref="K218:L218"/>
    <mergeCell ref="C219:H219"/>
    <mergeCell ref="C220:H220"/>
    <mergeCell ref="A220:B220"/>
    <mergeCell ref="K220:L220"/>
    <mergeCell ref="C221:H221"/>
    <mergeCell ref="A221:B221"/>
    <mergeCell ref="K221:L221"/>
    <mergeCell ref="C222:H222"/>
    <mergeCell ref="C223:H223"/>
    <mergeCell ref="A223:B223"/>
    <mergeCell ref="K223:L223"/>
    <mergeCell ref="C224:H224"/>
    <mergeCell ref="C225:H225"/>
    <mergeCell ref="A225:B225"/>
    <mergeCell ref="K225:L225"/>
    <mergeCell ref="C226:H226"/>
    <mergeCell ref="C227:H227"/>
    <mergeCell ref="A227:B227"/>
    <mergeCell ref="K227:L227"/>
    <mergeCell ref="C228:H228"/>
    <mergeCell ref="C229:H229"/>
    <mergeCell ref="A229:B229"/>
    <mergeCell ref="K229:L229"/>
    <mergeCell ref="C230:H230"/>
    <mergeCell ref="A231:F231"/>
    <mergeCell ref="G231:K231"/>
    <mergeCell ref="B232:F232"/>
    <mergeCell ref="G232:L232"/>
    <mergeCell ref="C233:H233"/>
    <mergeCell ref="C234:H234"/>
    <mergeCell ref="A234:B234"/>
    <mergeCell ref="K234:L234"/>
    <mergeCell ref="C235:H235"/>
    <mergeCell ref="C236:H236"/>
    <mergeCell ref="A236:B236"/>
    <mergeCell ref="K236:L236"/>
    <mergeCell ref="C237:H237"/>
    <mergeCell ref="A237:B237"/>
    <mergeCell ref="K237:L237"/>
    <mergeCell ref="C238:H238"/>
    <mergeCell ref="C239:H239"/>
    <mergeCell ref="A239:B239"/>
    <mergeCell ref="K239:L239"/>
    <mergeCell ref="C240:H240"/>
    <mergeCell ref="A240:B240"/>
    <mergeCell ref="K240:L240"/>
    <mergeCell ref="C241:H241"/>
    <mergeCell ref="C242:H242"/>
    <mergeCell ref="A242:B242"/>
    <mergeCell ref="K242:L242"/>
    <mergeCell ref="C243:H243"/>
    <mergeCell ref="C244:H244"/>
    <mergeCell ref="A244:B244"/>
    <mergeCell ref="K244:L244"/>
    <mergeCell ref="C245:H245"/>
    <mergeCell ref="A245:B245"/>
    <mergeCell ref="K245:L245"/>
    <mergeCell ref="C246:H246"/>
    <mergeCell ref="C247:H247"/>
    <mergeCell ref="A247:B247"/>
    <mergeCell ref="K247:L247"/>
    <mergeCell ref="C248:H248"/>
    <mergeCell ref="C249:H249"/>
    <mergeCell ref="A249:B249"/>
    <mergeCell ref="K249:L249"/>
    <mergeCell ref="C250:H250"/>
    <mergeCell ref="A250:B250"/>
    <mergeCell ref="K250:L250"/>
    <mergeCell ref="C251:H251"/>
    <mergeCell ref="C252:H252"/>
    <mergeCell ref="A252:B252"/>
    <mergeCell ref="K252:L252"/>
    <mergeCell ref="C253:H253"/>
    <mergeCell ref="A253:B253"/>
    <mergeCell ref="K253:L253"/>
    <mergeCell ref="C254:H254"/>
    <mergeCell ref="C255:H255"/>
    <mergeCell ref="A255:B255"/>
    <mergeCell ref="K255:L255"/>
    <mergeCell ref="C256:H256"/>
    <mergeCell ref="A256:B256"/>
    <mergeCell ref="K256:L256"/>
    <mergeCell ref="C257:H257"/>
    <mergeCell ref="A257:B257"/>
    <mergeCell ref="K257:L257"/>
    <mergeCell ref="C258:H258"/>
    <mergeCell ref="C259:H259"/>
    <mergeCell ref="A259:B259"/>
    <mergeCell ref="K259:L259"/>
    <mergeCell ref="C260:H260"/>
    <mergeCell ref="A260:B260"/>
    <mergeCell ref="K260:L260"/>
    <mergeCell ref="C261:H261"/>
    <mergeCell ref="C262:H262"/>
    <mergeCell ref="A262:B262"/>
    <mergeCell ref="K262:L262"/>
    <mergeCell ref="C263:H263"/>
    <mergeCell ref="A263:B263"/>
    <mergeCell ref="K263:L263"/>
    <mergeCell ref="C264:H264"/>
    <mergeCell ref="A264:B264"/>
    <mergeCell ref="K264:L264"/>
    <mergeCell ref="C265:H265"/>
    <mergeCell ref="C266:H266"/>
    <mergeCell ref="A266:B266"/>
    <mergeCell ref="K266:L266"/>
    <mergeCell ref="C267:H267"/>
    <mergeCell ref="A267:B267"/>
    <mergeCell ref="K267:L267"/>
    <mergeCell ref="C268:H268"/>
    <mergeCell ref="C269:H269"/>
    <mergeCell ref="A269:B269"/>
    <mergeCell ref="K269:L269"/>
    <mergeCell ref="C270:H270"/>
    <mergeCell ref="A270:B270"/>
    <mergeCell ref="K270:L270"/>
    <mergeCell ref="C271:H271"/>
    <mergeCell ref="A271:B271"/>
    <mergeCell ref="K271:L271"/>
    <mergeCell ref="C272:H272"/>
    <mergeCell ref="A272:B272"/>
    <mergeCell ref="K272:L272"/>
    <mergeCell ref="C273:H273"/>
    <mergeCell ref="C274:H274"/>
    <mergeCell ref="A274:B274"/>
    <mergeCell ref="K274:L274"/>
    <mergeCell ref="C275:H275"/>
    <mergeCell ref="A275:B275"/>
    <mergeCell ref="K275:L275"/>
    <mergeCell ref="C276:H276"/>
    <mergeCell ref="A276:B276"/>
    <mergeCell ref="K276:L276"/>
    <mergeCell ref="C277:H277"/>
    <mergeCell ref="A277:B277"/>
    <mergeCell ref="K277:L277"/>
    <mergeCell ref="C278:H278"/>
    <mergeCell ref="A278:B278"/>
    <mergeCell ref="K278:L278"/>
    <mergeCell ref="C279:H279"/>
    <mergeCell ref="C280:H280"/>
    <mergeCell ref="A280:B280"/>
    <mergeCell ref="K280:L280"/>
    <mergeCell ref="C281:H281"/>
    <mergeCell ref="A281:B281"/>
    <mergeCell ref="K281:L281"/>
    <mergeCell ref="C282:H282"/>
    <mergeCell ref="A282:B282"/>
    <mergeCell ref="K282:L282"/>
    <mergeCell ref="C283:H283"/>
    <mergeCell ref="A283:B283"/>
    <mergeCell ref="K283:L283"/>
    <mergeCell ref="C284:H284"/>
    <mergeCell ref="C285:H285"/>
    <mergeCell ref="A285:B285"/>
    <mergeCell ref="K285:L285"/>
    <mergeCell ref="C286:H286"/>
    <mergeCell ref="A286:B286"/>
    <mergeCell ref="K286:L286"/>
    <mergeCell ref="C287:H287"/>
    <mergeCell ref="C288:H288"/>
    <mergeCell ref="A288:B288"/>
    <mergeCell ref="K288:L288"/>
    <mergeCell ref="C289:H289"/>
    <mergeCell ref="A289:B289"/>
    <mergeCell ref="K289:L289"/>
    <mergeCell ref="C290:H290"/>
    <mergeCell ref="A290:B290"/>
    <mergeCell ref="K290:L290"/>
    <mergeCell ref="C291:H291"/>
    <mergeCell ref="A291:B291"/>
    <mergeCell ref="K291:L291"/>
    <mergeCell ref="C292:H292"/>
    <mergeCell ref="C293:H293"/>
    <mergeCell ref="A293:B293"/>
    <mergeCell ref="K293:L293"/>
    <mergeCell ref="C294:H294"/>
    <mergeCell ref="C295:H295"/>
    <mergeCell ref="A295:B295"/>
    <mergeCell ref="K295:L295"/>
    <mergeCell ref="C296:H296"/>
    <mergeCell ref="C297:H297"/>
    <mergeCell ref="A297:B297"/>
    <mergeCell ref="K297:L297"/>
    <mergeCell ref="C298:H298"/>
    <mergeCell ref="C299:H299"/>
    <mergeCell ref="A299:B299"/>
    <mergeCell ref="K299:L299"/>
    <mergeCell ref="C300:H300"/>
    <mergeCell ref="C301:H301"/>
    <mergeCell ref="A301:B301"/>
    <mergeCell ref="K301:L301"/>
    <mergeCell ref="A308:F308"/>
    <mergeCell ref="G308:K308"/>
    <mergeCell ref="C302:H302"/>
    <mergeCell ref="C303:H303"/>
    <mergeCell ref="A303:B303"/>
    <mergeCell ref="K303:L303"/>
    <mergeCell ref="C304:H304"/>
    <mergeCell ref="A304:B304"/>
    <mergeCell ref="K304:L304"/>
    <mergeCell ref="A313:B313"/>
    <mergeCell ref="C313:E313"/>
    <mergeCell ref="F313:L313"/>
    <mergeCell ref="A310:L310"/>
    <mergeCell ref="A311:L311"/>
    <mergeCell ref="A305:F305"/>
    <mergeCell ref="G305:K305"/>
    <mergeCell ref="B306:F306"/>
    <mergeCell ref="G306:L306"/>
    <mergeCell ref="C307:H307"/>
    <mergeCell ref="A312:B312"/>
    <mergeCell ref="C312:E312"/>
    <mergeCell ref="F312:L312"/>
    <mergeCell ref="A309:B309"/>
    <mergeCell ref="H309:J309"/>
    <mergeCell ref="K309:L309"/>
    <mergeCell ref="D309:E309"/>
    <mergeCell ref="F309:G309"/>
  </mergeCells>
  <printOptions/>
  <pageMargins left="0.19685039375000002" right="0.19685039375000002" top="0.984251969" bottom="0.984251969" header="0.4921259845" footer="0.4921259845"/>
  <pageSetup horizontalDpi="1200" verticalDpi="1200" orientation="landscape" paperSize="9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WAY project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Šedivý</dc:creator>
  <cp:keywords/>
  <dc:description/>
  <cp:lastModifiedBy>Chocholouš Lukáš Ing.</cp:lastModifiedBy>
  <dcterms:created xsi:type="dcterms:W3CDTF">2015-04-29T05:48:18Z</dcterms:created>
  <dcterms:modified xsi:type="dcterms:W3CDTF">2015-05-22T06:57:42Z</dcterms:modified>
  <cp:category/>
  <cp:version/>
  <cp:contentType/>
  <cp:contentStatus/>
</cp:coreProperties>
</file>