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Silnice , Cesty\24. Oprava komunikace v Bílkově a v ul. Učňovská\E-ZAK\"/>
    </mc:Choice>
  </mc:AlternateContent>
  <xr:revisionPtr revIDLastSave="0" documentId="13_ncr:1_{333B6BD5-D0BB-443A-99FF-E8350C907A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01" sheetId="4" r:id="rId1"/>
    <sheet name="102" sheetId="5" r:id="rId2"/>
    <sheet name="103" sheetId="6" r:id="rId3"/>
    <sheet name="List2" sheetId="2" r:id="rId4"/>
    <sheet name="Lis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6" l="1"/>
  <c r="L39" i="6"/>
  <c r="L37" i="6"/>
  <c r="L34" i="6"/>
  <c r="L32" i="6"/>
  <c r="L30" i="6"/>
  <c r="L27" i="6"/>
  <c r="L26" i="6"/>
  <c r="L24" i="6"/>
  <c r="L22" i="6"/>
  <c r="L20" i="6"/>
  <c r="L17" i="6"/>
  <c r="L15" i="6"/>
  <c r="L13" i="6"/>
  <c r="L11" i="6"/>
  <c r="L9" i="6"/>
  <c r="K43" i="6" s="1"/>
  <c r="L40" i="5"/>
  <c r="L37" i="5"/>
  <c r="L35" i="5"/>
  <c r="L33" i="5"/>
  <c r="L30" i="5"/>
  <c r="L29" i="5"/>
  <c r="L28" i="5"/>
  <c r="L26" i="5"/>
  <c r="L24" i="5"/>
  <c r="L22" i="5"/>
  <c r="L20" i="5"/>
  <c r="L17" i="5"/>
  <c r="L14" i="5"/>
  <c r="L11" i="5"/>
  <c r="L9" i="5"/>
  <c r="K42" i="5" s="1"/>
  <c r="L46" i="4"/>
  <c r="L44" i="4"/>
  <c r="L42" i="4"/>
  <c r="L39" i="4"/>
  <c r="L37" i="4"/>
  <c r="L35" i="4"/>
  <c r="L32" i="4"/>
  <c r="L30" i="4"/>
  <c r="L28" i="4"/>
  <c r="L26" i="4"/>
  <c r="L24" i="4"/>
  <c r="L22" i="4"/>
  <c r="L19" i="4"/>
  <c r="L16" i="4"/>
  <c r="L13" i="4"/>
  <c r="L11" i="4"/>
  <c r="L9" i="4"/>
  <c r="K48" i="4" s="1"/>
  <c r="K46" i="6" l="1"/>
  <c r="F48" i="6"/>
  <c r="K48" i="6" s="1"/>
</calcChain>
</file>

<file path=xl/sharedStrings.xml><?xml version="1.0" encoding="utf-8"?>
<sst xmlns="http://schemas.openxmlformats.org/spreadsheetml/2006/main" count="293" uniqueCount="146">
  <si>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</si>
  <si>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</si>
  <si>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</si>
  <si>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</si>
  <si>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</si>
  <si>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</si>
  <si>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Rekonstrukce místních komunikací Bílkov                                                             </t>
  </si>
  <si>
    <t>Investor:</t>
  </si>
  <si>
    <t xml:space="preserve">   101  Rekonstrukce MK k rybníku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</si>
  <si>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</si>
  <si>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</si>
  <si>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</si>
  <si>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</si>
  <si>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</si>
  <si>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</si>
  <si>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113108442</t>
  </si>
  <si>
    <t xml:space="preserve">Rozrytí krytu z kameniva bez zhutnění s živičným pojivem                                            </t>
  </si>
  <si>
    <t xml:space="preserve">m2   </t>
  </si>
  <si>
    <t>_5WM117XML</t>
  </si>
  <si>
    <t>113154224</t>
  </si>
  <si>
    <t>Frézování živičného krytu tl 100 mm pruh š přes 0,5 do 1 m pl přes 500 do 1000 m2 bez překážek v tra</t>
  </si>
  <si>
    <t>_6K912NKPA</t>
  </si>
  <si>
    <t>162451106</t>
  </si>
  <si>
    <t xml:space="preserve">Vodorovné přemístění do 2000 m výkopku/sypaniny z horniny třídy těžitelnosti I, skupiny 1 až 3      </t>
  </si>
  <si>
    <t xml:space="preserve">m3   </t>
  </si>
  <si>
    <t>_5WM117XMO</t>
  </si>
  <si>
    <t xml:space="preserve">Zemina z krajnic 94*0,5*0,05*2                                                                      </t>
  </si>
  <si>
    <t xml:space="preserve">Nánosy 250*0,02                                                                                     </t>
  </si>
  <si>
    <t>167151111</t>
  </si>
  <si>
    <t xml:space="preserve">Nakládání výkopku z hornin třídy těžitelnosti I, skupiny 1 až 3 přes 100 m3                         </t>
  </si>
  <si>
    <t>_63V0UA3Y6</t>
  </si>
  <si>
    <t xml:space="preserve">94*0,5*2*0,05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</si>
  <si>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</si>
  <si>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</si>
  <si>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_5WM117XMP</t>
  </si>
  <si>
    <t xml:space="preserve">94*2*0,5*0,05                                                                                       </t>
  </si>
  <si>
    <t>181951112</t>
  </si>
  <si>
    <t xml:space="preserve">Úprava pláně v hornině třídy těžitelnosti I skupiny 1 až 3 se zhutněním strojně                     </t>
  </si>
  <si>
    <t>_63V0U79ZM</t>
  </si>
  <si>
    <t>569831111</t>
  </si>
  <si>
    <t xml:space="preserve">Zpevnění krajnic štěrkodrtí tl 100 mm                                                               </t>
  </si>
  <si>
    <t>_5WM117XMW</t>
  </si>
  <si>
    <t xml:space="preserve">94*0,3*2                                                                                            </t>
  </si>
  <si>
    <t>572141111</t>
  </si>
  <si>
    <t xml:space="preserve">Vyrovnání povrchu dosavadních krytů asfaltovým betonem ACO (AB) tl přes 20 do 40 mm                 </t>
  </si>
  <si>
    <t>_6KY0XNZVX</t>
  </si>
  <si>
    <t xml:space="preserve">250/2                                                                                               </t>
  </si>
  <si>
    <t>577154111</t>
  </si>
  <si>
    <t xml:space="preserve">Asfaltový beton vrstva obrusná ACO 11 (ABS) tř. I tl 60 mm š do 3 m z nemodifikovaného asfaltu      </t>
  </si>
  <si>
    <t>_5WM117XMV</t>
  </si>
  <si>
    <t>899431111</t>
  </si>
  <si>
    <t xml:space="preserve">Výšková úprava uličního vstupu nebo vpusti do 200 mm zvýšením krycího hrnce, šoupěte nebo hydrantu  </t>
  </si>
  <si>
    <t xml:space="preserve">kus  </t>
  </si>
  <si>
    <t>_6L918RNCN</t>
  </si>
  <si>
    <t>919121212</t>
  </si>
  <si>
    <t xml:space="preserve">Těsnění spár zálivkou za studena pro komůrky š 10 mm hl 20 mm bez těsnicího profilu                 </t>
  </si>
  <si>
    <t xml:space="preserve">m    </t>
  </si>
  <si>
    <t>_5WM117XMT</t>
  </si>
  <si>
    <t xml:space="preserve">                                                                                                    </t>
  </si>
  <si>
    <t>919731121</t>
  </si>
  <si>
    <t xml:space="preserve">Zarovnání styčné plochy podkladu nebo krytu živičného tl do 50 mm                                   </t>
  </si>
  <si>
    <t>_5WM117XMS</t>
  </si>
  <si>
    <t>919735111</t>
  </si>
  <si>
    <t xml:space="preserve">Řezání stávajícího živičného krytu hl do 50 mm                                                      </t>
  </si>
  <si>
    <t>_5WM117XMR</t>
  </si>
  <si>
    <t>938909611</t>
  </si>
  <si>
    <t xml:space="preserve">Odstranění nánosu na krajnicích tl do 100 mm                                                        </t>
  </si>
  <si>
    <t>_5WM117XMK</t>
  </si>
  <si>
    <t xml:space="preserve">Očištění krajnic                                                                                    </t>
  </si>
  <si>
    <t xml:space="preserve">94*0,5*2                                                                                            </t>
  </si>
  <si>
    <t>997002511</t>
  </si>
  <si>
    <t xml:space="preserve">Vodorovné přemístění suti a vybouraných hmot bez naložení ale se složením a urovnáním do 1 km       </t>
  </si>
  <si>
    <t xml:space="preserve">t    </t>
  </si>
  <si>
    <t>_6K912YV1Q</t>
  </si>
  <si>
    <t xml:space="preserve">recyklát 20*0,06*2,3   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</si>
  <si>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</si>
  <si>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</si>
  <si>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_6K912ZQ0T</t>
  </si>
  <si>
    <t xml:space="preserve">2,76*4  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</si>
  <si>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</si>
  <si>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</si>
  <si>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_5WM117XMY</t>
  </si>
  <si>
    <t xml:space="preserve">64,4                                                                                                </t>
  </si>
  <si>
    <t>Odbytová cena bez DPH:</t>
  </si>
  <si>
    <t xml:space="preserve">   102  Rekonstrukce MK od rybníka ke kostelu                                                               </t>
  </si>
  <si>
    <t>_6KY0XDX4K</t>
  </si>
  <si>
    <t>_6KY0XDX4L</t>
  </si>
  <si>
    <t xml:space="preserve">zemina z krajnic 196*2*0,5*0,05                                                                     </t>
  </si>
  <si>
    <t xml:space="preserve">Nánosy 572*0,02                                                                                     </t>
  </si>
  <si>
    <t>_6KY0XDX4U</t>
  </si>
  <si>
    <t xml:space="preserve">nánosy 572*0,02                                                                                     </t>
  </si>
  <si>
    <t>_6KY0XDX4M</t>
  </si>
  <si>
    <t xml:space="preserve">zemina z krajnic 196*2*0,05*0,5                                                                     </t>
  </si>
  <si>
    <t>_6KY0XDX4T</t>
  </si>
  <si>
    <t>_6KY0XDX4R</t>
  </si>
  <si>
    <t xml:space="preserve">196*2*0,3                                                                                           </t>
  </si>
  <si>
    <t>_6KY0XHAF5</t>
  </si>
  <si>
    <t xml:space="preserve">572/2                                                                                               </t>
  </si>
  <si>
    <t>_6KY0XDX4Q</t>
  </si>
  <si>
    <t>899331111</t>
  </si>
  <si>
    <t xml:space="preserve">Výšková úprava uličního vstupu nebo vpusti do 200 mm zvýšením poklopu                               </t>
  </si>
  <si>
    <t>_6KY0YWFKJ</t>
  </si>
  <si>
    <t>_6KY0YWLKZ</t>
  </si>
  <si>
    <t>_6KY0XDX4P</t>
  </si>
  <si>
    <t>_6KY0XDX4O</t>
  </si>
  <si>
    <t>_6KY0XDX4N</t>
  </si>
  <si>
    <t>_6KY0XDX4J</t>
  </si>
  <si>
    <t xml:space="preserve">196*0,5*2                                                                                           </t>
  </si>
  <si>
    <t>_6KY0XDX4S</t>
  </si>
  <si>
    <t xml:space="preserve">146,1                                                                                               </t>
  </si>
  <si>
    <t xml:space="preserve">   103  Rekonstrukce MK u domu č. p. 68                                                                     </t>
  </si>
  <si>
    <t>_6L918WY8N</t>
  </si>
  <si>
    <t>_6KY0Y26TI</t>
  </si>
  <si>
    <t xml:space="preserve">zemina z krajnic 10*0,5*2*0,05                                                                      </t>
  </si>
  <si>
    <t>_6KY0Y26TR</t>
  </si>
  <si>
    <t xml:space="preserve">0,5                                                                                                 </t>
  </si>
  <si>
    <t>_6KY0Y26TJ</t>
  </si>
  <si>
    <t>_6KY0Y26TQ</t>
  </si>
  <si>
    <t xml:space="preserve">dobourání okrajů a zametení                                                                         </t>
  </si>
  <si>
    <t>_6KY0Y26TO</t>
  </si>
  <si>
    <t xml:space="preserve">10*2*0,3                                                                                            </t>
  </si>
  <si>
    <t>_6KY0Y26TS</t>
  </si>
  <si>
    <t xml:space="preserve">80/2                                                                                                </t>
  </si>
  <si>
    <t>_6KY0Y26TN</t>
  </si>
  <si>
    <t>895931111</t>
  </si>
  <si>
    <t xml:space="preserve">oprava stávající vpusti vč. vyčištění přípojky                                                      </t>
  </si>
  <si>
    <t>_6KY0YBWB4</t>
  </si>
  <si>
    <t>_6KY0Y26TM</t>
  </si>
  <si>
    <t>_6KY0Y26TL</t>
  </si>
  <si>
    <t>_6KY0Y26TK</t>
  </si>
  <si>
    <t>_6KY0Y26TG</t>
  </si>
  <si>
    <t xml:space="preserve">10*0,5*2                                                                                            </t>
  </si>
  <si>
    <t>_6L918ZU7E</t>
  </si>
  <si>
    <t xml:space="preserve">80*0,06*2,3                                                                                         </t>
  </si>
  <si>
    <t>_6L918ZZES</t>
  </si>
  <si>
    <t xml:space="preserve">11,04*4                                                                                             </t>
  </si>
  <si>
    <t>_6KY0Y26TP</t>
  </si>
  <si>
    <t xml:space="preserve">20,86                                                                                               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</si>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</sst>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4" fontId="2" fillId="0" borderId="0" xfId="0" applyNumberFormat="1" applyFont="1" applyProtection="1">
      <protection locked="0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S21" sqref="S2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4" t="s">
        <v>0</v>
      </c>
      <c r="B1" s="15"/>
      <c r="C1" s="15"/>
      <c r="E1" s="16" t="s">
        <v>1</v>
      </c>
      <c r="F1" s="17"/>
      <c r="G1" s="17"/>
      <c r="H1" s="17"/>
      <c r="J1" s="2" t="s">
        <v>3</v>
      </c>
      <c r="K1" s="18" t="s">
        <v>5</v>
      </c>
      <c r="L1" s="19"/>
    </row>
    <row r="2" spans="1:13" ht="15" thickBot="1" x14ac:dyDescent="0.35">
      <c r="A2" s="1" t="s">
        <v>2</v>
      </c>
      <c r="C2" s="4">
        <v>45026</v>
      </c>
      <c r="E2" s="17"/>
      <c r="F2" s="17"/>
      <c r="G2" s="17"/>
      <c r="H2" s="17"/>
      <c r="J2" s="2" t="s">
        <v>4</v>
      </c>
      <c r="K2" s="18"/>
      <c r="L2" s="19"/>
    </row>
    <row r="3" spans="1:13" x14ac:dyDescent="0.3">
      <c r="A3" s="24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3">
      <c r="A5" s="1" t="s">
        <v>7</v>
      </c>
      <c r="C5" s="20" t="s">
        <v>0</v>
      </c>
      <c r="D5" s="20"/>
      <c r="E5" s="20"/>
      <c r="F5" s="20"/>
    </row>
    <row r="6" spans="1:13" ht="15" thickBot="1" x14ac:dyDescent="0.35"/>
    <row r="7" spans="1:13" ht="15" thickBot="1" x14ac:dyDescent="0.35">
      <c r="A7" s="26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thickBot="1" x14ac:dyDescent="0.35">
      <c r="A8" s="28" t="s">
        <v>9</v>
      </c>
      <c r="B8" s="29"/>
      <c r="C8" s="30" t="s">
        <v>10</v>
      </c>
      <c r="D8" s="31"/>
      <c r="E8" s="31"/>
      <c r="F8" s="31"/>
      <c r="G8" s="31"/>
      <c r="H8" s="31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2" t="s">
        <v>16</v>
      </c>
      <c r="D9" s="33"/>
      <c r="E9" s="33"/>
      <c r="F9" s="33"/>
      <c r="G9" s="33"/>
      <c r="H9" s="33"/>
      <c r="I9" s="10">
        <v>250</v>
      </c>
      <c r="J9" s="3" t="s">
        <v>17</v>
      </c>
      <c r="K9" s="13">
        <v>0</v>
      </c>
      <c r="L9" s="11">
        <f>ROUND(I9*K9,2)</f>
        <v>0</v>
      </c>
      <c r="M9" t="s">
        <v>18</v>
      </c>
    </row>
    <row r="10" spans="1:13" x14ac:dyDescent="0.3">
      <c r="A10" s="23"/>
      <c r="B10" s="15"/>
      <c r="C10" s="21">
        <v>250</v>
      </c>
      <c r="D10" s="22"/>
      <c r="E10" s="22"/>
      <c r="F10" s="22"/>
      <c r="G10" s="22"/>
      <c r="H10" s="22"/>
      <c r="I10" s="12">
        <v>250</v>
      </c>
      <c r="K10" s="23"/>
      <c r="L10" s="15"/>
    </row>
    <row r="11" spans="1:13" x14ac:dyDescent="0.3">
      <c r="A11" s="6">
        <v>2</v>
      </c>
      <c r="B11" s="9" t="s">
        <v>19</v>
      </c>
      <c r="C11" s="34" t="s">
        <v>20</v>
      </c>
      <c r="D11" s="35"/>
      <c r="E11" s="35"/>
      <c r="F11" s="35"/>
      <c r="G11" s="35"/>
      <c r="H11" s="35"/>
      <c r="I11" s="10">
        <v>20</v>
      </c>
      <c r="J11" s="3" t="s">
        <v>17</v>
      </c>
      <c r="K11" s="13">
        <v>0</v>
      </c>
      <c r="L11" s="11">
        <f>ROUND(I11*K11,2)</f>
        <v>0</v>
      </c>
      <c r="M11" t="s">
        <v>21</v>
      </c>
    </row>
    <row r="12" spans="1:13" x14ac:dyDescent="0.3">
      <c r="A12" s="23"/>
      <c r="B12" s="15"/>
      <c r="C12" s="21">
        <v>20</v>
      </c>
      <c r="D12" s="22"/>
      <c r="E12" s="22"/>
      <c r="F12" s="22"/>
      <c r="G12" s="22"/>
      <c r="H12" s="22"/>
      <c r="I12" s="12">
        <v>20</v>
      </c>
      <c r="K12" s="23"/>
      <c r="L12" s="15"/>
    </row>
    <row r="13" spans="1:13" x14ac:dyDescent="0.3">
      <c r="A13" s="6">
        <v>3</v>
      </c>
      <c r="B13" s="9" t="s">
        <v>22</v>
      </c>
      <c r="C13" s="34" t="s">
        <v>23</v>
      </c>
      <c r="D13" s="35"/>
      <c r="E13" s="35"/>
      <c r="F13" s="35"/>
      <c r="G13" s="35"/>
      <c r="H13" s="35"/>
      <c r="I13" s="10">
        <v>9.6999999999999993</v>
      </c>
      <c r="J13" s="3" t="s">
        <v>24</v>
      </c>
      <c r="K13" s="13">
        <v>0</v>
      </c>
      <c r="L13" s="11">
        <f>ROUND(I13*K13,2)</f>
        <v>0</v>
      </c>
      <c r="M13" t="s">
        <v>25</v>
      </c>
    </row>
    <row r="14" spans="1:13" x14ac:dyDescent="0.3">
      <c r="A14" s="23"/>
      <c r="B14" s="15"/>
      <c r="C14" s="21" t="s">
        <v>26</v>
      </c>
      <c r="D14" s="22"/>
      <c r="E14" s="22"/>
      <c r="F14" s="22"/>
      <c r="G14" s="22"/>
      <c r="H14" s="22"/>
      <c r="I14" s="12">
        <v>4.7</v>
      </c>
      <c r="K14" s="23"/>
      <c r="L14" s="15"/>
    </row>
    <row r="15" spans="1:13" x14ac:dyDescent="0.3">
      <c r="A15" s="23"/>
      <c r="B15" s="15"/>
      <c r="C15" s="21" t="s">
        <v>27</v>
      </c>
      <c r="D15" s="22"/>
      <c r="E15" s="22"/>
      <c r="F15" s="22"/>
      <c r="G15" s="22"/>
      <c r="H15" s="22"/>
      <c r="I15" s="12">
        <v>5</v>
      </c>
      <c r="K15" s="23"/>
      <c r="L15" s="15"/>
    </row>
    <row r="16" spans="1:13" x14ac:dyDescent="0.3">
      <c r="A16" s="6">
        <v>4</v>
      </c>
      <c r="B16" s="9" t="s">
        <v>28</v>
      </c>
      <c r="C16" s="34" t="s">
        <v>29</v>
      </c>
      <c r="D16" s="35"/>
      <c r="E16" s="35"/>
      <c r="F16" s="35"/>
      <c r="G16" s="35"/>
      <c r="H16" s="35"/>
      <c r="I16" s="10">
        <v>9.6999999999999993</v>
      </c>
      <c r="J16" s="3" t="s">
        <v>24</v>
      </c>
      <c r="K16" s="13">
        <v>0</v>
      </c>
      <c r="L16" s="11">
        <f>ROUND(I16*K16,2)</f>
        <v>0</v>
      </c>
      <c r="M16" t="s">
        <v>30</v>
      </c>
    </row>
    <row r="17" spans="1:13" x14ac:dyDescent="0.3">
      <c r="A17" s="23"/>
      <c r="B17" s="15"/>
      <c r="C17" s="21" t="s">
        <v>31</v>
      </c>
      <c r="D17" s="22"/>
      <c r="E17" s="22"/>
      <c r="F17" s="22"/>
      <c r="G17" s="22"/>
      <c r="H17" s="22"/>
      <c r="I17" s="12">
        <v>4.7</v>
      </c>
      <c r="K17" s="23"/>
      <c r="L17" s="15"/>
    </row>
    <row r="18" spans="1:13" x14ac:dyDescent="0.3">
      <c r="A18" s="23"/>
      <c r="B18" s="15"/>
      <c r="C18" s="21" t="s">
        <v>27</v>
      </c>
      <c r="D18" s="22"/>
      <c r="E18" s="22"/>
      <c r="F18" s="22"/>
      <c r="G18" s="22"/>
      <c r="H18" s="22"/>
      <c r="I18" s="12">
        <v>5</v>
      </c>
      <c r="K18" s="23"/>
      <c r="L18" s="15"/>
    </row>
    <row r="19" spans="1:13" x14ac:dyDescent="0.3">
      <c r="A19" s="6">
        <v>5</v>
      </c>
      <c r="B19" s="9" t="s">
        <v>32</v>
      </c>
      <c r="C19" s="34" t="s">
        <v>33</v>
      </c>
      <c r="D19" s="35"/>
      <c r="E19" s="35"/>
      <c r="F19" s="35"/>
      <c r="G19" s="35"/>
      <c r="H19" s="35"/>
      <c r="I19" s="10">
        <v>9.6999999999999993</v>
      </c>
      <c r="J19" s="3" t="s">
        <v>24</v>
      </c>
      <c r="K19" s="13">
        <v>0</v>
      </c>
      <c r="L19" s="11">
        <f>ROUND(I19*K19,2)</f>
        <v>0</v>
      </c>
      <c r="M19" t="s">
        <v>34</v>
      </c>
    </row>
    <row r="20" spans="1:13" x14ac:dyDescent="0.3">
      <c r="A20" s="23"/>
      <c r="B20" s="15"/>
      <c r="C20" s="21" t="s">
        <v>35</v>
      </c>
      <c r="D20" s="22"/>
      <c r="E20" s="22"/>
      <c r="F20" s="22"/>
      <c r="G20" s="22"/>
      <c r="H20" s="22"/>
      <c r="I20" s="12">
        <v>4.7</v>
      </c>
      <c r="K20" s="23"/>
      <c r="L20" s="15"/>
    </row>
    <row r="21" spans="1:13" x14ac:dyDescent="0.3">
      <c r="A21" s="23"/>
      <c r="B21" s="15"/>
      <c r="C21" s="21" t="s">
        <v>27</v>
      </c>
      <c r="D21" s="22"/>
      <c r="E21" s="22"/>
      <c r="F21" s="22"/>
      <c r="G21" s="22"/>
      <c r="H21" s="22"/>
      <c r="I21" s="12">
        <v>5</v>
      </c>
      <c r="K21" s="23"/>
      <c r="L21" s="15"/>
    </row>
    <row r="22" spans="1:13" x14ac:dyDescent="0.3">
      <c r="A22" s="6">
        <v>6</v>
      </c>
      <c r="B22" s="9" t="s">
        <v>36</v>
      </c>
      <c r="C22" s="34" t="s">
        <v>37</v>
      </c>
      <c r="D22" s="35"/>
      <c r="E22" s="35"/>
      <c r="F22" s="35"/>
      <c r="G22" s="35"/>
      <c r="H22" s="35"/>
      <c r="I22" s="10">
        <v>250</v>
      </c>
      <c r="J22" s="3" t="s">
        <v>17</v>
      </c>
      <c r="K22" s="13">
        <v>0</v>
      </c>
      <c r="L22" s="11">
        <f>ROUND(I22*K22,2)</f>
        <v>0</v>
      </c>
      <c r="M22" t="s">
        <v>38</v>
      </c>
    </row>
    <row r="23" spans="1:13" x14ac:dyDescent="0.3">
      <c r="A23" s="23"/>
      <c r="B23" s="15"/>
      <c r="C23" s="21">
        <v>250</v>
      </c>
      <c r="D23" s="22"/>
      <c r="E23" s="22"/>
      <c r="F23" s="22"/>
      <c r="G23" s="22"/>
      <c r="H23" s="22"/>
      <c r="I23" s="12">
        <v>250</v>
      </c>
      <c r="K23" s="23"/>
      <c r="L23" s="15"/>
    </row>
    <row r="24" spans="1:13" x14ac:dyDescent="0.3">
      <c r="A24" s="6">
        <v>7</v>
      </c>
      <c r="B24" s="9" t="s">
        <v>39</v>
      </c>
      <c r="C24" s="34" t="s">
        <v>40</v>
      </c>
      <c r="D24" s="35"/>
      <c r="E24" s="35"/>
      <c r="F24" s="35"/>
      <c r="G24" s="35"/>
      <c r="H24" s="35"/>
      <c r="I24" s="10">
        <v>56.4</v>
      </c>
      <c r="J24" s="3" t="s">
        <v>17</v>
      </c>
      <c r="K24" s="13">
        <v>0</v>
      </c>
      <c r="L24" s="11">
        <f>ROUND(I24*K24,2)</f>
        <v>0</v>
      </c>
      <c r="M24" t="s">
        <v>41</v>
      </c>
    </row>
    <row r="25" spans="1:13" x14ac:dyDescent="0.3">
      <c r="A25" s="23"/>
      <c r="B25" s="15"/>
      <c r="C25" s="21" t="s">
        <v>42</v>
      </c>
      <c r="D25" s="22"/>
      <c r="E25" s="22"/>
      <c r="F25" s="22"/>
      <c r="G25" s="22"/>
      <c r="H25" s="22"/>
      <c r="I25" s="12">
        <v>56.4</v>
      </c>
      <c r="K25" s="23"/>
      <c r="L25" s="15"/>
    </row>
    <row r="26" spans="1:13" x14ac:dyDescent="0.3">
      <c r="A26" s="6">
        <v>8</v>
      </c>
      <c r="B26" s="9" t="s">
        <v>43</v>
      </c>
      <c r="C26" s="34" t="s">
        <v>44</v>
      </c>
      <c r="D26" s="35"/>
      <c r="E26" s="35"/>
      <c r="F26" s="35"/>
      <c r="G26" s="35"/>
      <c r="H26" s="35"/>
      <c r="I26" s="10">
        <v>125</v>
      </c>
      <c r="J26" s="3" t="s">
        <v>17</v>
      </c>
      <c r="K26" s="13">
        <v>0</v>
      </c>
      <c r="L26" s="11">
        <f>ROUND(I26*K26,2)</f>
        <v>0</v>
      </c>
      <c r="M26" t="s">
        <v>45</v>
      </c>
    </row>
    <row r="27" spans="1:13" x14ac:dyDescent="0.3">
      <c r="A27" s="23"/>
      <c r="B27" s="15"/>
      <c r="C27" s="21" t="s">
        <v>46</v>
      </c>
      <c r="D27" s="22"/>
      <c r="E27" s="22"/>
      <c r="F27" s="22"/>
      <c r="G27" s="22"/>
      <c r="H27" s="22"/>
      <c r="I27" s="12">
        <v>125</v>
      </c>
      <c r="K27" s="23"/>
      <c r="L27" s="15"/>
    </row>
    <row r="28" spans="1:13" x14ac:dyDescent="0.3">
      <c r="A28" s="6">
        <v>9</v>
      </c>
      <c r="B28" s="9" t="s">
        <v>47</v>
      </c>
      <c r="C28" s="34" t="s">
        <v>48</v>
      </c>
      <c r="D28" s="35"/>
      <c r="E28" s="35"/>
      <c r="F28" s="35"/>
      <c r="G28" s="35"/>
      <c r="H28" s="35"/>
      <c r="I28" s="10">
        <v>250</v>
      </c>
      <c r="J28" s="3" t="s">
        <v>17</v>
      </c>
      <c r="K28" s="13">
        <v>0</v>
      </c>
      <c r="L28" s="11">
        <f>ROUND(I28*K28,2)</f>
        <v>0</v>
      </c>
      <c r="M28" t="s">
        <v>49</v>
      </c>
    </row>
    <row r="29" spans="1:13" x14ac:dyDescent="0.3">
      <c r="A29" s="23"/>
      <c r="B29" s="15"/>
      <c r="C29" s="21">
        <v>250</v>
      </c>
      <c r="D29" s="22"/>
      <c r="E29" s="22"/>
      <c r="F29" s="22"/>
      <c r="G29" s="22"/>
      <c r="H29" s="22"/>
      <c r="I29" s="12">
        <v>250</v>
      </c>
      <c r="K29" s="23"/>
      <c r="L29" s="15"/>
    </row>
    <row r="30" spans="1:13" x14ac:dyDescent="0.3">
      <c r="A30" s="6">
        <v>10</v>
      </c>
      <c r="B30" s="9" t="s">
        <v>50</v>
      </c>
      <c r="C30" s="34" t="s">
        <v>51</v>
      </c>
      <c r="D30" s="35"/>
      <c r="E30" s="35"/>
      <c r="F30" s="35"/>
      <c r="G30" s="35"/>
      <c r="H30" s="35"/>
      <c r="I30" s="10">
        <v>1</v>
      </c>
      <c r="J30" s="3" t="s">
        <v>52</v>
      </c>
      <c r="K30" s="13">
        <v>0</v>
      </c>
      <c r="L30" s="11">
        <f>ROUND(I30*K30,2)</f>
        <v>0</v>
      </c>
      <c r="M30" t="s">
        <v>53</v>
      </c>
    </row>
    <row r="31" spans="1:13" x14ac:dyDescent="0.3">
      <c r="A31" s="23"/>
      <c r="B31" s="15"/>
      <c r="C31" s="21">
        <v>1</v>
      </c>
      <c r="D31" s="22"/>
      <c r="E31" s="22"/>
      <c r="F31" s="22"/>
      <c r="G31" s="22"/>
      <c r="H31" s="22"/>
      <c r="I31" s="12">
        <v>1</v>
      </c>
      <c r="K31" s="23"/>
      <c r="L31" s="15"/>
    </row>
    <row r="32" spans="1:13" x14ac:dyDescent="0.3">
      <c r="A32" s="6">
        <v>11</v>
      </c>
      <c r="B32" s="9" t="s">
        <v>54</v>
      </c>
      <c r="C32" s="34" t="s">
        <v>55</v>
      </c>
      <c r="D32" s="35"/>
      <c r="E32" s="35"/>
      <c r="F32" s="35"/>
      <c r="G32" s="35"/>
      <c r="H32" s="35"/>
      <c r="I32" s="10">
        <v>3</v>
      </c>
      <c r="J32" s="3" t="s">
        <v>56</v>
      </c>
      <c r="K32" s="13">
        <v>0</v>
      </c>
      <c r="L32" s="11">
        <f>ROUND(I32*K32,2)</f>
        <v>0</v>
      </c>
      <c r="M32" t="s">
        <v>57</v>
      </c>
    </row>
    <row r="33" spans="1:13" x14ac:dyDescent="0.3">
      <c r="A33" s="23"/>
      <c r="B33" s="15"/>
      <c r="C33" s="21">
        <v>3</v>
      </c>
      <c r="D33" s="22"/>
      <c r="E33" s="22"/>
      <c r="F33" s="22"/>
      <c r="G33" s="22"/>
      <c r="H33" s="22"/>
      <c r="I33" s="12">
        <v>3</v>
      </c>
      <c r="K33" s="23"/>
      <c r="L33" s="15"/>
    </row>
    <row r="34" spans="1:13" x14ac:dyDescent="0.3">
      <c r="A34" s="23"/>
      <c r="B34" s="15"/>
      <c r="C34" s="21" t="s">
        <v>58</v>
      </c>
      <c r="D34" s="22"/>
      <c r="E34" s="22"/>
      <c r="F34" s="22"/>
      <c r="G34" s="22"/>
      <c r="H34" s="22"/>
      <c r="I34" s="12">
        <v>0</v>
      </c>
      <c r="K34" s="23"/>
      <c r="L34" s="15"/>
    </row>
    <row r="35" spans="1:13" x14ac:dyDescent="0.3">
      <c r="A35" s="6">
        <v>12</v>
      </c>
      <c r="B35" s="9" t="s">
        <v>59</v>
      </c>
      <c r="C35" s="34" t="s">
        <v>60</v>
      </c>
      <c r="D35" s="35"/>
      <c r="E35" s="35"/>
      <c r="F35" s="35"/>
      <c r="G35" s="35"/>
      <c r="H35" s="35"/>
      <c r="I35" s="10">
        <v>3</v>
      </c>
      <c r="J35" s="3" t="s">
        <v>56</v>
      </c>
      <c r="K35" s="13">
        <v>0</v>
      </c>
      <c r="L35" s="11">
        <f>ROUND(I35*K35,2)</f>
        <v>0</v>
      </c>
      <c r="M35" t="s">
        <v>61</v>
      </c>
    </row>
    <row r="36" spans="1:13" x14ac:dyDescent="0.3">
      <c r="A36" s="23"/>
      <c r="B36" s="15"/>
      <c r="C36" s="21">
        <v>3</v>
      </c>
      <c r="D36" s="22"/>
      <c r="E36" s="22"/>
      <c r="F36" s="22"/>
      <c r="G36" s="22"/>
      <c r="H36" s="22"/>
      <c r="I36" s="12">
        <v>3</v>
      </c>
      <c r="K36" s="23"/>
      <c r="L36" s="15"/>
    </row>
    <row r="37" spans="1:13" x14ac:dyDescent="0.3">
      <c r="A37" s="6">
        <v>13</v>
      </c>
      <c r="B37" s="9" t="s">
        <v>62</v>
      </c>
      <c r="C37" s="34" t="s">
        <v>63</v>
      </c>
      <c r="D37" s="35"/>
      <c r="E37" s="35"/>
      <c r="F37" s="35"/>
      <c r="G37" s="35"/>
      <c r="H37" s="35"/>
      <c r="I37" s="10">
        <v>3</v>
      </c>
      <c r="J37" s="3" t="s">
        <v>56</v>
      </c>
      <c r="K37" s="13">
        <v>0</v>
      </c>
      <c r="L37" s="11">
        <f>ROUND(I37*K37,2)</f>
        <v>0</v>
      </c>
      <c r="M37" t="s">
        <v>64</v>
      </c>
    </row>
    <row r="38" spans="1:13" x14ac:dyDescent="0.3">
      <c r="A38" s="23"/>
      <c r="B38" s="15"/>
      <c r="C38" s="21">
        <v>3</v>
      </c>
      <c r="D38" s="22"/>
      <c r="E38" s="22"/>
      <c r="F38" s="22"/>
      <c r="G38" s="22"/>
      <c r="H38" s="22"/>
      <c r="I38" s="12">
        <v>3</v>
      </c>
      <c r="K38" s="23"/>
      <c r="L38" s="15"/>
    </row>
    <row r="39" spans="1:13" x14ac:dyDescent="0.3">
      <c r="A39" s="6">
        <v>14</v>
      </c>
      <c r="B39" s="9" t="s">
        <v>65</v>
      </c>
      <c r="C39" s="34" t="s">
        <v>66</v>
      </c>
      <c r="D39" s="35"/>
      <c r="E39" s="35"/>
      <c r="F39" s="35"/>
      <c r="G39" s="35"/>
      <c r="H39" s="35"/>
      <c r="I39" s="10">
        <v>94</v>
      </c>
      <c r="J39" s="3" t="s">
        <v>17</v>
      </c>
      <c r="K39" s="13">
        <v>0</v>
      </c>
      <c r="L39" s="11">
        <f>ROUND(I39*K39,2)</f>
        <v>0</v>
      </c>
      <c r="M39" t="s">
        <v>67</v>
      </c>
    </row>
    <row r="40" spans="1:13" x14ac:dyDescent="0.3">
      <c r="A40" s="23"/>
      <c r="B40" s="15"/>
      <c r="C40" s="21" t="s">
        <v>68</v>
      </c>
      <c r="D40" s="22"/>
      <c r="E40" s="22"/>
      <c r="F40" s="22"/>
      <c r="G40" s="22"/>
      <c r="H40" s="22"/>
      <c r="I40" s="12">
        <v>0</v>
      </c>
      <c r="K40" s="23"/>
      <c r="L40" s="15"/>
    </row>
    <row r="41" spans="1:13" x14ac:dyDescent="0.3">
      <c r="A41" s="23"/>
      <c r="B41" s="15"/>
      <c r="C41" s="21" t="s">
        <v>69</v>
      </c>
      <c r="D41" s="22"/>
      <c r="E41" s="22"/>
      <c r="F41" s="22"/>
      <c r="G41" s="22"/>
      <c r="H41" s="22"/>
      <c r="I41" s="12">
        <v>94</v>
      </c>
      <c r="K41" s="23"/>
      <c r="L41" s="15"/>
    </row>
    <row r="42" spans="1:13" x14ac:dyDescent="0.3">
      <c r="A42" s="6">
        <v>15</v>
      </c>
      <c r="B42" s="9" t="s">
        <v>70</v>
      </c>
      <c r="C42" s="34" t="s">
        <v>71</v>
      </c>
      <c r="D42" s="35"/>
      <c r="E42" s="35"/>
      <c r="F42" s="35"/>
      <c r="G42" s="35"/>
      <c r="H42" s="35"/>
      <c r="I42" s="10">
        <v>2.76</v>
      </c>
      <c r="J42" s="3" t="s">
        <v>72</v>
      </c>
      <c r="K42" s="13">
        <v>0</v>
      </c>
      <c r="L42" s="11">
        <f>ROUND(I42*K42,2)</f>
        <v>0</v>
      </c>
      <c r="M42" t="s">
        <v>73</v>
      </c>
    </row>
    <row r="43" spans="1:13" x14ac:dyDescent="0.3">
      <c r="A43" s="23"/>
      <c r="B43" s="15"/>
      <c r="C43" s="21" t="s">
        <v>74</v>
      </c>
      <c r="D43" s="22"/>
      <c r="E43" s="22"/>
      <c r="F43" s="22"/>
      <c r="G43" s="22"/>
      <c r="H43" s="22"/>
      <c r="I43" s="12">
        <v>2.76</v>
      </c>
      <c r="K43" s="23"/>
      <c r="L43" s="15"/>
    </row>
    <row r="44" spans="1:13" x14ac:dyDescent="0.3">
      <c r="A44" s="6">
        <v>16</v>
      </c>
      <c r="B44" s="9" t="s">
        <v>75</v>
      </c>
      <c r="C44" s="34" t="s">
        <v>76</v>
      </c>
      <c r="D44" s="35"/>
      <c r="E44" s="35"/>
      <c r="F44" s="35"/>
      <c r="G44" s="35"/>
      <c r="H44" s="35"/>
      <c r="I44" s="10">
        <v>11.04</v>
      </c>
      <c r="J44" s="3" t="s">
        <v>72</v>
      </c>
      <c r="K44" s="13">
        <v>0</v>
      </c>
      <c r="L44" s="11">
        <f>ROUND(I44*K44,2)</f>
        <v>0</v>
      </c>
      <c r="M44" t="s">
        <v>77</v>
      </c>
    </row>
    <row r="45" spans="1:13" x14ac:dyDescent="0.3">
      <c r="A45" s="23"/>
      <c r="B45" s="15"/>
      <c r="C45" s="21" t="s">
        <v>78</v>
      </c>
      <c r="D45" s="22"/>
      <c r="E45" s="22"/>
      <c r="F45" s="22"/>
      <c r="G45" s="22"/>
      <c r="H45" s="22"/>
      <c r="I45" s="12">
        <v>11.04</v>
      </c>
      <c r="K45" s="23"/>
      <c r="L45" s="15"/>
    </row>
    <row r="46" spans="1:13" x14ac:dyDescent="0.3">
      <c r="A46" s="6">
        <v>17</v>
      </c>
      <c r="B46" s="9" t="s">
        <v>79</v>
      </c>
      <c r="C46" s="34" t="s">
        <v>80</v>
      </c>
      <c r="D46" s="35"/>
      <c r="E46" s="35"/>
      <c r="F46" s="35"/>
      <c r="G46" s="35"/>
      <c r="H46" s="35"/>
      <c r="I46" s="10">
        <v>64.400000000000006</v>
      </c>
      <c r="J46" s="3" t="s">
        <v>72</v>
      </c>
      <c r="K46" s="13">
        <v>0</v>
      </c>
      <c r="L46" s="11">
        <f>ROUND(I46*K46,2)</f>
        <v>0</v>
      </c>
      <c r="M46" t="s">
        <v>81</v>
      </c>
    </row>
    <row r="47" spans="1:13" x14ac:dyDescent="0.3">
      <c r="A47" s="23"/>
      <c r="B47" s="15"/>
      <c r="C47" s="21" t="s">
        <v>82</v>
      </c>
      <c r="D47" s="22"/>
      <c r="E47" s="22"/>
      <c r="F47" s="22"/>
      <c r="G47" s="22"/>
      <c r="H47" s="22"/>
      <c r="I47" s="12">
        <v>64.400000000000006</v>
      </c>
      <c r="K47" s="23"/>
      <c r="L47" s="15"/>
    </row>
    <row r="48" spans="1:13" x14ac:dyDescent="0.3">
      <c r="A48" s="36" t="s">
        <v>14</v>
      </c>
      <c r="B48" s="37"/>
      <c r="C48" s="5"/>
      <c r="D48" s="41"/>
      <c r="E48" s="42"/>
      <c r="F48" s="41"/>
      <c r="G48" s="42"/>
      <c r="H48" s="38" t="s">
        <v>83</v>
      </c>
      <c r="I48" s="39"/>
      <c r="J48" s="39"/>
      <c r="K48" s="40">
        <f>L9+L11+L13+L16+L19+L22+L24+L26+L28+L30+L32+L35+L37+L39+L42+L44+L46</f>
        <v>0</v>
      </c>
      <c r="L48" s="39"/>
    </row>
    <row r="49" spans="1:12" x14ac:dyDescent="0.3">
      <c r="A49" s="2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</sheetData>
  <sheetProtection algorithmName="SHA-512" hashValue="VeuBqPF/X0xm6qc75JEkqZ/ip9WlGVXcE9OSBUM1YX8DKrKZ1hHvQ7mpeqXMCoLfw6oYI1LlmeVi+q7o2FlTuQ==" saltValue="YzdeT0eLdCIsfcxfMQfwZg==" spinCount="100000" sheet="1" objects="1" scenarios="1"/>
  <mergeCells count="98">
    <mergeCell ref="A49:L49"/>
    <mergeCell ref="C46:H46"/>
    <mergeCell ref="C47:H47"/>
    <mergeCell ref="A47:B47"/>
    <mergeCell ref="K47:L47"/>
    <mergeCell ref="A48:B48"/>
    <mergeCell ref="H48:J48"/>
    <mergeCell ref="K48:L48"/>
    <mergeCell ref="D48:E48"/>
    <mergeCell ref="F48:G48"/>
    <mergeCell ref="C45:H45"/>
    <mergeCell ref="A45:B45"/>
    <mergeCell ref="K45:L45"/>
    <mergeCell ref="C39:H39"/>
    <mergeCell ref="C40:H40"/>
    <mergeCell ref="A40:B40"/>
    <mergeCell ref="K40:L40"/>
    <mergeCell ref="C41:H41"/>
    <mergeCell ref="A41:B41"/>
    <mergeCell ref="K41:L41"/>
    <mergeCell ref="C42:H42"/>
    <mergeCell ref="C43:H43"/>
    <mergeCell ref="A43:B43"/>
    <mergeCell ref="K43:L43"/>
    <mergeCell ref="C44:H44"/>
    <mergeCell ref="C38:H38"/>
    <mergeCell ref="A38:B38"/>
    <mergeCell ref="K38:L38"/>
    <mergeCell ref="C32:H32"/>
    <mergeCell ref="C33:H33"/>
    <mergeCell ref="A33:B33"/>
    <mergeCell ref="K33:L33"/>
    <mergeCell ref="C34:H34"/>
    <mergeCell ref="A34:B34"/>
    <mergeCell ref="K34:L34"/>
    <mergeCell ref="C35:H35"/>
    <mergeCell ref="C36:H36"/>
    <mergeCell ref="A36:B36"/>
    <mergeCell ref="K36:L36"/>
    <mergeCell ref="C37:H37"/>
    <mergeCell ref="C31:H31"/>
    <mergeCell ref="A31:B31"/>
    <mergeCell ref="K31:L31"/>
    <mergeCell ref="C24:H24"/>
    <mergeCell ref="C25:H25"/>
    <mergeCell ref="A25:B25"/>
    <mergeCell ref="K25:L25"/>
    <mergeCell ref="C26:H26"/>
    <mergeCell ref="C27:H27"/>
    <mergeCell ref="A27:B27"/>
    <mergeCell ref="K27:L27"/>
    <mergeCell ref="C28:H28"/>
    <mergeCell ref="C29:H29"/>
    <mergeCell ref="A29:B29"/>
    <mergeCell ref="K29:L29"/>
    <mergeCell ref="C30:H30"/>
    <mergeCell ref="C21:H21"/>
    <mergeCell ref="A21:B21"/>
    <mergeCell ref="K21:L21"/>
    <mergeCell ref="C22:H22"/>
    <mergeCell ref="C23:H23"/>
    <mergeCell ref="A23:B23"/>
    <mergeCell ref="K23:L23"/>
    <mergeCell ref="C18:H18"/>
    <mergeCell ref="A18:B18"/>
    <mergeCell ref="K18:L18"/>
    <mergeCell ref="C19:H19"/>
    <mergeCell ref="C20:H20"/>
    <mergeCell ref="A20:B20"/>
    <mergeCell ref="K20:L20"/>
    <mergeCell ref="C15:H15"/>
    <mergeCell ref="A15:B15"/>
    <mergeCell ref="K15:L15"/>
    <mergeCell ref="C16:H16"/>
    <mergeCell ref="C17:H17"/>
    <mergeCell ref="A17:B17"/>
    <mergeCell ref="K17:L17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C11:H11"/>
    <mergeCell ref="C12:H12"/>
    <mergeCell ref="A12:B12"/>
    <mergeCell ref="K12:L12"/>
    <mergeCell ref="C13:H13"/>
    <mergeCell ref="A1:C1"/>
    <mergeCell ref="E1:H2"/>
    <mergeCell ref="K1:L1"/>
    <mergeCell ref="K2:L2"/>
    <mergeCell ref="C5:F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>
      <selection activeCell="C9" sqref="C9:H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4" t="s">
        <v>0</v>
      </c>
      <c r="B1" s="15"/>
      <c r="C1" s="15"/>
      <c r="E1" s="16" t="s">
        <v>1</v>
      </c>
      <c r="F1" s="17"/>
      <c r="G1" s="17"/>
      <c r="H1" s="17"/>
      <c r="J1" s="2" t="s">
        <v>3</v>
      </c>
      <c r="K1" s="18" t="s">
        <v>5</v>
      </c>
      <c r="L1" s="19"/>
    </row>
    <row r="2" spans="1:13" ht="15" thickBot="1" x14ac:dyDescent="0.35">
      <c r="A2" s="1" t="s">
        <v>2</v>
      </c>
      <c r="C2" s="4">
        <v>45026</v>
      </c>
      <c r="E2" s="17"/>
      <c r="F2" s="17"/>
      <c r="G2" s="17"/>
      <c r="H2" s="17"/>
      <c r="J2" s="2" t="s">
        <v>4</v>
      </c>
      <c r="K2" s="18"/>
      <c r="L2" s="19"/>
    </row>
    <row r="3" spans="1:13" x14ac:dyDescent="0.3">
      <c r="A3" s="24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3">
      <c r="A5" s="1" t="s">
        <v>7</v>
      </c>
      <c r="C5" s="20" t="s">
        <v>0</v>
      </c>
      <c r="D5" s="20"/>
      <c r="E5" s="20"/>
    </row>
    <row r="6" spans="1:13" ht="15" thickBot="1" x14ac:dyDescent="0.35"/>
    <row r="7" spans="1:13" ht="15" thickBot="1" x14ac:dyDescent="0.35">
      <c r="A7" s="26" t="s">
        <v>84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thickBot="1" x14ac:dyDescent="0.35">
      <c r="A8" s="28" t="s">
        <v>9</v>
      </c>
      <c r="B8" s="29"/>
      <c r="C8" s="30" t="s">
        <v>10</v>
      </c>
      <c r="D8" s="31"/>
      <c r="E8" s="31"/>
      <c r="F8" s="31"/>
      <c r="G8" s="31"/>
      <c r="H8" s="31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2" t="s">
        <v>16</v>
      </c>
      <c r="D9" s="33"/>
      <c r="E9" s="33"/>
      <c r="F9" s="33"/>
      <c r="G9" s="33"/>
      <c r="H9" s="33"/>
      <c r="I9" s="10">
        <v>572</v>
      </c>
      <c r="J9" s="3" t="s">
        <v>17</v>
      </c>
      <c r="K9" s="13">
        <v>0</v>
      </c>
      <c r="L9" s="11">
        <f>ROUND(I9*K9,2)</f>
        <v>0</v>
      </c>
      <c r="M9" t="s">
        <v>85</v>
      </c>
    </row>
    <row r="10" spans="1:13" x14ac:dyDescent="0.3">
      <c r="A10" s="23"/>
      <c r="B10" s="15"/>
      <c r="C10" s="21">
        <v>572</v>
      </c>
      <c r="D10" s="22"/>
      <c r="E10" s="22"/>
      <c r="F10" s="22"/>
      <c r="G10" s="22"/>
      <c r="H10" s="22"/>
      <c r="I10" s="12">
        <v>572</v>
      </c>
      <c r="K10" s="23"/>
      <c r="L10" s="15"/>
    </row>
    <row r="11" spans="1:13" x14ac:dyDescent="0.3">
      <c r="A11" s="6">
        <v>2</v>
      </c>
      <c r="B11" s="9" t="s">
        <v>22</v>
      </c>
      <c r="C11" s="34" t="s">
        <v>23</v>
      </c>
      <c r="D11" s="35"/>
      <c r="E11" s="35"/>
      <c r="F11" s="35"/>
      <c r="G11" s="35"/>
      <c r="H11" s="35"/>
      <c r="I11" s="10">
        <v>21.24</v>
      </c>
      <c r="J11" s="3" t="s">
        <v>24</v>
      </c>
      <c r="K11" s="13">
        <v>0</v>
      </c>
      <c r="L11" s="11">
        <f>ROUND(I11*K11,2)</f>
        <v>0</v>
      </c>
      <c r="M11" t="s">
        <v>86</v>
      </c>
    </row>
    <row r="12" spans="1:13" x14ac:dyDescent="0.3">
      <c r="A12" s="23"/>
      <c r="B12" s="15"/>
      <c r="C12" s="21" t="s">
        <v>87</v>
      </c>
      <c r="D12" s="22"/>
      <c r="E12" s="22"/>
      <c r="F12" s="22"/>
      <c r="G12" s="22"/>
      <c r="H12" s="22"/>
      <c r="I12" s="12">
        <v>9.8000000000000007</v>
      </c>
      <c r="K12" s="23"/>
      <c r="L12" s="15"/>
    </row>
    <row r="13" spans="1:13" x14ac:dyDescent="0.3">
      <c r="A13" s="23"/>
      <c r="B13" s="15"/>
      <c r="C13" s="21" t="s">
        <v>88</v>
      </c>
      <c r="D13" s="22"/>
      <c r="E13" s="22"/>
      <c r="F13" s="22"/>
      <c r="G13" s="22"/>
      <c r="H13" s="22"/>
      <c r="I13" s="12">
        <v>11.44</v>
      </c>
      <c r="K13" s="23"/>
      <c r="L13" s="15"/>
    </row>
    <row r="14" spans="1:13" x14ac:dyDescent="0.3">
      <c r="A14" s="6">
        <v>3</v>
      </c>
      <c r="B14" s="9" t="s">
        <v>28</v>
      </c>
      <c r="C14" s="34" t="s">
        <v>29</v>
      </c>
      <c r="D14" s="35"/>
      <c r="E14" s="35"/>
      <c r="F14" s="35"/>
      <c r="G14" s="35"/>
      <c r="H14" s="35"/>
      <c r="I14" s="10">
        <v>21.24</v>
      </c>
      <c r="J14" s="3" t="s">
        <v>24</v>
      </c>
      <c r="K14" s="13">
        <v>0</v>
      </c>
      <c r="L14" s="11">
        <f>ROUND(I14*K14,2)</f>
        <v>0</v>
      </c>
      <c r="M14" t="s">
        <v>89</v>
      </c>
    </row>
    <row r="15" spans="1:13" x14ac:dyDescent="0.3">
      <c r="A15" s="23"/>
      <c r="B15" s="15"/>
      <c r="C15" s="21" t="s">
        <v>87</v>
      </c>
      <c r="D15" s="22"/>
      <c r="E15" s="22"/>
      <c r="F15" s="22"/>
      <c r="G15" s="22"/>
      <c r="H15" s="22"/>
      <c r="I15" s="12">
        <v>9.8000000000000007</v>
      </c>
      <c r="K15" s="23"/>
      <c r="L15" s="15"/>
    </row>
    <row r="16" spans="1:13" x14ac:dyDescent="0.3">
      <c r="A16" s="23"/>
      <c r="B16" s="15"/>
      <c r="C16" s="21" t="s">
        <v>90</v>
      </c>
      <c r="D16" s="22"/>
      <c r="E16" s="22"/>
      <c r="F16" s="22"/>
      <c r="G16" s="22"/>
      <c r="H16" s="22"/>
      <c r="I16" s="12">
        <v>11.44</v>
      </c>
      <c r="K16" s="23"/>
      <c r="L16" s="15"/>
    </row>
    <row r="17" spans="1:13" x14ac:dyDescent="0.3">
      <c r="A17" s="6">
        <v>4</v>
      </c>
      <c r="B17" s="9" t="s">
        <v>32</v>
      </c>
      <c r="C17" s="34" t="s">
        <v>33</v>
      </c>
      <c r="D17" s="35"/>
      <c r="E17" s="35"/>
      <c r="F17" s="35"/>
      <c r="G17" s="35"/>
      <c r="H17" s="35"/>
      <c r="I17" s="10">
        <v>21.24</v>
      </c>
      <c r="J17" s="3" t="s">
        <v>24</v>
      </c>
      <c r="K17" s="13">
        <v>0</v>
      </c>
      <c r="L17" s="11">
        <f>ROUND(I17*K17,2)</f>
        <v>0</v>
      </c>
      <c r="M17" t="s">
        <v>91</v>
      </c>
    </row>
    <row r="18" spans="1:13" x14ac:dyDescent="0.3">
      <c r="A18" s="23"/>
      <c r="B18" s="15"/>
      <c r="C18" s="21" t="s">
        <v>92</v>
      </c>
      <c r="D18" s="22"/>
      <c r="E18" s="22"/>
      <c r="F18" s="22"/>
      <c r="G18" s="22"/>
      <c r="H18" s="22"/>
      <c r="I18" s="12">
        <v>9.8000000000000007</v>
      </c>
      <c r="K18" s="23"/>
      <c r="L18" s="15"/>
    </row>
    <row r="19" spans="1:13" x14ac:dyDescent="0.3">
      <c r="A19" s="23"/>
      <c r="B19" s="15"/>
      <c r="C19" s="21" t="s">
        <v>90</v>
      </c>
      <c r="D19" s="22"/>
      <c r="E19" s="22"/>
      <c r="F19" s="22"/>
      <c r="G19" s="22"/>
      <c r="H19" s="22"/>
      <c r="I19" s="12">
        <v>11.44</v>
      </c>
      <c r="K19" s="23"/>
      <c r="L19" s="15"/>
    </row>
    <row r="20" spans="1:13" x14ac:dyDescent="0.3">
      <c r="A20" s="6">
        <v>5</v>
      </c>
      <c r="B20" s="9" t="s">
        <v>36</v>
      </c>
      <c r="C20" s="34" t="s">
        <v>37</v>
      </c>
      <c r="D20" s="35"/>
      <c r="E20" s="35"/>
      <c r="F20" s="35"/>
      <c r="G20" s="35"/>
      <c r="H20" s="35"/>
      <c r="I20" s="10">
        <v>572</v>
      </c>
      <c r="J20" s="3" t="s">
        <v>17</v>
      </c>
      <c r="K20" s="13">
        <v>0</v>
      </c>
      <c r="L20" s="11">
        <f>ROUND(I20*K20,2)</f>
        <v>0</v>
      </c>
      <c r="M20" t="s">
        <v>93</v>
      </c>
    </row>
    <row r="21" spans="1:13" x14ac:dyDescent="0.3">
      <c r="A21" s="23"/>
      <c r="B21" s="15"/>
      <c r="C21" s="21">
        <v>572</v>
      </c>
      <c r="D21" s="22"/>
      <c r="E21" s="22"/>
      <c r="F21" s="22"/>
      <c r="G21" s="22"/>
      <c r="H21" s="22"/>
      <c r="I21" s="12">
        <v>572</v>
      </c>
      <c r="K21" s="23"/>
      <c r="L21" s="15"/>
    </row>
    <row r="22" spans="1:13" x14ac:dyDescent="0.3">
      <c r="A22" s="6">
        <v>6</v>
      </c>
      <c r="B22" s="9" t="s">
        <v>39</v>
      </c>
      <c r="C22" s="34" t="s">
        <v>40</v>
      </c>
      <c r="D22" s="35"/>
      <c r="E22" s="35"/>
      <c r="F22" s="35"/>
      <c r="G22" s="35"/>
      <c r="H22" s="35"/>
      <c r="I22" s="10">
        <v>117.6</v>
      </c>
      <c r="J22" s="3" t="s">
        <v>17</v>
      </c>
      <c r="K22" s="13">
        <v>0</v>
      </c>
      <c r="L22" s="11">
        <f>ROUND(I22*K22,2)</f>
        <v>0</v>
      </c>
      <c r="M22" t="s">
        <v>94</v>
      </c>
    </row>
    <row r="23" spans="1:13" x14ac:dyDescent="0.3">
      <c r="A23" s="23"/>
      <c r="B23" s="15"/>
      <c r="C23" s="21" t="s">
        <v>95</v>
      </c>
      <c r="D23" s="22"/>
      <c r="E23" s="22"/>
      <c r="F23" s="22"/>
      <c r="G23" s="22"/>
      <c r="H23" s="22"/>
      <c r="I23" s="12">
        <v>117.6</v>
      </c>
      <c r="K23" s="23"/>
      <c r="L23" s="15"/>
    </row>
    <row r="24" spans="1:13" x14ac:dyDescent="0.3">
      <c r="A24" s="6">
        <v>7</v>
      </c>
      <c r="B24" s="9" t="s">
        <v>43</v>
      </c>
      <c r="C24" s="34" t="s">
        <v>44</v>
      </c>
      <c r="D24" s="35"/>
      <c r="E24" s="35"/>
      <c r="F24" s="35"/>
      <c r="G24" s="35"/>
      <c r="H24" s="35"/>
      <c r="I24" s="10">
        <v>286</v>
      </c>
      <c r="J24" s="3" t="s">
        <v>17</v>
      </c>
      <c r="K24" s="13">
        <v>0</v>
      </c>
      <c r="L24" s="11">
        <f>ROUND(I24*K24,2)</f>
        <v>0</v>
      </c>
      <c r="M24" t="s">
        <v>96</v>
      </c>
    </row>
    <row r="25" spans="1:13" x14ac:dyDescent="0.3">
      <c r="A25" s="23"/>
      <c r="B25" s="15"/>
      <c r="C25" s="21" t="s">
        <v>97</v>
      </c>
      <c r="D25" s="22"/>
      <c r="E25" s="22"/>
      <c r="F25" s="22"/>
      <c r="G25" s="22"/>
      <c r="H25" s="22"/>
      <c r="I25" s="12">
        <v>286</v>
      </c>
      <c r="K25" s="23"/>
      <c r="L25" s="15"/>
    </row>
    <row r="26" spans="1:13" x14ac:dyDescent="0.3">
      <c r="A26" s="6">
        <v>8</v>
      </c>
      <c r="B26" s="9" t="s">
        <v>47</v>
      </c>
      <c r="C26" s="34" t="s">
        <v>48</v>
      </c>
      <c r="D26" s="35"/>
      <c r="E26" s="35"/>
      <c r="F26" s="35"/>
      <c r="G26" s="35"/>
      <c r="H26" s="35"/>
      <c r="I26" s="10">
        <v>572</v>
      </c>
      <c r="J26" s="3" t="s">
        <v>17</v>
      </c>
      <c r="K26" s="13">
        <v>0</v>
      </c>
      <c r="L26" s="11">
        <f>ROUND(I26*K26,2)</f>
        <v>0</v>
      </c>
      <c r="M26" t="s">
        <v>98</v>
      </c>
    </row>
    <row r="27" spans="1:13" x14ac:dyDescent="0.3">
      <c r="A27" s="23"/>
      <c r="B27" s="15"/>
      <c r="C27" s="21">
        <v>572</v>
      </c>
      <c r="D27" s="22"/>
      <c r="E27" s="22"/>
      <c r="F27" s="22"/>
      <c r="G27" s="22"/>
      <c r="H27" s="22"/>
      <c r="I27" s="12">
        <v>572</v>
      </c>
      <c r="K27" s="23"/>
      <c r="L27" s="15"/>
    </row>
    <row r="28" spans="1:13" x14ac:dyDescent="0.3">
      <c r="A28" s="6">
        <v>9</v>
      </c>
      <c r="B28" s="9" t="s">
        <v>99</v>
      </c>
      <c r="C28" s="34" t="s">
        <v>100</v>
      </c>
      <c r="D28" s="35"/>
      <c r="E28" s="35"/>
      <c r="F28" s="35"/>
      <c r="G28" s="35"/>
      <c r="H28" s="35"/>
      <c r="I28" s="10">
        <v>1</v>
      </c>
      <c r="J28" s="3" t="s">
        <v>52</v>
      </c>
      <c r="K28" s="13">
        <v>0</v>
      </c>
      <c r="L28" s="11">
        <f>ROUND(I28*K28,2)</f>
        <v>0</v>
      </c>
      <c r="M28" t="s">
        <v>101</v>
      </c>
    </row>
    <row r="29" spans="1:13" x14ac:dyDescent="0.3">
      <c r="A29" s="6">
        <v>10</v>
      </c>
      <c r="B29" s="9" t="s">
        <v>50</v>
      </c>
      <c r="C29" s="34" t="s">
        <v>51</v>
      </c>
      <c r="D29" s="35"/>
      <c r="E29" s="35"/>
      <c r="F29" s="35"/>
      <c r="G29" s="35"/>
      <c r="H29" s="35"/>
      <c r="I29" s="10">
        <v>2</v>
      </c>
      <c r="J29" s="3" t="s">
        <v>52</v>
      </c>
      <c r="K29" s="13">
        <v>0</v>
      </c>
      <c r="L29" s="11">
        <f>ROUND(I29*K29,2)</f>
        <v>0</v>
      </c>
      <c r="M29" t="s">
        <v>102</v>
      </c>
    </row>
    <row r="30" spans="1:13" x14ac:dyDescent="0.3">
      <c r="A30" s="6">
        <v>11</v>
      </c>
      <c r="B30" s="9" t="s">
        <v>54</v>
      </c>
      <c r="C30" s="34" t="s">
        <v>55</v>
      </c>
      <c r="D30" s="35"/>
      <c r="E30" s="35"/>
      <c r="F30" s="35"/>
      <c r="G30" s="35"/>
      <c r="H30" s="35"/>
      <c r="I30" s="10">
        <v>20</v>
      </c>
      <c r="J30" s="3" t="s">
        <v>56</v>
      </c>
      <c r="K30" s="13">
        <v>0</v>
      </c>
      <c r="L30" s="11">
        <f>ROUND(I30*K30,2)</f>
        <v>0</v>
      </c>
      <c r="M30" t="s">
        <v>103</v>
      </c>
    </row>
    <row r="31" spans="1:13" x14ac:dyDescent="0.3">
      <c r="A31" s="23"/>
      <c r="B31" s="15"/>
      <c r="C31" s="21">
        <v>20</v>
      </c>
      <c r="D31" s="22"/>
      <c r="E31" s="22"/>
      <c r="F31" s="22"/>
      <c r="G31" s="22"/>
      <c r="H31" s="22"/>
      <c r="I31" s="12">
        <v>20</v>
      </c>
      <c r="K31" s="23"/>
      <c r="L31" s="15"/>
    </row>
    <row r="32" spans="1:13" x14ac:dyDescent="0.3">
      <c r="A32" s="23"/>
      <c r="B32" s="15"/>
      <c r="C32" s="21" t="s">
        <v>58</v>
      </c>
      <c r="D32" s="22"/>
      <c r="E32" s="22"/>
      <c r="F32" s="22"/>
      <c r="G32" s="22"/>
      <c r="H32" s="22"/>
      <c r="I32" s="12">
        <v>0</v>
      </c>
      <c r="K32" s="23"/>
      <c r="L32" s="15"/>
    </row>
    <row r="33" spans="1:13" x14ac:dyDescent="0.3">
      <c r="A33" s="6">
        <v>12</v>
      </c>
      <c r="B33" s="9" t="s">
        <v>59</v>
      </c>
      <c r="C33" s="34" t="s">
        <v>60</v>
      </c>
      <c r="D33" s="35"/>
      <c r="E33" s="35"/>
      <c r="F33" s="35"/>
      <c r="G33" s="35"/>
      <c r="H33" s="35"/>
      <c r="I33" s="10">
        <v>20</v>
      </c>
      <c r="J33" s="3" t="s">
        <v>56</v>
      </c>
      <c r="K33" s="13">
        <v>0</v>
      </c>
      <c r="L33" s="11">
        <f>ROUND(I33*K33,2)</f>
        <v>0</v>
      </c>
      <c r="M33" t="s">
        <v>104</v>
      </c>
    </row>
    <row r="34" spans="1:13" x14ac:dyDescent="0.3">
      <c r="A34" s="23"/>
      <c r="B34" s="15"/>
      <c r="C34" s="21">
        <v>20</v>
      </c>
      <c r="D34" s="22"/>
      <c r="E34" s="22"/>
      <c r="F34" s="22"/>
      <c r="G34" s="22"/>
      <c r="H34" s="22"/>
      <c r="I34" s="12">
        <v>20</v>
      </c>
      <c r="K34" s="23"/>
      <c r="L34" s="15"/>
    </row>
    <row r="35" spans="1:13" x14ac:dyDescent="0.3">
      <c r="A35" s="6">
        <v>13</v>
      </c>
      <c r="B35" s="9" t="s">
        <v>62</v>
      </c>
      <c r="C35" s="34" t="s">
        <v>63</v>
      </c>
      <c r="D35" s="35"/>
      <c r="E35" s="35"/>
      <c r="F35" s="35"/>
      <c r="G35" s="35"/>
      <c r="H35" s="35"/>
      <c r="I35" s="10">
        <v>20</v>
      </c>
      <c r="J35" s="3" t="s">
        <v>56</v>
      </c>
      <c r="K35" s="13">
        <v>0</v>
      </c>
      <c r="L35" s="11">
        <f>ROUND(I35*K35,2)</f>
        <v>0</v>
      </c>
      <c r="M35" t="s">
        <v>105</v>
      </c>
    </row>
    <row r="36" spans="1:13" x14ac:dyDescent="0.3">
      <c r="A36" s="23"/>
      <c r="B36" s="15"/>
      <c r="C36" s="21">
        <v>20</v>
      </c>
      <c r="D36" s="22"/>
      <c r="E36" s="22"/>
      <c r="F36" s="22"/>
      <c r="G36" s="22"/>
      <c r="H36" s="22"/>
      <c r="I36" s="12">
        <v>20</v>
      </c>
      <c r="K36" s="23"/>
      <c r="L36" s="15"/>
    </row>
    <row r="37" spans="1:13" x14ac:dyDescent="0.3">
      <c r="A37" s="6">
        <v>14</v>
      </c>
      <c r="B37" s="9" t="s">
        <v>65</v>
      </c>
      <c r="C37" s="34" t="s">
        <v>66</v>
      </c>
      <c r="D37" s="35"/>
      <c r="E37" s="35"/>
      <c r="F37" s="35"/>
      <c r="G37" s="35"/>
      <c r="H37" s="35"/>
      <c r="I37" s="10">
        <v>196</v>
      </c>
      <c r="J37" s="3" t="s">
        <v>17</v>
      </c>
      <c r="K37" s="13">
        <v>0</v>
      </c>
      <c r="L37" s="11">
        <f>ROUND(I37*K37,2)</f>
        <v>0</v>
      </c>
      <c r="M37" t="s">
        <v>106</v>
      </c>
    </row>
    <row r="38" spans="1:13" x14ac:dyDescent="0.3">
      <c r="A38" s="23"/>
      <c r="B38" s="15"/>
      <c r="C38" s="21" t="s">
        <v>68</v>
      </c>
      <c r="D38" s="22"/>
      <c r="E38" s="22"/>
      <c r="F38" s="22"/>
      <c r="G38" s="22"/>
      <c r="H38" s="22"/>
      <c r="I38" s="12">
        <v>0</v>
      </c>
      <c r="K38" s="23"/>
      <c r="L38" s="15"/>
    </row>
    <row r="39" spans="1:13" x14ac:dyDescent="0.3">
      <c r="A39" s="23"/>
      <c r="B39" s="15"/>
      <c r="C39" s="21" t="s">
        <v>107</v>
      </c>
      <c r="D39" s="22"/>
      <c r="E39" s="22"/>
      <c r="F39" s="22"/>
      <c r="G39" s="22"/>
      <c r="H39" s="22"/>
      <c r="I39" s="12">
        <v>196</v>
      </c>
      <c r="K39" s="23"/>
      <c r="L39" s="15"/>
    </row>
    <row r="40" spans="1:13" x14ac:dyDescent="0.3">
      <c r="A40" s="6">
        <v>15</v>
      </c>
      <c r="B40" s="9" t="s">
        <v>79</v>
      </c>
      <c r="C40" s="34" t="s">
        <v>80</v>
      </c>
      <c r="D40" s="35"/>
      <c r="E40" s="35"/>
      <c r="F40" s="35"/>
      <c r="G40" s="35"/>
      <c r="H40" s="35"/>
      <c r="I40" s="10">
        <v>146.1</v>
      </c>
      <c r="J40" s="3" t="s">
        <v>72</v>
      </c>
      <c r="K40" s="13">
        <v>0</v>
      </c>
      <c r="L40" s="11">
        <f>ROUND(I40*K40,2)</f>
        <v>0</v>
      </c>
      <c r="M40" t="s">
        <v>108</v>
      </c>
    </row>
    <row r="41" spans="1:13" x14ac:dyDescent="0.3">
      <c r="A41" s="23"/>
      <c r="B41" s="15"/>
      <c r="C41" s="21" t="s">
        <v>109</v>
      </c>
      <c r="D41" s="22"/>
      <c r="E41" s="22"/>
      <c r="F41" s="22"/>
      <c r="G41" s="22"/>
      <c r="H41" s="22"/>
      <c r="I41" s="12">
        <v>146.1</v>
      </c>
      <c r="K41" s="23"/>
      <c r="L41" s="15"/>
    </row>
    <row r="42" spans="1:13" x14ac:dyDescent="0.3">
      <c r="A42" s="36" t="s">
        <v>14</v>
      </c>
      <c r="B42" s="37"/>
      <c r="C42" s="5"/>
      <c r="D42" s="41"/>
      <c r="E42" s="42"/>
      <c r="F42" s="41"/>
      <c r="G42" s="42"/>
      <c r="H42" s="38" t="s">
        <v>83</v>
      </c>
      <c r="I42" s="39"/>
      <c r="J42" s="39"/>
      <c r="K42" s="40">
        <f>L9+L11+L14+L17+L20+L22+L24+L26+SUM(L28:L30)+L33+L35+L37+L40</f>
        <v>0</v>
      </c>
      <c r="L42" s="39"/>
    </row>
    <row r="43" spans="1:13" x14ac:dyDescent="0.3">
      <c r="A43" s="2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sheetProtection algorithmName="SHA-512" hashValue="l+gpdB9lIDUnQGDHH8uwjuEg+yX5X+/8jcYju1Cj1bHvnh2/60rFeCvqkZcGVBZMzLXDSkBKXCytEffK65HPrA==" saltValue="jZ3uoRj6HhE4G/R/W7BIZQ==" spinCount="100000" sheet="1" objects="1" scenarios="1"/>
  <mergeCells count="84">
    <mergeCell ref="A43:L43"/>
    <mergeCell ref="C39:H39"/>
    <mergeCell ref="A39:B39"/>
    <mergeCell ref="K39:L39"/>
    <mergeCell ref="C40:H40"/>
    <mergeCell ref="C41:H41"/>
    <mergeCell ref="A41:B41"/>
    <mergeCell ref="K41:L41"/>
    <mergeCell ref="A42:B42"/>
    <mergeCell ref="H42:J42"/>
    <mergeCell ref="K42:L42"/>
    <mergeCell ref="D42:E42"/>
    <mergeCell ref="F42:G42"/>
    <mergeCell ref="C38:H38"/>
    <mergeCell ref="A38:B38"/>
    <mergeCell ref="K38:L38"/>
    <mergeCell ref="C32:H32"/>
    <mergeCell ref="A32:B32"/>
    <mergeCell ref="K32:L32"/>
    <mergeCell ref="C33:H33"/>
    <mergeCell ref="C34:H34"/>
    <mergeCell ref="A34:B34"/>
    <mergeCell ref="K34:L34"/>
    <mergeCell ref="C35:H35"/>
    <mergeCell ref="C36:H36"/>
    <mergeCell ref="A36:B36"/>
    <mergeCell ref="K36:L36"/>
    <mergeCell ref="C37:H37"/>
    <mergeCell ref="K31:L31"/>
    <mergeCell ref="C24:H24"/>
    <mergeCell ref="C25:H25"/>
    <mergeCell ref="A25:B25"/>
    <mergeCell ref="K25:L25"/>
    <mergeCell ref="C26:H26"/>
    <mergeCell ref="C27:H27"/>
    <mergeCell ref="A27:B27"/>
    <mergeCell ref="K27:L27"/>
    <mergeCell ref="C28:H28"/>
    <mergeCell ref="C29:H29"/>
    <mergeCell ref="C30:H30"/>
    <mergeCell ref="C31:H31"/>
    <mergeCell ref="A31:B31"/>
    <mergeCell ref="C23:H23"/>
    <mergeCell ref="A23:B23"/>
    <mergeCell ref="K23:L23"/>
    <mergeCell ref="C17:H17"/>
    <mergeCell ref="C18:H18"/>
    <mergeCell ref="A18:B18"/>
    <mergeCell ref="K18:L18"/>
    <mergeCell ref="C19:H19"/>
    <mergeCell ref="A19:B19"/>
    <mergeCell ref="K19:L19"/>
    <mergeCell ref="C20:H20"/>
    <mergeCell ref="C21:H21"/>
    <mergeCell ref="A21:B21"/>
    <mergeCell ref="K21:L21"/>
    <mergeCell ref="C22:H22"/>
    <mergeCell ref="C14:H14"/>
    <mergeCell ref="C15:H15"/>
    <mergeCell ref="A15:B15"/>
    <mergeCell ref="K15:L15"/>
    <mergeCell ref="C16:H16"/>
    <mergeCell ref="A16:B16"/>
    <mergeCell ref="K16:L16"/>
    <mergeCell ref="C11:H11"/>
    <mergeCell ref="C12:H12"/>
    <mergeCell ref="A12:B12"/>
    <mergeCell ref="K12:L12"/>
    <mergeCell ref="C13:H13"/>
    <mergeCell ref="A13:B13"/>
    <mergeCell ref="K13:L13"/>
    <mergeCell ref="C10:H10"/>
    <mergeCell ref="A10:B10"/>
    <mergeCell ref="K10:L10"/>
    <mergeCell ref="A1:C1"/>
    <mergeCell ref="E1:H2"/>
    <mergeCell ref="K1:L1"/>
    <mergeCell ref="K2:L2"/>
    <mergeCell ref="C5:E5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2"/>
  <sheetViews>
    <sheetView workbookViewId="0">
      <selection activeCell="C8" sqref="C8:H8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4" t="s">
        <v>0</v>
      </c>
      <c r="B1" s="15"/>
      <c r="C1" s="15"/>
      <c r="E1" s="16" t="s">
        <v>1</v>
      </c>
      <c r="F1" s="17"/>
      <c r="G1" s="17"/>
      <c r="H1" s="17"/>
      <c r="J1" s="2" t="s">
        <v>3</v>
      </c>
      <c r="K1" s="18" t="s">
        <v>5</v>
      </c>
      <c r="L1" s="19"/>
    </row>
    <row r="2" spans="1:13" ht="15" thickBot="1" x14ac:dyDescent="0.35">
      <c r="A2" s="1" t="s">
        <v>2</v>
      </c>
      <c r="C2" s="4">
        <v>45026</v>
      </c>
      <c r="E2" s="17"/>
      <c r="F2" s="17"/>
      <c r="G2" s="17"/>
      <c r="H2" s="17"/>
      <c r="J2" s="2" t="s">
        <v>4</v>
      </c>
      <c r="K2" s="18"/>
      <c r="L2" s="19"/>
    </row>
    <row r="3" spans="1:13" x14ac:dyDescent="0.3">
      <c r="A3" s="24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x14ac:dyDescent="0.3">
      <c r="A5" s="1" t="s">
        <v>7</v>
      </c>
      <c r="C5" s="20" t="s">
        <v>0</v>
      </c>
      <c r="D5" s="20"/>
      <c r="E5" s="20"/>
      <c r="F5" s="20"/>
    </row>
    <row r="6" spans="1:13" ht="15" thickBot="1" x14ac:dyDescent="0.35"/>
    <row r="7" spans="1:13" ht="15" thickBot="1" x14ac:dyDescent="0.35">
      <c r="A7" s="26" t="s">
        <v>110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thickBot="1" x14ac:dyDescent="0.35">
      <c r="A8" s="28" t="s">
        <v>9</v>
      </c>
      <c r="B8" s="29"/>
      <c r="C8" s="30" t="s">
        <v>10</v>
      </c>
      <c r="D8" s="31"/>
      <c r="E8" s="31"/>
      <c r="F8" s="31"/>
      <c r="G8" s="31"/>
      <c r="H8" s="31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19</v>
      </c>
      <c r="C9" s="32" t="s">
        <v>20</v>
      </c>
      <c r="D9" s="33"/>
      <c r="E9" s="33"/>
      <c r="F9" s="33"/>
      <c r="G9" s="33"/>
      <c r="H9" s="33"/>
      <c r="I9" s="10">
        <v>80</v>
      </c>
      <c r="J9" s="3" t="s">
        <v>17</v>
      </c>
      <c r="K9" s="13">
        <v>0</v>
      </c>
      <c r="L9" s="11">
        <f>ROUND(I9*K9,2)</f>
        <v>0</v>
      </c>
      <c r="M9" t="s">
        <v>111</v>
      </c>
    </row>
    <row r="10" spans="1:13" x14ac:dyDescent="0.3">
      <c r="A10" s="23"/>
      <c r="B10" s="15"/>
      <c r="C10" s="21">
        <v>80</v>
      </c>
      <c r="D10" s="22"/>
      <c r="E10" s="22"/>
      <c r="F10" s="22"/>
      <c r="G10" s="22"/>
      <c r="H10" s="22"/>
      <c r="I10" s="12">
        <v>80</v>
      </c>
      <c r="K10" s="23"/>
      <c r="L10" s="15"/>
    </row>
    <row r="11" spans="1:13" x14ac:dyDescent="0.3">
      <c r="A11" s="6">
        <v>2</v>
      </c>
      <c r="B11" s="9" t="s">
        <v>22</v>
      </c>
      <c r="C11" s="34" t="s">
        <v>23</v>
      </c>
      <c r="D11" s="35"/>
      <c r="E11" s="35"/>
      <c r="F11" s="35"/>
      <c r="G11" s="35"/>
      <c r="H11" s="35"/>
      <c r="I11" s="10">
        <v>0.5</v>
      </c>
      <c r="J11" s="3" t="s">
        <v>24</v>
      </c>
      <c r="K11" s="13">
        <v>0</v>
      </c>
      <c r="L11" s="11">
        <f>ROUND(I11*K11,2)</f>
        <v>0</v>
      </c>
      <c r="M11" t="s">
        <v>112</v>
      </c>
    </row>
    <row r="12" spans="1:13" x14ac:dyDescent="0.3">
      <c r="A12" s="23"/>
      <c r="B12" s="15"/>
      <c r="C12" s="21" t="s">
        <v>113</v>
      </c>
      <c r="D12" s="22"/>
      <c r="E12" s="22"/>
      <c r="F12" s="22"/>
      <c r="G12" s="22"/>
      <c r="H12" s="22"/>
      <c r="I12" s="12">
        <v>0.5</v>
      </c>
      <c r="K12" s="23"/>
      <c r="L12" s="15"/>
    </row>
    <row r="13" spans="1:13" x14ac:dyDescent="0.3">
      <c r="A13" s="6">
        <v>3</v>
      </c>
      <c r="B13" s="9" t="s">
        <v>28</v>
      </c>
      <c r="C13" s="34" t="s">
        <v>29</v>
      </c>
      <c r="D13" s="35"/>
      <c r="E13" s="35"/>
      <c r="F13" s="35"/>
      <c r="G13" s="35"/>
      <c r="H13" s="35"/>
      <c r="I13" s="10">
        <v>0.5</v>
      </c>
      <c r="J13" s="3" t="s">
        <v>24</v>
      </c>
      <c r="K13" s="13">
        <v>0</v>
      </c>
      <c r="L13" s="11">
        <f>ROUND(I13*K13,2)</f>
        <v>0</v>
      </c>
      <c r="M13" t="s">
        <v>114</v>
      </c>
    </row>
    <row r="14" spans="1:13" x14ac:dyDescent="0.3">
      <c r="A14" s="23"/>
      <c r="B14" s="15"/>
      <c r="C14" s="21" t="s">
        <v>115</v>
      </c>
      <c r="D14" s="22"/>
      <c r="E14" s="22"/>
      <c r="F14" s="22"/>
      <c r="G14" s="22"/>
      <c r="H14" s="22"/>
      <c r="I14" s="12">
        <v>0.5</v>
      </c>
      <c r="K14" s="23"/>
      <c r="L14" s="15"/>
    </row>
    <row r="15" spans="1:13" x14ac:dyDescent="0.3">
      <c r="A15" s="6">
        <v>4</v>
      </c>
      <c r="B15" s="9" t="s">
        <v>32</v>
      </c>
      <c r="C15" s="34" t="s">
        <v>33</v>
      </c>
      <c r="D15" s="35"/>
      <c r="E15" s="35"/>
      <c r="F15" s="35"/>
      <c r="G15" s="35"/>
      <c r="H15" s="35"/>
      <c r="I15" s="10">
        <v>0.5</v>
      </c>
      <c r="J15" s="3" t="s">
        <v>24</v>
      </c>
      <c r="K15" s="13">
        <v>0</v>
      </c>
      <c r="L15" s="11">
        <f>ROUND(I15*K15,2)</f>
        <v>0</v>
      </c>
      <c r="M15" t="s">
        <v>116</v>
      </c>
    </row>
    <row r="16" spans="1:13" x14ac:dyDescent="0.3">
      <c r="A16" s="23"/>
      <c r="B16" s="15"/>
      <c r="C16" s="21" t="s">
        <v>115</v>
      </c>
      <c r="D16" s="22"/>
      <c r="E16" s="22"/>
      <c r="F16" s="22"/>
      <c r="G16" s="22"/>
      <c r="H16" s="22"/>
      <c r="I16" s="12">
        <v>0.5</v>
      </c>
      <c r="K16" s="23"/>
      <c r="L16" s="15"/>
    </row>
    <row r="17" spans="1:13" x14ac:dyDescent="0.3">
      <c r="A17" s="6">
        <v>5</v>
      </c>
      <c r="B17" s="9" t="s">
        <v>36</v>
      </c>
      <c r="C17" s="34" t="s">
        <v>37</v>
      </c>
      <c r="D17" s="35"/>
      <c r="E17" s="35"/>
      <c r="F17" s="35"/>
      <c r="G17" s="35"/>
      <c r="H17" s="35"/>
      <c r="I17" s="10">
        <v>80</v>
      </c>
      <c r="J17" s="3" t="s">
        <v>17</v>
      </c>
      <c r="K17" s="13">
        <v>0</v>
      </c>
      <c r="L17" s="11">
        <f>ROUND(I17*K17,2)</f>
        <v>0</v>
      </c>
      <c r="M17" t="s">
        <v>117</v>
      </c>
    </row>
    <row r="18" spans="1:13" x14ac:dyDescent="0.3">
      <c r="A18" s="23"/>
      <c r="B18" s="15"/>
      <c r="C18" s="21">
        <v>80</v>
      </c>
      <c r="D18" s="22"/>
      <c r="E18" s="22"/>
      <c r="F18" s="22"/>
      <c r="G18" s="22"/>
      <c r="H18" s="22"/>
      <c r="I18" s="12">
        <v>80</v>
      </c>
      <c r="K18" s="23"/>
      <c r="L18" s="15"/>
    </row>
    <row r="19" spans="1:13" x14ac:dyDescent="0.3">
      <c r="A19" s="23"/>
      <c r="B19" s="15"/>
      <c r="C19" s="21" t="s">
        <v>118</v>
      </c>
      <c r="D19" s="22"/>
      <c r="E19" s="22"/>
      <c r="F19" s="22"/>
      <c r="G19" s="22"/>
      <c r="H19" s="22"/>
      <c r="I19" s="12">
        <v>0</v>
      </c>
      <c r="K19" s="23"/>
      <c r="L19" s="15"/>
    </row>
    <row r="20" spans="1:13" x14ac:dyDescent="0.3">
      <c r="A20" s="6">
        <v>6</v>
      </c>
      <c r="B20" s="9" t="s">
        <v>39</v>
      </c>
      <c r="C20" s="34" t="s">
        <v>40</v>
      </c>
      <c r="D20" s="35"/>
      <c r="E20" s="35"/>
      <c r="F20" s="35"/>
      <c r="G20" s="35"/>
      <c r="H20" s="35"/>
      <c r="I20" s="10">
        <v>6</v>
      </c>
      <c r="J20" s="3" t="s">
        <v>17</v>
      </c>
      <c r="K20" s="13">
        <v>0</v>
      </c>
      <c r="L20" s="11">
        <f>ROUND(I20*K20,2)</f>
        <v>0</v>
      </c>
      <c r="M20" t="s">
        <v>119</v>
      </c>
    </row>
    <row r="21" spans="1:13" x14ac:dyDescent="0.3">
      <c r="A21" s="23"/>
      <c r="B21" s="15"/>
      <c r="C21" s="21" t="s">
        <v>120</v>
      </c>
      <c r="D21" s="22"/>
      <c r="E21" s="22"/>
      <c r="F21" s="22"/>
      <c r="G21" s="22"/>
      <c r="H21" s="22"/>
      <c r="I21" s="12">
        <v>6</v>
      </c>
      <c r="K21" s="23"/>
      <c r="L21" s="15"/>
    </row>
    <row r="22" spans="1:13" x14ac:dyDescent="0.3">
      <c r="A22" s="6">
        <v>7</v>
      </c>
      <c r="B22" s="9" t="s">
        <v>43</v>
      </c>
      <c r="C22" s="34" t="s">
        <v>44</v>
      </c>
      <c r="D22" s="35"/>
      <c r="E22" s="35"/>
      <c r="F22" s="35"/>
      <c r="G22" s="35"/>
      <c r="H22" s="35"/>
      <c r="I22" s="10">
        <v>40</v>
      </c>
      <c r="J22" s="3" t="s">
        <v>17</v>
      </c>
      <c r="K22" s="13">
        <v>0</v>
      </c>
      <c r="L22" s="11">
        <f>ROUND(I22*K22,2)</f>
        <v>0</v>
      </c>
      <c r="M22" t="s">
        <v>121</v>
      </c>
    </row>
    <row r="23" spans="1:13" x14ac:dyDescent="0.3">
      <c r="A23" s="23"/>
      <c r="B23" s="15"/>
      <c r="C23" s="21" t="s">
        <v>122</v>
      </c>
      <c r="D23" s="22"/>
      <c r="E23" s="22"/>
      <c r="F23" s="22"/>
      <c r="G23" s="22"/>
      <c r="H23" s="22"/>
      <c r="I23" s="12">
        <v>40</v>
      </c>
      <c r="K23" s="23"/>
      <c r="L23" s="15"/>
    </row>
    <row r="24" spans="1:13" x14ac:dyDescent="0.3">
      <c r="A24" s="6">
        <v>8</v>
      </c>
      <c r="B24" s="9" t="s">
        <v>47</v>
      </c>
      <c r="C24" s="34" t="s">
        <v>48</v>
      </c>
      <c r="D24" s="35"/>
      <c r="E24" s="35"/>
      <c r="F24" s="35"/>
      <c r="G24" s="35"/>
      <c r="H24" s="35"/>
      <c r="I24" s="10">
        <v>80</v>
      </c>
      <c r="J24" s="3" t="s">
        <v>17</v>
      </c>
      <c r="K24" s="13">
        <v>0</v>
      </c>
      <c r="L24" s="11">
        <f>ROUND(I24*K24,2)</f>
        <v>0</v>
      </c>
      <c r="M24" t="s">
        <v>123</v>
      </c>
    </row>
    <row r="25" spans="1:13" x14ac:dyDescent="0.3">
      <c r="A25" s="23"/>
      <c r="B25" s="15"/>
      <c r="C25" s="21">
        <v>80</v>
      </c>
      <c r="D25" s="22"/>
      <c r="E25" s="22"/>
      <c r="F25" s="22"/>
      <c r="G25" s="22"/>
      <c r="H25" s="22"/>
      <c r="I25" s="12">
        <v>80</v>
      </c>
      <c r="K25" s="23"/>
      <c r="L25" s="15"/>
    </row>
    <row r="26" spans="1:13" x14ac:dyDescent="0.3">
      <c r="A26" s="6">
        <v>9</v>
      </c>
      <c r="B26" s="9" t="s">
        <v>124</v>
      </c>
      <c r="C26" s="34" t="s">
        <v>125</v>
      </c>
      <c r="D26" s="35"/>
      <c r="E26" s="35"/>
      <c r="F26" s="35"/>
      <c r="G26" s="35"/>
      <c r="H26" s="35"/>
      <c r="I26" s="10">
        <v>1</v>
      </c>
      <c r="J26" s="3" t="s">
        <v>52</v>
      </c>
      <c r="K26" s="13">
        <v>0</v>
      </c>
      <c r="L26" s="11">
        <f>ROUND(I26*K26,2)</f>
        <v>0</v>
      </c>
      <c r="M26" t="s">
        <v>126</v>
      </c>
    </row>
    <row r="27" spans="1:13" x14ac:dyDescent="0.3">
      <c r="A27" s="6">
        <v>10</v>
      </c>
      <c r="B27" s="9" t="s">
        <v>54</v>
      </c>
      <c r="C27" s="34" t="s">
        <v>55</v>
      </c>
      <c r="D27" s="35"/>
      <c r="E27" s="35"/>
      <c r="F27" s="35"/>
      <c r="G27" s="35"/>
      <c r="H27" s="35"/>
      <c r="I27" s="10">
        <v>8</v>
      </c>
      <c r="J27" s="3" t="s">
        <v>56</v>
      </c>
      <c r="K27" s="13">
        <v>0</v>
      </c>
      <c r="L27" s="11">
        <f>ROUND(I27*K27,2)</f>
        <v>0</v>
      </c>
      <c r="M27" t="s">
        <v>127</v>
      </c>
    </row>
    <row r="28" spans="1:13" x14ac:dyDescent="0.3">
      <c r="A28" s="23"/>
      <c r="B28" s="15"/>
      <c r="C28" s="21">
        <v>8</v>
      </c>
      <c r="D28" s="22"/>
      <c r="E28" s="22"/>
      <c r="F28" s="22"/>
      <c r="G28" s="22"/>
      <c r="H28" s="22"/>
      <c r="I28" s="12">
        <v>8</v>
      </c>
      <c r="K28" s="23"/>
      <c r="L28" s="15"/>
    </row>
    <row r="29" spans="1:13" x14ac:dyDescent="0.3">
      <c r="A29" s="23"/>
      <c r="B29" s="15"/>
      <c r="C29" s="21" t="s">
        <v>58</v>
      </c>
      <c r="D29" s="22"/>
      <c r="E29" s="22"/>
      <c r="F29" s="22"/>
      <c r="G29" s="22"/>
      <c r="H29" s="22"/>
      <c r="I29" s="12">
        <v>0</v>
      </c>
      <c r="K29" s="23"/>
      <c r="L29" s="15"/>
    </row>
    <row r="30" spans="1:13" x14ac:dyDescent="0.3">
      <c r="A30" s="6">
        <v>11</v>
      </c>
      <c r="B30" s="9" t="s">
        <v>59</v>
      </c>
      <c r="C30" s="34" t="s">
        <v>60</v>
      </c>
      <c r="D30" s="35"/>
      <c r="E30" s="35"/>
      <c r="F30" s="35"/>
      <c r="G30" s="35"/>
      <c r="H30" s="35"/>
      <c r="I30" s="10">
        <v>8</v>
      </c>
      <c r="J30" s="3" t="s">
        <v>56</v>
      </c>
      <c r="K30" s="13">
        <v>0</v>
      </c>
      <c r="L30" s="11">
        <f>ROUND(I30*K30,2)</f>
        <v>0</v>
      </c>
      <c r="M30" t="s">
        <v>128</v>
      </c>
    </row>
    <row r="31" spans="1:13" x14ac:dyDescent="0.3">
      <c r="A31" s="23"/>
      <c r="B31" s="15"/>
      <c r="C31" s="21">
        <v>8</v>
      </c>
      <c r="D31" s="22"/>
      <c r="E31" s="22"/>
      <c r="F31" s="22"/>
      <c r="G31" s="22"/>
      <c r="H31" s="22"/>
      <c r="I31" s="12">
        <v>8</v>
      </c>
      <c r="K31" s="23"/>
      <c r="L31" s="15"/>
    </row>
    <row r="32" spans="1:13" x14ac:dyDescent="0.3">
      <c r="A32" s="6">
        <v>12</v>
      </c>
      <c r="B32" s="9" t="s">
        <v>62</v>
      </c>
      <c r="C32" s="34" t="s">
        <v>63</v>
      </c>
      <c r="D32" s="35"/>
      <c r="E32" s="35"/>
      <c r="F32" s="35"/>
      <c r="G32" s="35"/>
      <c r="H32" s="35"/>
      <c r="I32" s="10">
        <v>8</v>
      </c>
      <c r="J32" s="3" t="s">
        <v>56</v>
      </c>
      <c r="K32" s="13">
        <v>0</v>
      </c>
      <c r="L32" s="11">
        <f>ROUND(I32*K32,2)</f>
        <v>0</v>
      </c>
      <c r="M32" t="s">
        <v>129</v>
      </c>
    </row>
    <row r="33" spans="1:13" x14ac:dyDescent="0.3">
      <c r="A33" s="23"/>
      <c r="B33" s="15"/>
      <c r="C33" s="21">
        <v>8</v>
      </c>
      <c r="D33" s="22"/>
      <c r="E33" s="22"/>
      <c r="F33" s="22"/>
      <c r="G33" s="22"/>
      <c r="H33" s="22"/>
      <c r="I33" s="12">
        <v>8</v>
      </c>
      <c r="K33" s="23"/>
      <c r="L33" s="15"/>
    </row>
    <row r="34" spans="1:13" x14ac:dyDescent="0.3">
      <c r="A34" s="6">
        <v>13</v>
      </c>
      <c r="B34" s="9" t="s">
        <v>65</v>
      </c>
      <c r="C34" s="34" t="s">
        <v>66</v>
      </c>
      <c r="D34" s="35"/>
      <c r="E34" s="35"/>
      <c r="F34" s="35"/>
      <c r="G34" s="35"/>
      <c r="H34" s="35"/>
      <c r="I34" s="10">
        <v>10</v>
      </c>
      <c r="J34" s="3" t="s">
        <v>17</v>
      </c>
      <c r="K34" s="13">
        <v>0</v>
      </c>
      <c r="L34" s="11">
        <f>ROUND(I34*K34,2)</f>
        <v>0</v>
      </c>
      <c r="M34" t="s">
        <v>130</v>
      </c>
    </row>
    <row r="35" spans="1:13" x14ac:dyDescent="0.3">
      <c r="A35" s="23"/>
      <c r="B35" s="15"/>
      <c r="C35" s="21" t="s">
        <v>68</v>
      </c>
      <c r="D35" s="22"/>
      <c r="E35" s="22"/>
      <c r="F35" s="22"/>
      <c r="G35" s="22"/>
      <c r="H35" s="22"/>
      <c r="I35" s="12">
        <v>0</v>
      </c>
      <c r="K35" s="23"/>
      <c r="L35" s="15"/>
    </row>
    <row r="36" spans="1:13" x14ac:dyDescent="0.3">
      <c r="A36" s="23"/>
      <c r="B36" s="15"/>
      <c r="C36" s="21" t="s">
        <v>131</v>
      </c>
      <c r="D36" s="22"/>
      <c r="E36" s="22"/>
      <c r="F36" s="22"/>
      <c r="G36" s="22"/>
      <c r="H36" s="22"/>
      <c r="I36" s="12">
        <v>10</v>
      </c>
      <c r="K36" s="23"/>
      <c r="L36" s="15"/>
    </row>
    <row r="37" spans="1:13" x14ac:dyDescent="0.3">
      <c r="A37" s="6">
        <v>14</v>
      </c>
      <c r="B37" s="9" t="s">
        <v>70</v>
      </c>
      <c r="C37" s="34" t="s">
        <v>71</v>
      </c>
      <c r="D37" s="35"/>
      <c r="E37" s="35"/>
      <c r="F37" s="35"/>
      <c r="G37" s="35"/>
      <c r="H37" s="35"/>
      <c r="I37" s="10">
        <v>11.04</v>
      </c>
      <c r="J37" s="3" t="s">
        <v>72</v>
      </c>
      <c r="K37" s="13">
        <v>0</v>
      </c>
      <c r="L37" s="11">
        <f>ROUND(I37*K37,2)</f>
        <v>0</v>
      </c>
      <c r="M37" t="s">
        <v>132</v>
      </c>
    </row>
    <row r="38" spans="1:13" x14ac:dyDescent="0.3">
      <c r="A38" s="23"/>
      <c r="B38" s="15"/>
      <c r="C38" s="21" t="s">
        <v>133</v>
      </c>
      <c r="D38" s="22"/>
      <c r="E38" s="22"/>
      <c r="F38" s="22"/>
      <c r="G38" s="22"/>
      <c r="H38" s="22"/>
      <c r="I38" s="12">
        <v>11.04</v>
      </c>
      <c r="K38" s="23"/>
      <c r="L38" s="15"/>
    </row>
    <row r="39" spans="1:13" x14ac:dyDescent="0.3">
      <c r="A39" s="6">
        <v>15</v>
      </c>
      <c r="B39" s="9" t="s">
        <v>75</v>
      </c>
      <c r="C39" s="34" t="s">
        <v>76</v>
      </c>
      <c r="D39" s="35"/>
      <c r="E39" s="35"/>
      <c r="F39" s="35"/>
      <c r="G39" s="35"/>
      <c r="H39" s="35"/>
      <c r="I39" s="10">
        <v>44.16</v>
      </c>
      <c r="J39" s="3" t="s">
        <v>72</v>
      </c>
      <c r="K39" s="13">
        <v>0</v>
      </c>
      <c r="L39" s="11">
        <f>ROUND(I39*K39,2)</f>
        <v>0</v>
      </c>
      <c r="M39" t="s">
        <v>134</v>
      </c>
    </row>
    <row r="40" spans="1:13" x14ac:dyDescent="0.3">
      <c r="A40" s="23"/>
      <c r="B40" s="15"/>
      <c r="C40" s="21" t="s">
        <v>135</v>
      </c>
      <c r="D40" s="22"/>
      <c r="E40" s="22"/>
      <c r="F40" s="22"/>
      <c r="G40" s="22"/>
      <c r="H40" s="22"/>
      <c r="I40" s="12">
        <v>44.16</v>
      </c>
      <c r="K40" s="23"/>
      <c r="L40" s="15"/>
    </row>
    <row r="41" spans="1:13" x14ac:dyDescent="0.3">
      <c r="A41" s="6">
        <v>16</v>
      </c>
      <c r="B41" s="9" t="s">
        <v>79</v>
      </c>
      <c r="C41" s="34" t="s">
        <v>80</v>
      </c>
      <c r="D41" s="35"/>
      <c r="E41" s="35"/>
      <c r="F41" s="35"/>
      <c r="G41" s="35"/>
      <c r="H41" s="35"/>
      <c r="I41" s="10">
        <v>20.86</v>
      </c>
      <c r="J41" s="3" t="s">
        <v>72</v>
      </c>
      <c r="K41" s="13">
        <v>0</v>
      </c>
      <c r="L41" s="11">
        <f>ROUND(I41*K41,2)</f>
        <v>0</v>
      </c>
      <c r="M41" t="s">
        <v>136</v>
      </c>
    </row>
    <row r="42" spans="1:13" x14ac:dyDescent="0.3">
      <c r="A42" s="23"/>
      <c r="B42" s="15"/>
      <c r="C42" s="21" t="s">
        <v>137</v>
      </c>
      <c r="D42" s="22"/>
      <c r="E42" s="22"/>
      <c r="F42" s="22"/>
      <c r="G42" s="22"/>
      <c r="H42" s="22"/>
      <c r="I42" s="12">
        <v>20.86</v>
      </c>
      <c r="K42" s="23"/>
      <c r="L42" s="15"/>
    </row>
    <row r="43" spans="1:13" x14ac:dyDescent="0.3">
      <c r="A43" s="36" t="s">
        <v>14</v>
      </c>
      <c r="B43" s="37"/>
      <c r="C43" s="5"/>
      <c r="D43" s="41"/>
      <c r="E43" s="42"/>
      <c r="F43" s="41"/>
      <c r="G43" s="42"/>
      <c r="H43" s="38" t="s">
        <v>83</v>
      </c>
      <c r="I43" s="39"/>
      <c r="J43" s="39"/>
      <c r="K43" s="40">
        <f>L9+L11+L13+L15+L17+L20+L22+L24+SUM(L26:L27)+L30+L32+L34+L37+L39+L41</f>
        <v>0</v>
      </c>
      <c r="L43" s="39"/>
    </row>
    <row r="44" spans="1:13" x14ac:dyDescent="0.3">
      <c r="A44" s="2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3" x14ac:dyDescent="0.3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3" x14ac:dyDescent="0.3">
      <c r="A46" s="45" t="s">
        <v>138</v>
      </c>
      <c r="B46" s="46"/>
      <c r="C46" s="46"/>
      <c r="D46" s="36" t="s">
        <v>139</v>
      </c>
      <c r="E46" s="37"/>
      <c r="F46" s="36" t="s">
        <v>140</v>
      </c>
      <c r="G46" s="37"/>
      <c r="H46" s="38" t="s">
        <v>83</v>
      </c>
      <c r="I46" s="39"/>
      <c r="J46" s="5"/>
      <c r="K46" s="40">
        <f>'101'!K48+'102'!K42+'103'!K43</f>
        <v>0</v>
      </c>
      <c r="L46" s="39"/>
    </row>
    <row r="47" spans="1:13" x14ac:dyDescent="0.3">
      <c r="A47" s="47"/>
      <c r="B47" s="47"/>
      <c r="C47" s="47"/>
      <c r="D47" s="41"/>
      <c r="E47" s="42"/>
      <c r="F47" s="41"/>
      <c r="G47" s="42"/>
      <c r="H47" s="41"/>
      <c r="I47" s="42"/>
      <c r="J47" s="42"/>
      <c r="K47" s="42"/>
      <c r="L47" s="42"/>
    </row>
    <row r="48" spans="1:13" x14ac:dyDescent="0.3">
      <c r="A48" s="47"/>
      <c r="B48" s="47"/>
      <c r="C48" s="47"/>
      <c r="D48" s="50">
        <v>21</v>
      </c>
      <c r="E48" s="37"/>
      <c r="F48" s="50">
        <f>ROUNDUP(K46*0.21,2)</f>
        <v>0</v>
      </c>
      <c r="G48" s="37"/>
      <c r="H48" s="38" t="s">
        <v>141</v>
      </c>
      <c r="I48" s="39"/>
      <c r="J48" s="5"/>
      <c r="K48" s="40">
        <f>K46+F48+F47</f>
        <v>0</v>
      </c>
      <c r="L48" s="39"/>
    </row>
    <row r="49" spans="1:12" x14ac:dyDescent="0.3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x14ac:dyDescent="0.3">
      <c r="A50" s="2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3">
      <c r="A51" s="48" t="s">
        <v>142</v>
      </c>
      <c r="B51" s="49"/>
      <c r="C51" s="48" t="s">
        <v>143</v>
      </c>
      <c r="D51" s="49"/>
      <c r="E51" s="49"/>
      <c r="F51" s="23"/>
      <c r="G51" s="15"/>
      <c r="H51" s="15"/>
      <c r="I51" s="15"/>
      <c r="J51" s="15"/>
      <c r="K51" s="15"/>
      <c r="L51" s="15"/>
    </row>
    <row r="52" spans="1:12" x14ac:dyDescent="0.3">
      <c r="A52" s="48" t="s">
        <v>144</v>
      </c>
      <c r="B52" s="49"/>
      <c r="C52" s="48" t="s">
        <v>145</v>
      </c>
      <c r="D52" s="49"/>
      <c r="E52" s="49"/>
      <c r="F52" s="23"/>
      <c r="G52" s="15"/>
      <c r="H52" s="15"/>
      <c r="I52" s="15"/>
      <c r="J52" s="15"/>
      <c r="K52" s="15"/>
      <c r="L52" s="15"/>
    </row>
  </sheetData>
  <sheetProtection algorithmName="SHA-512" hashValue="EPAfzWGJ97omWipDMFVmGtly6VxN6Kn4xYIXA5b5xjrH/dY7OUYd6A1jnRBRd7l+SNQL/7s5kNN1k2wm9vHfbA==" saltValue="1uVsfCS1do+IzX7Pmj+8XQ==" spinCount="100000" sheet="1" objects="1" scenarios="1"/>
  <mergeCells count="106">
    <mergeCell ref="A49:L49"/>
    <mergeCell ref="A50:L50"/>
    <mergeCell ref="A51:B51"/>
    <mergeCell ref="C51:E51"/>
    <mergeCell ref="F51:L51"/>
    <mergeCell ref="A52:B52"/>
    <mergeCell ref="C52:E52"/>
    <mergeCell ref="F52:L52"/>
    <mergeCell ref="H47:L47"/>
    <mergeCell ref="D47:E47"/>
    <mergeCell ref="F47:G47"/>
    <mergeCell ref="H48:I48"/>
    <mergeCell ref="K48:L48"/>
    <mergeCell ref="D48:E48"/>
    <mergeCell ref="F48:G48"/>
    <mergeCell ref="A44:L44"/>
    <mergeCell ref="A45:L45"/>
    <mergeCell ref="A46:C48"/>
    <mergeCell ref="H46:I46"/>
    <mergeCell ref="K46:L46"/>
    <mergeCell ref="D46:E46"/>
    <mergeCell ref="F46:G46"/>
    <mergeCell ref="C41:H41"/>
    <mergeCell ref="C42:H42"/>
    <mergeCell ref="A42:B42"/>
    <mergeCell ref="K42:L42"/>
    <mergeCell ref="A43:B43"/>
    <mergeCell ref="H43:J43"/>
    <mergeCell ref="K43:L43"/>
    <mergeCell ref="D43:E43"/>
    <mergeCell ref="F43:G43"/>
    <mergeCell ref="C37:H37"/>
    <mergeCell ref="C38:H38"/>
    <mergeCell ref="A38:B38"/>
    <mergeCell ref="K38:L38"/>
    <mergeCell ref="C39:H39"/>
    <mergeCell ref="C40:H40"/>
    <mergeCell ref="A40:B40"/>
    <mergeCell ref="K40:L40"/>
    <mergeCell ref="C34:H34"/>
    <mergeCell ref="C35:H35"/>
    <mergeCell ref="A35:B35"/>
    <mergeCell ref="K35:L35"/>
    <mergeCell ref="C36:H36"/>
    <mergeCell ref="A36:B36"/>
    <mergeCell ref="K36:L36"/>
    <mergeCell ref="C30:H30"/>
    <mergeCell ref="C31:H31"/>
    <mergeCell ref="A31:B31"/>
    <mergeCell ref="K31:L31"/>
    <mergeCell ref="C32:H32"/>
    <mergeCell ref="C33:H33"/>
    <mergeCell ref="A33:B33"/>
    <mergeCell ref="K33:L33"/>
    <mergeCell ref="C26:H26"/>
    <mergeCell ref="C27:H27"/>
    <mergeCell ref="C28:H28"/>
    <mergeCell ref="A28:B28"/>
    <mergeCell ref="K28:L28"/>
    <mergeCell ref="C29:H29"/>
    <mergeCell ref="A29:B29"/>
    <mergeCell ref="K29:L29"/>
    <mergeCell ref="C22:H22"/>
    <mergeCell ref="C23:H23"/>
    <mergeCell ref="A23:B23"/>
    <mergeCell ref="K23:L23"/>
    <mergeCell ref="C24:H24"/>
    <mergeCell ref="C25:H25"/>
    <mergeCell ref="A25:B25"/>
    <mergeCell ref="K25:L25"/>
    <mergeCell ref="C19:H19"/>
    <mergeCell ref="A19:B19"/>
    <mergeCell ref="K19:L19"/>
    <mergeCell ref="C20:H20"/>
    <mergeCell ref="C21:H21"/>
    <mergeCell ref="A21:B21"/>
    <mergeCell ref="K21:L21"/>
    <mergeCell ref="C15:H15"/>
    <mergeCell ref="C16:H16"/>
    <mergeCell ref="A16:B16"/>
    <mergeCell ref="K16:L16"/>
    <mergeCell ref="C17:H17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F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101</vt:lpstr>
      <vt:lpstr>102</vt:lpstr>
      <vt:lpstr>103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2023-04-10T19:32:22Z</dcterms:created>
  <dcterms:modified xsi:type="dcterms:W3CDTF">2023-05-29T05:49:06Z</dcterms:modified>
</cp:coreProperties>
</file>