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24226"/>
  <bookViews>
    <workbookView xWindow="65428" yWindow="65428" windowWidth="23256" windowHeight="12456" activeTab="0"/>
  </bookViews>
  <sheets>
    <sheet name="SO 301 - kanalizace" sheetId="3" r:id="rId1"/>
  </sheets>
  <definedNames>
    <definedName name="_xlnm.Print_Titles" localSheetId="0">'SO 301 - kanalizace'!$7:$10</definedName>
  </definedNames>
  <calcPr calcId="191029"/>
  <extLst/>
</workbook>
</file>

<file path=xl/sharedStrings.xml><?xml version="1.0" encoding="utf-8"?>
<sst xmlns="http://schemas.openxmlformats.org/spreadsheetml/2006/main" count="343" uniqueCount="229">
  <si>
    <t xml:space="preserve">Datum zpracování : </t>
  </si>
  <si>
    <t>SOUPIS PRACÍ S VÝKAZEM VÝMĚR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</si>
  <si>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</si>
  <si>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</si>
  <si>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</si>
  <si>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</si>
  <si>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</si>
  <si>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</si>
  <si>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</si>
  <si>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</si>
  <si>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</si>
  <si>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</si>
  <si>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</si>
  <si>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</si>
  <si>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</si>
  <si>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</si>
  <si>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</si>
  <si>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</si>
  <si>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</si>
  <si>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</si>
  <si>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</si>
  <si>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</si>
  <si>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</si>
  <si>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</si>
  <si>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</si>
  <si>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</si>
  <si>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</si>
  <si>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1</t>
  </si>
  <si>
    <t>Zemní práce:</t>
  </si>
  <si>
    <t>C-119001421-0</t>
  </si>
  <si>
    <t>DOCASNE ZAJIST KABELU DO 3 KABELU</t>
  </si>
  <si>
    <t>M</t>
  </si>
  <si>
    <t>C-130001101-0</t>
  </si>
  <si>
    <t>PRIPL ZA ZTIZ VYKOP BLIZKOST PODZ VED</t>
  </si>
  <si>
    <t>M3</t>
  </si>
  <si>
    <t>množství =</t>
  </si>
  <si>
    <t>1,2*1*1,5+3</t>
  </si>
  <si>
    <t>C-132201201-0</t>
  </si>
  <si>
    <t>HLOUB RYH TR 3 S DO 200CM DO 100M3</t>
  </si>
  <si>
    <t>(3,22*22+2*3*3)*0,4</t>
  </si>
  <si>
    <t>C-132201209-0</t>
  </si>
  <si>
    <t>PRIPL ZA LEPIVOST HL RYH 200CM TR 3</t>
  </si>
  <si>
    <t>35,536*0,2</t>
  </si>
  <si>
    <t>C-132301201-0</t>
  </si>
  <si>
    <t>HLOUB RYH TR 4 S DO 200CM DO 100M3</t>
  </si>
  <si>
    <t>C-132301209-0</t>
  </si>
  <si>
    <t>PRIPL ZA LEPIVOST HL RYH 200CM TR 4</t>
  </si>
  <si>
    <t>C-132401201-0</t>
  </si>
  <si>
    <t>HLOUBENI RYH HOR TR 5 SIRKY DO 200CM</t>
  </si>
  <si>
    <t>(3,22*22+2*3*3)*0,2</t>
  </si>
  <si>
    <t>C-138401201-0</t>
  </si>
  <si>
    <t>DOLAMOVANI RYH TL DO 50CM TR 5</t>
  </si>
  <si>
    <t>17.768*0,1</t>
  </si>
  <si>
    <t>C-151101102-0</t>
  </si>
  <si>
    <t>PAZENI PRILOZNE STEN RYH HL DO 4M</t>
  </si>
  <si>
    <t>M2</t>
  </si>
  <si>
    <t>24*2,3*2+2,3*1,4*3</t>
  </si>
  <si>
    <t>C-151101112-0</t>
  </si>
  <si>
    <t>ODPAZENI PRILOZ STEN RYH HL DO 4M</t>
  </si>
  <si>
    <t>C-161101102-0</t>
  </si>
  <si>
    <t>SVISLE PREMIST VYKOPKU HORN 1-4 4M</t>
  </si>
  <si>
    <t>(3,22*22+2*3*3)*0,8</t>
  </si>
  <si>
    <t>C-161101152-0</t>
  </si>
  <si>
    <t>SVISLE PREMIST VYKOPKU HORN 5-7 4M</t>
  </si>
  <si>
    <t>(3,22*22+2*3*3)*0,2+3,233</t>
  </si>
  <si>
    <t>C-175101101-0</t>
  </si>
  <si>
    <t>OBSYP POTRUBI BEZ PROHOZENI SYPANINY</t>
  </si>
  <si>
    <t>0,75*(4,5+12,3+2)</t>
  </si>
  <si>
    <t>H-58337123-1</t>
  </si>
  <si>
    <t>STERKOPISEK 0-8MM Z3</t>
  </si>
  <si>
    <t>C-174101101-0</t>
  </si>
  <si>
    <t>ZASYP ZHUTNENÝ JAM, RÝH, KOLEM OBJEKTŮ</t>
  </si>
  <si>
    <t>88,84-37,128</t>
  </si>
  <si>
    <t>C-162501102-0</t>
  </si>
  <si>
    <t>VODOROVNE PREM VYKOPKU DO 3000M 1-4</t>
  </si>
  <si>
    <t>1,0*1,4*22+1,13*2,8*2-(3,22*22+2*3*3)*0,2</t>
  </si>
  <si>
    <t>C-171201201-0</t>
  </si>
  <si>
    <t>ULOZENI SYPANINY NA SKLADKU</t>
  </si>
  <si>
    <t>37,128+3,233</t>
  </si>
  <si>
    <t>C-171201203-0</t>
  </si>
  <si>
    <t>SKLADKOVNE ZEMIN A SYPANIN</t>
  </si>
  <si>
    <t>C-130901221-0</t>
  </si>
  <si>
    <t>BOURANI VE VYKOP BAGR BET PROSTY</t>
  </si>
  <si>
    <t>(5,2*0,3*1*+1,6*1,6*0,2)*2+0,12*12,3+0,08*2</t>
  </si>
  <si>
    <t>C-161101151-0</t>
  </si>
  <si>
    <t>SVISLE PREMIST VYKOPKU HORN 5-7 2,5M</t>
  </si>
  <si>
    <t>C-162501152-0</t>
  </si>
  <si>
    <t>VODOROVNE PREM VYKOPKU DO 3000M 5-7</t>
  </si>
  <si>
    <t>3,233+(3,22*22+2*3*3)*0,2</t>
  </si>
  <si>
    <t>C-979081131-0</t>
  </si>
  <si>
    <t>SKLADKOVNE TRIDENA SUT [BET-CI-KERAM]</t>
  </si>
  <si>
    <t>T</t>
  </si>
  <si>
    <t>C-115101202-0</t>
  </si>
  <si>
    <t>CERPANI VODY DO 10M DO 1000l/min</t>
  </si>
  <si>
    <t>HOD</t>
  </si>
  <si>
    <t>C-115101322-0</t>
  </si>
  <si>
    <t>POHOTOVOST CERP DO 25M DO 1000l/min</t>
  </si>
  <si>
    <t>DEN</t>
  </si>
  <si>
    <t>C-115001101-0</t>
  </si>
  <si>
    <t>PREVEDENI VODY POTRUBIM DO DN100</t>
  </si>
  <si>
    <t>2*50</t>
  </si>
  <si>
    <t>ZEMNÍ PRÁCE CELKEM</t>
  </si>
  <si>
    <t>oddíl 4</t>
  </si>
  <si>
    <t>Vodorovné konstrukce:</t>
  </si>
  <si>
    <t>C-451541111-0</t>
  </si>
  <si>
    <t>LOZE POD DROBNÉ OBJEKTY ZE ŠTĚRKODRTI</t>
  </si>
  <si>
    <t>2*2*0,15</t>
  </si>
  <si>
    <t>C-451572111-0</t>
  </si>
  <si>
    <t>LOZE POTRUBI VE VYKOPU KAM DROBNE TEZ</t>
  </si>
  <si>
    <t>18,8*0,36</t>
  </si>
  <si>
    <t>C-452112111-0</t>
  </si>
  <si>
    <t>OSAZ BET PRSTENCU POD POKLOPY V 10CM</t>
  </si>
  <si>
    <t>KS</t>
  </si>
  <si>
    <t>H-59224325-1</t>
  </si>
  <si>
    <t>PRSTENEC VYROVNAV TBW-Q.1 63/12</t>
  </si>
  <si>
    <t>2*1,01</t>
  </si>
  <si>
    <t>H-59224323-1</t>
  </si>
  <si>
    <t>PRSTENEC VYROVNAV TBW-Q.1 63/10</t>
  </si>
  <si>
    <t>3*1,01</t>
  </si>
  <si>
    <t>H-59224321-1</t>
  </si>
  <si>
    <t>PRSTENEC VYROVNAV TBW-Q.1 63/8</t>
  </si>
  <si>
    <t>1*1,01</t>
  </si>
  <si>
    <t>VODOROVNÉ KONSTRUKCE CELKEM</t>
  </si>
  <si>
    <t>oddíl 8</t>
  </si>
  <si>
    <t>Potrubí:</t>
  </si>
  <si>
    <t>C-831372121-0</t>
  </si>
  <si>
    <t>MTZ POTR KANAL KAMENIN PRYZ KR DN 300</t>
  </si>
  <si>
    <t>H-59711163-1</t>
  </si>
  <si>
    <t>TROUBY KAM HRDL NORM C 160 DN 300MM</t>
  </si>
  <si>
    <t>4,3*1,015</t>
  </si>
  <si>
    <t>C-837372221-0</t>
  </si>
  <si>
    <t>MTZ KANAL TVAROVEK KAMENIN 1OS DN 300</t>
  </si>
  <si>
    <t>R-59700002</t>
  </si>
  <si>
    <t>TROUBA ZKRÁCENÁ GA TŘ. 160, DN 300</t>
  </si>
  <si>
    <t>1*1,015</t>
  </si>
  <si>
    <t>R-59700001</t>
  </si>
  <si>
    <t>TROUBA ZKRÁCENÁ GZ TŘ. 160, DN 300</t>
  </si>
  <si>
    <t>R-59700003</t>
  </si>
  <si>
    <t>PŘEVLEČNÁ MANŽETA PRO SPOJ. KAM. TRUB DN 300,(335-360 mm)</t>
  </si>
  <si>
    <t>C-831422121-0</t>
  </si>
  <si>
    <t>MTZ POTR KANAL KAMENIN PRYZ KR DN 500</t>
  </si>
  <si>
    <t>H-59711183-1</t>
  </si>
  <si>
    <t>TROUBY KAM HRDL NORM C 160 DN 500MM</t>
  </si>
  <si>
    <t>(14,3-4*0,75)*1,015</t>
  </si>
  <si>
    <t>R-597000004</t>
  </si>
  <si>
    <t>TROUBA ZKRÁCENÁ GA TŘ. 160, DN 500</t>
  </si>
  <si>
    <t>2*1,015</t>
  </si>
  <si>
    <t>R-597000005</t>
  </si>
  <si>
    <t>TROUBA ZKRÁCENÁ GZ TŘ. 160, DN 500</t>
  </si>
  <si>
    <t>C-894411311-0</t>
  </si>
  <si>
    <t>OSAZ ZB SKRUZI ROVNYCH TZS 80-120</t>
  </si>
  <si>
    <t>H-59224153-1</t>
  </si>
  <si>
    <t>SKRUZ SACHTOVA TBS-Q0.1 100/25/12</t>
  </si>
  <si>
    <t>H-59224157-1</t>
  </si>
  <si>
    <t>SKRUZ SACHTOVA TBS-Q.1 100/50/12</t>
  </si>
  <si>
    <t>H-59224161-1</t>
  </si>
  <si>
    <t>SKRUZ SACHTOVA TBS-Q.1 100/100/12</t>
  </si>
  <si>
    <t>C-894412411-0</t>
  </si>
  <si>
    <t>OSAZ ZB SKRUZI PRECHOD TBR-Q.1 100-63/58</t>
  </si>
  <si>
    <t>H-59224726-1</t>
  </si>
  <si>
    <t>SKRUZ PRECHOD TBR-Q.1 100-63/58</t>
  </si>
  <si>
    <t>4*1,01</t>
  </si>
  <si>
    <t>C-894414111-0</t>
  </si>
  <si>
    <t>OSAZ ZB SKRUZI ZAKLAD TBZ-Q.1 100/...</t>
  </si>
  <si>
    <t>H-59224338-1</t>
  </si>
  <si>
    <t>DNO SACHTOVE 1LITE TBZ-Q.1 100/.../25 KOM, V50</t>
  </si>
  <si>
    <t>H-59224337-1</t>
  </si>
  <si>
    <t>DNO SACHT 1LITE TBZ-Q.1 100/.../15 KOM, V30</t>
  </si>
  <si>
    <t>59224373.AR</t>
  </si>
  <si>
    <t>TĚSNĚNÍ ELASTOM. PRO ŠACHTOVÉ DÍLY EMT - DN 1000</t>
  </si>
  <si>
    <t>kus</t>
  </si>
  <si>
    <t>10*1,01</t>
  </si>
  <si>
    <t>R-89900005</t>
  </si>
  <si>
    <t>KAMEROVÁ PROHLÍDKA KANALIZACE, VYČIŠTĚNÍ, KONTROLA</t>
  </si>
  <si>
    <t>m</t>
  </si>
  <si>
    <t>H-28322192-1</t>
  </si>
  <si>
    <t>PASKA VYSTRAZNA FOLIE PLNA S 33CM</t>
  </si>
  <si>
    <t>33,1*1,01</t>
  </si>
  <si>
    <t>C-899103111-0</t>
  </si>
  <si>
    <t>OSAZ SACHT POKLOPU S RAMEM DO 150kg</t>
  </si>
  <si>
    <t>H-55243442-1</t>
  </si>
  <si>
    <t>POKLOP TĚŽKÝ VSTUP. ŠACHET, PRŮM. 600 mm, TŘ. D400</t>
  </si>
  <si>
    <t>R-89000001</t>
  </si>
  <si>
    <t>UZAVŘENÍ ODTOKU ZE STÁV ŠACHTY - ZAVAKOVÁNÍ</t>
  </si>
  <si>
    <t>C-894201161-0</t>
  </si>
  <si>
    <t>DNO SACHET BET VODOST C25/30 TL 20CM-</t>
  </si>
  <si>
    <t>1,8*1,8*0,2</t>
  </si>
  <si>
    <t>C-894201193-0</t>
  </si>
  <si>
    <t>PRIPL ZA TLOUSTKU DNA DO 20CM</t>
  </si>
  <si>
    <t>C-894201261-0</t>
  </si>
  <si>
    <t>STENY SACHET BET VODOST C25/30 20CM-</t>
  </si>
  <si>
    <t>6*0,3*0,95</t>
  </si>
  <si>
    <t>C-894204161-0</t>
  </si>
  <si>
    <t>ZLABY SACHET BET PROST C25/30 R 50CM</t>
  </si>
  <si>
    <t>1,2*1,2*0,2</t>
  </si>
  <si>
    <t>C-894502101-0</t>
  </si>
  <si>
    <t>BEDNENI STEN SACHET HRAN 1STR</t>
  </si>
  <si>
    <t>4*1,8*0,2</t>
  </si>
  <si>
    <t>C-894502201-0</t>
  </si>
  <si>
    <t>BEDNENI STEN SACHET HRAN 2STR ZK STR</t>
  </si>
  <si>
    <t>(4*1,8+4*1,2)*0,95</t>
  </si>
  <si>
    <t>R-890000002</t>
  </si>
  <si>
    <t>VÝŘEZ NA POTRUBÍ BETONOVÉM DN 300 (2X ŘEZ)</t>
  </si>
  <si>
    <t>R-890000003</t>
  </si>
  <si>
    <t>ZKRÁCENÍ TROUBY KAMENINOVÉ DN 500 (1X ŘEZ)</t>
  </si>
  <si>
    <t>R-890000004</t>
  </si>
  <si>
    <t>DEMONTÁŽ POKLOPU A VSTUPNÍHO KOMÍNA ST. ŠACHTY</t>
  </si>
  <si>
    <t>R899000001</t>
  </si>
  <si>
    <t>PŘÍPRAVA PRO ZKOUŠKU TĚSNOSTI DN 500</t>
  </si>
  <si>
    <t>SADA</t>
  </si>
  <si>
    <t>R-899000002</t>
  </si>
  <si>
    <t>ZKOUSKA TESNOSTI KANALIZACE DN 500 VODOU</t>
  </si>
  <si>
    <t>POTRUBÍ CELKEM</t>
  </si>
  <si>
    <t>oddíl 96</t>
  </si>
  <si>
    <t>Bourání konstrukcí:</t>
  </si>
  <si>
    <t>C-979084215-0</t>
  </si>
  <si>
    <t>VODOR DOPRAVA VYBOUR HMOT SUCHO 3KM</t>
  </si>
  <si>
    <t>BOURÁNÍ KONSTRUKCÍ CELKEM</t>
  </si>
  <si>
    <t>oddíl 99</t>
  </si>
  <si>
    <t>Přesun hmot:</t>
  </si>
  <si>
    <t>C-998275101-0</t>
  </si>
  <si>
    <t>PRESUN HMOT TR KAMENIN OTEVRENY VYKOP</t>
  </si>
  <si>
    <t>PŘESUN HMOT CELKEM</t>
  </si>
  <si>
    <t>Objekt : SO 301 - Kanalizační stoka</t>
  </si>
  <si>
    <t>Základní rozpočtové náklady stav. Objektu SO 301 celkem (bez DPH) :</t>
  </si>
  <si>
    <t xml:space="preserve">Cenová úroveň : </t>
  </si>
  <si>
    <t>Investor: Město Dačice, IČO: 002 46 476, Krajířova 27/I, 380 13 Dačice</t>
  </si>
  <si>
    <t>Zpracoval:</t>
  </si>
  <si>
    <t>Stavba :  Oprava části kanalizace - ulice Bezručova, Dačice a následná oprava této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</si>
</sst>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8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sz val="7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 style="hair"/>
      <top style="thin"/>
      <bottom/>
    </border>
    <border>
      <left style="thin"/>
      <right style="hair"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hair"/>
      <right/>
      <top/>
      <bottom/>
    </border>
    <border>
      <left style="hair"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medium"/>
      <top/>
      <bottom style="thin"/>
    </border>
    <border>
      <left style="medium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164" fontId="2" fillId="0" borderId="1" xfId="0" applyNumberFormat="1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2" xfId="0" applyBorder="1" applyProtection="1"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9" xfId="0" applyBorder="1" applyProtection="1"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Protection="1"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"/>
      <protection/>
    </xf>
    <xf numFmtId="0" fontId="2" fillId="2" borderId="17" xfId="0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/>
      <protection/>
    </xf>
    <xf numFmtId="0" fontId="2" fillId="2" borderId="19" xfId="0" applyFont="1" applyFill="1" applyBorder="1" applyAlignment="1" applyProtection="1">
      <alignment horizontal="center"/>
      <protection/>
    </xf>
    <xf numFmtId="0" fontId="2" fillId="2" borderId="20" xfId="0" applyFont="1" applyFill="1" applyBorder="1" applyAlignment="1" applyProtection="1">
      <alignment horizontal="center"/>
      <protection/>
    </xf>
    <xf numFmtId="0" fontId="5" fillId="0" borderId="3" xfId="0" applyFont="1" applyBorder="1" applyProtection="1">
      <protection/>
    </xf>
    <xf numFmtId="0" fontId="5" fillId="0" borderId="4" xfId="0" applyFont="1" applyBorder="1" applyProtection="1"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21" xfId="0" applyFont="1" applyBorder="1" applyProtection="1"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5" fillId="0" borderId="0" xfId="0" applyFont="1" applyProtection="1">
      <protection/>
    </xf>
    <xf numFmtId="0" fontId="5" fillId="0" borderId="24" xfId="0" applyFont="1" applyBorder="1" applyProtection="1">
      <protection/>
    </xf>
    <xf numFmtId="0" fontId="5" fillId="0" borderId="8" xfId="0" applyFont="1" applyBorder="1" applyProtection="1"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Protection="1">
      <protection/>
    </xf>
    <xf numFmtId="0" fontId="5" fillId="0" borderId="12" xfId="0" applyFont="1" applyBorder="1" applyProtection="1">
      <protection/>
    </xf>
    <xf numFmtId="0" fontId="5" fillId="0" borderId="25" xfId="0" applyFont="1" applyBorder="1" applyProtection="1">
      <protection/>
    </xf>
    <xf numFmtId="0" fontId="5" fillId="0" borderId="13" xfId="0" applyFont="1" applyBorder="1" applyProtection="1">
      <protection/>
    </xf>
    <xf numFmtId="0" fontId="5" fillId="0" borderId="9" xfId="0" applyFont="1" applyBorder="1" applyProtection="1">
      <protection/>
    </xf>
    <xf numFmtId="0" fontId="5" fillId="0" borderId="26" xfId="0" applyFont="1" applyBorder="1" applyProtection="1"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 vertical="center"/>
      <protection/>
    </xf>
    <xf numFmtId="164" fontId="2" fillId="0" borderId="2" xfId="0" applyNumberFormat="1" applyFont="1" applyBorder="1" applyAlignment="1" applyProtection="1">
      <alignment vertical="center"/>
      <protection/>
    </xf>
    <xf numFmtId="164" fontId="2" fillId="0" borderId="27" xfId="0" applyNumberFormat="1" applyFont="1" applyBorder="1" applyAlignment="1" applyProtection="1">
      <alignment vertical="center"/>
      <protection/>
    </xf>
    <xf numFmtId="165" fontId="2" fillId="0" borderId="2" xfId="0" applyNumberFormat="1" applyFont="1" applyBorder="1" applyAlignment="1" applyProtection="1">
      <alignment vertical="center"/>
      <protection/>
    </xf>
    <xf numFmtId="165" fontId="2" fillId="0" borderId="28" xfId="0" applyNumberFormat="1" applyFont="1" applyBorder="1" applyAlignment="1" applyProtection="1">
      <alignment vertical="center"/>
      <protection/>
    </xf>
    <xf numFmtId="0" fontId="2" fillId="0" borderId="1" xfId="0" applyFont="1" applyBorder="1" applyProtection="1">
      <protection/>
    </xf>
    <xf numFmtId="0" fontId="7" fillId="0" borderId="2" xfId="0" applyFont="1" applyBorder="1" applyAlignment="1" applyProtection="1">
      <alignment horizontal="right" vertical="top"/>
      <protection/>
    </xf>
    <xf numFmtId="49" fontId="7" fillId="0" borderId="2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4" fontId="2" fillId="0" borderId="2" xfId="0" applyNumberFormat="1" applyFont="1" applyBorder="1" applyAlignment="1" applyProtection="1">
      <alignment vertical="center"/>
      <protection/>
    </xf>
    <xf numFmtId="3" fontId="2" fillId="0" borderId="2" xfId="0" applyNumberFormat="1" applyFont="1" applyBorder="1" applyAlignment="1" applyProtection="1">
      <alignment vertical="center"/>
      <protection/>
    </xf>
    <xf numFmtId="0" fontId="5" fillId="2" borderId="29" xfId="0" applyFont="1" applyFill="1" applyBorder="1" applyProtection="1">
      <protection/>
    </xf>
    <xf numFmtId="0" fontId="5" fillId="2" borderId="30" xfId="0" applyFont="1" applyFill="1" applyBorder="1" applyAlignment="1" applyProtection="1">
      <alignment horizontal="right" vertical="center"/>
      <protection/>
    </xf>
    <xf numFmtId="0" fontId="5" fillId="2" borderId="30" xfId="0" applyFont="1" applyFill="1" applyBorder="1" applyAlignment="1" applyProtection="1">
      <alignment horizontal="left" vertical="center"/>
      <protection/>
    </xf>
    <xf numFmtId="0" fontId="5" fillId="2" borderId="30" xfId="0" applyFont="1" applyFill="1" applyBorder="1" applyProtection="1">
      <protection/>
    </xf>
    <xf numFmtId="0" fontId="5" fillId="2" borderId="31" xfId="0" applyFont="1" applyFill="1" applyBorder="1" applyProtection="1">
      <protection/>
    </xf>
    <xf numFmtId="164" fontId="5" fillId="2" borderId="32" xfId="0" applyNumberFormat="1" applyFont="1" applyFill="1" applyBorder="1" applyAlignment="1" applyProtection="1">
      <alignment vertical="center"/>
      <protection/>
    </xf>
    <xf numFmtId="0" fontId="5" fillId="2" borderId="33" xfId="0" applyFont="1" applyFill="1" applyBorder="1" applyProtection="1">
      <protection/>
    </xf>
    <xf numFmtId="164" fontId="5" fillId="2" borderId="34" xfId="0" applyNumberFormat="1" applyFont="1" applyFill="1" applyBorder="1" applyAlignment="1" applyProtection="1">
      <alignment vertical="center"/>
      <protection/>
    </xf>
    <xf numFmtId="165" fontId="5" fillId="2" borderId="35" xfId="0" applyNumberFormat="1" applyFont="1" applyFill="1" applyBorder="1" applyAlignment="1" applyProtection="1">
      <alignment vertical="center"/>
      <protection/>
    </xf>
    <xf numFmtId="0" fontId="5" fillId="2" borderId="1" xfId="0" applyFont="1" applyFill="1" applyBorder="1" applyProtection="1">
      <protection/>
    </xf>
    <xf numFmtId="0" fontId="5" fillId="2" borderId="2" xfId="0" applyFont="1" applyFill="1" applyBorder="1" applyAlignment="1" applyProtection="1">
      <alignment horizontal="righ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Protection="1">
      <protection/>
    </xf>
    <xf numFmtId="0" fontId="5" fillId="2" borderId="36" xfId="0" applyFont="1" applyFill="1" applyBorder="1" applyProtection="1">
      <protection/>
    </xf>
    <xf numFmtId="164" fontId="5" fillId="2" borderId="37" xfId="0" applyNumberFormat="1" applyFont="1" applyFill="1" applyBorder="1" applyAlignment="1" applyProtection="1">
      <alignment vertical="center"/>
      <protection/>
    </xf>
    <xf numFmtId="0" fontId="5" fillId="2" borderId="38" xfId="0" applyFont="1" applyFill="1" applyBorder="1" applyProtection="1">
      <protection/>
    </xf>
    <xf numFmtId="164" fontId="5" fillId="2" borderId="0" xfId="0" applyNumberFormat="1" applyFont="1" applyFill="1" applyAlignment="1" applyProtection="1">
      <alignment vertical="center"/>
      <protection/>
    </xf>
    <xf numFmtId="165" fontId="5" fillId="2" borderId="28" xfId="0" applyNumberFormat="1" applyFont="1" applyFill="1" applyBorder="1" applyAlignment="1" applyProtection="1">
      <alignment vertical="center"/>
      <protection/>
    </xf>
    <xf numFmtId="0" fontId="0" fillId="0" borderId="39" xfId="0" applyBorder="1" applyProtection="1">
      <protection/>
    </xf>
    <xf numFmtId="0" fontId="5" fillId="2" borderId="40" xfId="0" applyFont="1" applyFill="1" applyBorder="1" applyProtection="1">
      <protection/>
    </xf>
    <xf numFmtId="0" fontId="5" fillId="2" borderId="41" xfId="0" applyFont="1" applyFill="1" applyBorder="1" applyProtection="1">
      <protection/>
    </xf>
    <xf numFmtId="0" fontId="5" fillId="2" borderId="42" xfId="0" applyFont="1" applyFill="1" applyBorder="1" applyAlignment="1" applyProtection="1">
      <alignment vertical="center"/>
      <protection/>
    </xf>
    <xf numFmtId="0" fontId="5" fillId="2" borderId="42" xfId="0" applyFont="1" applyFill="1" applyBorder="1" applyProtection="1">
      <protection/>
    </xf>
    <xf numFmtId="3" fontId="5" fillId="2" borderId="43" xfId="0" applyNumberFormat="1" applyFont="1" applyFill="1" applyBorder="1" applyAlignment="1" applyProtection="1">
      <alignment horizontal="right" vertical="center"/>
      <protection/>
    </xf>
    <xf numFmtId="0" fontId="0" fillId="0" borderId="44" xfId="0" applyBorder="1" applyProtection="1">
      <protection/>
    </xf>
    <xf numFmtId="0" fontId="2" fillId="0" borderId="2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4"/>
  <sheetViews>
    <sheetView tabSelected="1" view="pageBreakPreview" zoomScale="150" zoomScaleSheetLayoutView="150" workbookViewId="0" topLeftCell="A1">
      <pane ySplit="11" topLeftCell="A55" activePane="bottomLeft" state="frozen"/>
      <selection pane="bottomLeft" activeCell="H55" sqref="H55"/>
    </sheetView>
  </sheetViews>
  <sheetFormatPr defaultColWidth="9.140625" defaultRowHeight="12.75"/>
  <cols>
    <col min="1" max="1" width="3.7109375" style="9" customWidth="1"/>
    <col min="2" max="2" width="11.00390625" style="9" customWidth="1"/>
    <col min="3" max="3" width="43.421875" style="9" customWidth="1"/>
    <col min="4" max="4" width="4.421875" style="9" customWidth="1"/>
    <col min="5" max="5" width="8.7109375" style="9" customWidth="1"/>
    <col min="6" max="9" width="10.57421875" style="9" customWidth="1"/>
    <col min="10" max="11" width="9.00390625" style="9" customWidth="1"/>
    <col min="12" max="16384" width="8.8515625" style="9" customWidth="1"/>
  </cols>
  <sheetData>
    <row r="1" spans="1:11" s="5" customFormat="1" ht="12.75">
      <c r="A1" s="5" t="s">
        <v>228</v>
      </c>
      <c r="I1" s="3" t="s">
        <v>225</v>
      </c>
      <c r="J1" s="4"/>
      <c r="K1" s="4"/>
    </row>
    <row r="2" spans="1:11" s="5" customFormat="1" ht="12.75">
      <c r="A2" s="5" t="s">
        <v>226</v>
      </c>
      <c r="I2" s="3" t="s">
        <v>0</v>
      </c>
      <c r="J2" s="4"/>
      <c r="K2" s="4"/>
    </row>
    <row r="3" spans="1:11" s="5" customFormat="1" ht="12.75">
      <c r="A3" s="5" t="s">
        <v>223</v>
      </c>
      <c r="I3" s="3" t="s">
        <v>227</v>
      </c>
      <c r="J3" s="4"/>
      <c r="K3" s="4"/>
    </row>
    <row r="4" s="7" customFormat="1" ht="9.6"/>
    <row r="5" spans="1:11" ht="12.75">
      <c r="A5" s="8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="7" customFormat="1" ht="10.2" thickBot="1"/>
    <row r="7" spans="1:11" s="7" customFormat="1" ht="9.75" customHeight="1">
      <c r="A7" s="10" t="s">
        <v>2</v>
      </c>
      <c r="B7" s="11" t="s">
        <v>6</v>
      </c>
      <c r="C7" s="11" t="s">
        <v>8</v>
      </c>
      <c r="D7" s="11" t="s">
        <v>10</v>
      </c>
      <c r="E7" s="11" t="s">
        <v>12</v>
      </c>
      <c r="F7" s="12" t="s">
        <v>14</v>
      </c>
      <c r="G7" s="13"/>
      <c r="H7" s="13"/>
      <c r="I7" s="13"/>
      <c r="J7" s="11" t="s">
        <v>23</v>
      </c>
      <c r="K7" s="14"/>
    </row>
    <row r="8" spans="1:11" s="7" customFormat="1" ht="9.75" customHeight="1">
      <c r="A8" s="15" t="s">
        <v>3</v>
      </c>
      <c r="B8" s="16"/>
      <c r="C8" s="16"/>
      <c r="D8" s="16"/>
      <c r="E8" s="16"/>
      <c r="F8" s="17" t="s">
        <v>15</v>
      </c>
      <c r="G8" s="18"/>
      <c r="H8" s="19" t="s">
        <v>20</v>
      </c>
      <c r="I8" s="18"/>
      <c r="J8" s="16"/>
      <c r="K8" s="20"/>
    </row>
    <row r="9" spans="1:11" s="7" customFormat="1" ht="9.75" customHeight="1">
      <c r="A9" s="15" t="s">
        <v>4</v>
      </c>
      <c r="B9" s="16"/>
      <c r="C9" s="16"/>
      <c r="D9" s="16"/>
      <c r="E9" s="16"/>
      <c r="F9" s="21" t="s">
        <v>16</v>
      </c>
      <c r="G9" s="22" t="s">
        <v>18</v>
      </c>
      <c r="H9" s="23" t="s">
        <v>16</v>
      </c>
      <c r="I9" s="22" t="s">
        <v>18</v>
      </c>
      <c r="J9" s="23" t="s">
        <v>16</v>
      </c>
      <c r="K9" s="24" t="s">
        <v>18</v>
      </c>
    </row>
    <row r="10" spans="1:11" s="7" customFormat="1" ht="9.75" customHeight="1" thickBot="1">
      <c r="A10" s="25" t="s">
        <v>5</v>
      </c>
      <c r="B10" s="26" t="s">
        <v>7</v>
      </c>
      <c r="C10" s="26" t="s">
        <v>9</v>
      </c>
      <c r="D10" s="26" t="s">
        <v>11</v>
      </c>
      <c r="E10" s="26" t="s">
        <v>13</v>
      </c>
      <c r="F10" s="27" t="s">
        <v>17</v>
      </c>
      <c r="G10" s="28" t="s">
        <v>19</v>
      </c>
      <c r="H10" s="29" t="s">
        <v>21</v>
      </c>
      <c r="I10" s="28" t="s">
        <v>22</v>
      </c>
      <c r="J10" s="29" t="s">
        <v>24</v>
      </c>
      <c r="K10" s="30" t="s">
        <v>25</v>
      </c>
    </row>
    <row r="11" spans="1:11" s="37" customFormat="1" ht="10.2">
      <c r="A11" s="31"/>
      <c r="B11" s="32"/>
      <c r="C11" s="33" t="s">
        <v>26</v>
      </c>
      <c r="D11" s="32"/>
      <c r="E11" s="32"/>
      <c r="F11" s="34"/>
      <c r="G11" s="35"/>
      <c r="H11" s="36"/>
      <c r="J11" s="36"/>
      <c r="K11" s="38"/>
    </row>
    <row r="12" spans="1:11" s="37" customFormat="1" ht="10.2">
      <c r="A12" s="39"/>
      <c r="B12" s="40" t="s">
        <v>27</v>
      </c>
      <c r="C12" s="41" t="s">
        <v>28</v>
      </c>
      <c r="D12" s="42"/>
      <c r="E12" s="42"/>
      <c r="F12" s="43"/>
      <c r="G12" s="44"/>
      <c r="H12" s="45"/>
      <c r="I12" s="46"/>
      <c r="J12" s="45"/>
      <c r="K12" s="47"/>
    </row>
    <row r="13" spans="1:11" s="7" customFormat="1" ht="9.6">
      <c r="A13" s="48">
        <v>1</v>
      </c>
      <c r="B13" s="49" t="s">
        <v>29</v>
      </c>
      <c r="C13" s="50" t="s">
        <v>30</v>
      </c>
      <c r="D13" s="51" t="s">
        <v>31</v>
      </c>
      <c r="E13" s="52">
        <v>1.2</v>
      </c>
      <c r="F13" s="1"/>
      <c r="G13" s="53">
        <f>E13*F13</f>
        <v>0</v>
      </c>
      <c r="H13" s="2"/>
      <c r="I13" s="53">
        <f>E13*H13</f>
        <v>0</v>
      </c>
      <c r="J13" s="54">
        <v>0.03607216</v>
      </c>
      <c r="K13" s="55">
        <f>E13*J13</f>
        <v>0.043286592</v>
      </c>
    </row>
    <row r="14" spans="1:11" s="7" customFormat="1" ht="9.6">
      <c r="A14" s="48">
        <f>A13+1</f>
        <v>2</v>
      </c>
      <c r="B14" s="49" t="s">
        <v>32</v>
      </c>
      <c r="C14" s="50" t="s">
        <v>33</v>
      </c>
      <c r="D14" s="51" t="s">
        <v>34</v>
      </c>
      <c r="E14" s="54">
        <v>4.8</v>
      </c>
      <c r="F14" s="1"/>
      <c r="G14" s="53">
        <f>E14*F14</f>
        <v>0</v>
      </c>
      <c r="H14" s="2"/>
      <c r="I14" s="53">
        <f>E14*H14</f>
        <v>0</v>
      </c>
      <c r="J14" s="54">
        <v>0</v>
      </c>
      <c r="K14" s="55">
        <f>E14*J14</f>
        <v>0</v>
      </c>
    </row>
    <row r="15" spans="1:11" s="7" customFormat="1" ht="9.75" customHeight="1">
      <c r="A15" s="56"/>
      <c r="B15" s="57" t="s">
        <v>35</v>
      </c>
      <c r="C15" s="58" t="s">
        <v>36</v>
      </c>
      <c r="D15" s="59"/>
      <c r="E15" s="59"/>
      <c r="F15" s="59"/>
      <c r="G15" s="59"/>
      <c r="H15" s="59"/>
      <c r="I15" s="59"/>
      <c r="J15" s="59"/>
      <c r="K15" s="60"/>
    </row>
    <row r="16" spans="1:11" s="7" customFormat="1" ht="9.6">
      <c r="A16" s="48">
        <f>A14+1</f>
        <v>3</v>
      </c>
      <c r="B16" s="49" t="s">
        <v>37</v>
      </c>
      <c r="C16" s="50" t="s">
        <v>38</v>
      </c>
      <c r="D16" s="51" t="s">
        <v>34</v>
      </c>
      <c r="E16" s="54">
        <v>35.536</v>
      </c>
      <c r="F16" s="1"/>
      <c r="G16" s="53">
        <f>E16*F16</f>
        <v>0</v>
      </c>
      <c r="H16" s="2"/>
      <c r="I16" s="53">
        <f>E16*H16</f>
        <v>0</v>
      </c>
      <c r="J16" s="54">
        <v>0</v>
      </c>
      <c r="K16" s="55">
        <f>E16*J16</f>
        <v>0</v>
      </c>
    </row>
    <row r="17" spans="1:11" s="7" customFormat="1" ht="9.75" customHeight="1">
      <c r="A17" s="56"/>
      <c r="B17" s="57" t="s">
        <v>35</v>
      </c>
      <c r="C17" s="58" t="s">
        <v>39</v>
      </c>
      <c r="D17" s="59"/>
      <c r="E17" s="59"/>
      <c r="F17" s="59"/>
      <c r="G17" s="59"/>
      <c r="H17" s="59"/>
      <c r="I17" s="59"/>
      <c r="J17" s="59"/>
      <c r="K17" s="60"/>
    </row>
    <row r="18" spans="1:11" s="7" customFormat="1" ht="9.6">
      <c r="A18" s="48">
        <f>A16+1</f>
        <v>4</v>
      </c>
      <c r="B18" s="49" t="s">
        <v>40</v>
      </c>
      <c r="C18" s="50" t="s">
        <v>41</v>
      </c>
      <c r="D18" s="51" t="s">
        <v>34</v>
      </c>
      <c r="E18" s="54">
        <v>7.107200000000001</v>
      </c>
      <c r="F18" s="1"/>
      <c r="G18" s="53">
        <f>E18*F18</f>
        <v>0</v>
      </c>
      <c r="H18" s="2"/>
      <c r="I18" s="53">
        <f>E18*H18</f>
        <v>0</v>
      </c>
      <c r="J18" s="54">
        <v>0</v>
      </c>
      <c r="K18" s="55">
        <f>E18*J18</f>
        <v>0</v>
      </c>
    </row>
    <row r="19" spans="1:11" s="7" customFormat="1" ht="9.75" customHeight="1">
      <c r="A19" s="56"/>
      <c r="B19" s="57" t="s">
        <v>35</v>
      </c>
      <c r="C19" s="58" t="s">
        <v>42</v>
      </c>
      <c r="D19" s="59"/>
      <c r="E19" s="59"/>
      <c r="F19" s="59"/>
      <c r="G19" s="59"/>
      <c r="H19" s="59"/>
      <c r="I19" s="59"/>
      <c r="J19" s="59"/>
      <c r="K19" s="60"/>
    </row>
    <row r="20" spans="1:11" s="7" customFormat="1" ht="9.6">
      <c r="A20" s="48">
        <f>A18+1</f>
        <v>5</v>
      </c>
      <c r="B20" s="49" t="s">
        <v>43</v>
      </c>
      <c r="C20" s="50" t="s">
        <v>44</v>
      </c>
      <c r="D20" s="51" t="s">
        <v>34</v>
      </c>
      <c r="E20" s="54">
        <v>35.536</v>
      </c>
      <c r="F20" s="1"/>
      <c r="G20" s="53">
        <f>E20*F20</f>
        <v>0</v>
      </c>
      <c r="H20" s="2"/>
      <c r="I20" s="53">
        <f>E20*H20</f>
        <v>0</v>
      </c>
      <c r="J20" s="54">
        <v>0</v>
      </c>
      <c r="K20" s="55">
        <f>E20*J20</f>
        <v>0</v>
      </c>
    </row>
    <row r="21" spans="1:11" s="7" customFormat="1" ht="9.75" customHeight="1">
      <c r="A21" s="56"/>
      <c r="B21" s="57" t="s">
        <v>35</v>
      </c>
      <c r="C21" s="58" t="s">
        <v>39</v>
      </c>
      <c r="D21" s="59"/>
      <c r="E21" s="59"/>
      <c r="F21" s="59"/>
      <c r="G21" s="59"/>
      <c r="H21" s="59"/>
      <c r="I21" s="59"/>
      <c r="J21" s="59"/>
      <c r="K21" s="60"/>
    </row>
    <row r="22" spans="1:11" s="7" customFormat="1" ht="9.6">
      <c r="A22" s="48">
        <f>A20+1</f>
        <v>6</v>
      </c>
      <c r="B22" s="49" t="s">
        <v>45</v>
      </c>
      <c r="C22" s="50" t="s">
        <v>46</v>
      </c>
      <c r="D22" s="51" t="s">
        <v>34</v>
      </c>
      <c r="E22" s="54">
        <v>7.107200000000001</v>
      </c>
      <c r="F22" s="1"/>
      <c r="G22" s="53">
        <f>E22*F22</f>
        <v>0</v>
      </c>
      <c r="H22" s="2"/>
      <c r="I22" s="53">
        <f>E22*H22</f>
        <v>0</v>
      </c>
      <c r="J22" s="54">
        <v>0</v>
      </c>
      <c r="K22" s="55">
        <f>E22*J22</f>
        <v>0</v>
      </c>
    </row>
    <row r="23" spans="1:11" s="7" customFormat="1" ht="9.75" customHeight="1">
      <c r="A23" s="56"/>
      <c r="B23" s="57" t="s">
        <v>35</v>
      </c>
      <c r="C23" s="58" t="s">
        <v>42</v>
      </c>
      <c r="D23" s="59"/>
      <c r="E23" s="59"/>
      <c r="F23" s="59"/>
      <c r="G23" s="59"/>
      <c r="H23" s="59"/>
      <c r="I23" s="59"/>
      <c r="J23" s="59"/>
      <c r="K23" s="60"/>
    </row>
    <row r="24" spans="1:11" s="7" customFormat="1" ht="9.6">
      <c r="A24" s="48">
        <f>A22+1</f>
        <v>7</v>
      </c>
      <c r="B24" s="49" t="s">
        <v>47</v>
      </c>
      <c r="C24" s="50" t="s">
        <v>48</v>
      </c>
      <c r="D24" s="51" t="s">
        <v>34</v>
      </c>
      <c r="E24" s="54">
        <v>17.768</v>
      </c>
      <c r="F24" s="1"/>
      <c r="G24" s="53">
        <f>E24*F24</f>
        <v>0</v>
      </c>
      <c r="H24" s="2"/>
      <c r="I24" s="53">
        <f>E24*H24</f>
        <v>0</v>
      </c>
      <c r="J24" s="54">
        <v>0</v>
      </c>
      <c r="K24" s="55">
        <f>E24*J24</f>
        <v>0</v>
      </c>
    </row>
    <row r="25" spans="1:11" s="7" customFormat="1" ht="9.75" customHeight="1">
      <c r="A25" s="56"/>
      <c r="B25" s="57" t="s">
        <v>35</v>
      </c>
      <c r="C25" s="58" t="s">
        <v>49</v>
      </c>
      <c r="D25" s="59"/>
      <c r="E25" s="59"/>
      <c r="F25" s="59"/>
      <c r="G25" s="59"/>
      <c r="H25" s="59"/>
      <c r="I25" s="59"/>
      <c r="J25" s="59"/>
      <c r="K25" s="60"/>
    </row>
    <row r="26" spans="1:11" s="7" customFormat="1" ht="9.6">
      <c r="A26" s="48">
        <f>A24+1</f>
        <v>8</v>
      </c>
      <c r="B26" s="49" t="s">
        <v>50</v>
      </c>
      <c r="C26" s="50" t="s">
        <v>51</v>
      </c>
      <c r="D26" s="51" t="s">
        <v>34</v>
      </c>
      <c r="E26" s="54">
        <v>1.7768000000000002</v>
      </c>
      <c r="F26" s="1"/>
      <c r="G26" s="53">
        <f>E26*F26</f>
        <v>0</v>
      </c>
      <c r="H26" s="2"/>
      <c r="I26" s="53">
        <f>E26*H26</f>
        <v>0</v>
      </c>
      <c r="J26" s="54">
        <v>0</v>
      </c>
      <c r="K26" s="55">
        <f>E26*J26</f>
        <v>0</v>
      </c>
    </row>
    <row r="27" spans="1:11" s="7" customFormat="1" ht="9.75" customHeight="1">
      <c r="A27" s="56"/>
      <c r="B27" s="57" t="s">
        <v>35</v>
      </c>
      <c r="C27" s="58" t="s">
        <v>52</v>
      </c>
      <c r="D27" s="59"/>
      <c r="E27" s="59"/>
      <c r="F27" s="59"/>
      <c r="G27" s="59"/>
      <c r="H27" s="59"/>
      <c r="I27" s="59"/>
      <c r="J27" s="59"/>
      <c r="K27" s="60"/>
    </row>
    <row r="28" spans="1:11" s="7" customFormat="1" ht="9.6">
      <c r="A28" s="48">
        <f>A26+1</f>
        <v>9</v>
      </c>
      <c r="B28" s="49" t="s">
        <v>53</v>
      </c>
      <c r="C28" s="50" t="s">
        <v>54</v>
      </c>
      <c r="D28" s="51" t="s">
        <v>55</v>
      </c>
      <c r="E28" s="61">
        <v>120.05999999999999</v>
      </c>
      <c r="F28" s="1"/>
      <c r="G28" s="53">
        <f>E28*F28</f>
        <v>0</v>
      </c>
      <c r="H28" s="2"/>
      <c r="I28" s="53">
        <f>E28*H28</f>
        <v>0</v>
      </c>
      <c r="J28" s="54">
        <v>0.000812084</v>
      </c>
      <c r="K28" s="55">
        <f>E28*J28</f>
        <v>0.09749880504</v>
      </c>
    </row>
    <row r="29" spans="1:11" s="7" customFormat="1" ht="9.75" customHeight="1">
      <c r="A29" s="56"/>
      <c r="B29" s="57" t="s">
        <v>35</v>
      </c>
      <c r="C29" s="58" t="s">
        <v>56</v>
      </c>
      <c r="D29" s="59"/>
      <c r="E29" s="59"/>
      <c r="F29" s="59"/>
      <c r="G29" s="59"/>
      <c r="H29" s="59"/>
      <c r="I29" s="59"/>
      <c r="J29" s="59"/>
      <c r="K29" s="60"/>
    </row>
    <row r="30" spans="1:11" s="7" customFormat="1" ht="9.6">
      <c r="A30" s="48">
        <f>A28+1</f>
        <v>10</v>
      </c>
      <c r="B30" s="49" t="s">
        <v>57</v>
      </c>
      <c r="C30" s="50" t="s">
        <v>58</v>
      </c>
      <c r="D30" s="51" t="s">
        <v>55</v>
      </c>
      <c r="E30" s="61">
        <v>120.06</v>
      </c>
      <c r="F30" s="1"/>
      <c r="G30" s="53">
        <f>E30*F30</f>
        <v>0</v>
      </c>
      <c r="H30" s="2"/>
      <c r="I30" s="53">
        <f>E30*H30</f>
        <v>0</v>
      </c>
      <c r="J30" s="54">
        <v>0</v>
      </c>
      <c r="K30" s="55">
        <f>E30*J30</f>
        <v>0</v>
      </c>
    </row>
    <row r="31" spans="1:11" s="7" customFormat="1" ht="9.6">
      <c r="A31" s="48">
        <f>A30+1</f>
        <v>11</v>
      </c>
      <c r="B31" s="49" t="s">
        <v>59</v>
      </c>
      <c r="C31" s="50" t="s">
        <v>60</v>
      </c>
      <c r="D31" s="51" t="s">
        <v>34</v>
      </c>
      <c r="E31" s="54">
        <v>71.072</v>
      </c>
      <c r="F31" s="1"/>
      <c r="G31" s="53">
        <f>E31*F31</f>
        <v>0</v>
      </c>
      <c r="H31" s="2"/>
      <c r="I31" s="53">
        <f>E31*H31</f>
        <v>0</v>
      </c>
      <c r="J31" s="54">
        <v>0</v>
      </c>
      <c r="K31" s="55">
        <f>E31*J31</f>
        <v>0</v>
      </c>
    </row>
    <row r="32" spans="1:11" s="7" customFormat="1" ht="9.75" customHeight="1">
      <c r="A32" s="56"/>
      <c r="B32" s="57" t="s">
        <v>35</v>
      </c>
      <c r="C32" s="58" t="s">
        <v>61</v>
      </c>
      <c r="D32" s="59"/>
      <c r="E32" s="59"/>
      <c r="F32" s="59"/>
      <c r="G32" s="59"/>
      <c r="H32" s="59"/>
      <c r="I32" s="59"/>
      <c r="J32" s="59"/>
      <c r="K32" s="60"/>
    </row>
    <row r="33" spans="1:11" s="7" customFormat="1" ht="9.6">
      <c r="A33" s="48">
        <f>A31+1</f>
        <v>12</v>
      </c>
      <c r="B33" s="49" t="s">
        <v>62</v>
      </c>
      <c r="C33" s="50" t="s">
        <v>63</v>
      </c>
      <c r="D33" s="51" t="s">
        <v>34</v>
      </c>
      <c r="E33" s="54">
        <v>21.001</v>
      </c>
      <c r="F33" s="1"/>
      <c r="G33" s="53">
        <f>E33*F33</f>
        <v>0</v>
      </c>
      <c r="H33" s="2"/>
      <c r="I33" s="53">
        <f>E33*H33</f>
        <v>0</v>
      </c>
      <c r="J33" s="54">
        <v>0</v>
      </c>
      <c r="K33" s="55">
        <f>E33*J33</f>
        <v>0</v>
      </c>
    </row>
    <row r="34" spans="1:11" s="7" customFormat="1" ht="9.75" customHeight="1">
      <c r="A34" s="56"/>
      <c r="B34" s="57" t="s">
        <v>35</v>
      </c>
      <c r="C34" s="58" t="s">
        <v>64</v>
      </c>
      <c r="D34" s="59"/>
      <c r="E34" s="59"/>
      <c r="F34" s="59"/>
      <c r="G34" s="59"/>
      <c r="H34" s="59"/>
      <c r="I34" s="59"/>
      <c r="J34" s="59"/>
      <c r="K34" s="60"/>
    </row>
    <row r="35" spans="1:11" s="7" customFormat="1" ht="9.6">
      <c r="A35" s="48">
        <f>A33+1</f>
        <v>13</v>
      </c>
      <c r="B35" s="49" t="s">
        <v>65</v>
      </c>
      <c r="C35" s="50" t="s">
        <v>66</v>
      </c>
      <c r="D35" s="51" t="s">
        <v>34</v>
      </c>
      <c r="E35" s="54">
        <v>14.100000000000001</v>
      </c>
      <c r="F35" s="1"/>
      <c r="G35" s="53">
        <f>E35*F35</f>
        <v>0</v>
      </c>
      <c r="H35" s="2"/>
      <c r="I35" s="53">
        <f>E35*H35</f>
        <v>0</v>
      </c>
      <c r="J35" s="54">
        <v>0</v>
      </c>
      <c r="K35" s="55">
        <f>E35*J35</f>
        <v>0</v>
      </c>
    </row>
    <row r="36" spans="1:11" s="7" customFormat="1" ht="9.75" customHeight="1">
      <c r="A36" s="56"/>
      <c r="B36" s="57" t="s">
        <v>35</v>
      </c>
      <c r="C36" s="58" t="s">
        <v>67</v>
      </c>
      <c r="D36" s="59"/>
      <c r="E36" s="59"/>
      <c r="F36" s="59"/>
      <c r="G36" s="59"/>
      <c r="H36" s="59"/>
      <c r="I36" s="59"/>
      <c r="J36" s="59"/>
      <c r="K36" s="60"/>
    </row>
    <row r="37" spans="1:11" s="7" customFormat="1" ht="9.6">
      <c r="A37" s="48">
        <f>A35+1</f>
        <v>14</v>
      </c>
      <c r="B37" s="49" t="s">
        <v>68</v>
      </c>
      <c r="C37" s="50" t="s">
        <v>69</v>
      </c>
      <c r="D37" s="51" t="s">
        <v>34</v>
      </c>
      <c r="E37" s="54">
        <v>14.1</v>
      </c>
      <c r="F37" s="1"/>
      <c r="G37" s="53">
        <f>E37*F37</f>
        <v>0</v>
      </c>
      <c r="H37" s="2"/>
      <c r="I37" s="53">
        <f>E37*H37</f>
        <v>0</v>
      </c>
      <c r="J37" s="54">
        <v>1.67</v>
      </c>
      <c r="K37" s="55">
        <f>E37*J37</f>
        <v>23.546999999999997</v>
      </c>
    </row>
    <row r="38" spans="1:11" s="7" customFormat="1" ht="9.6">
      <c r="A38" s="48">
        <f>A37+1</f>
        <v>15</v>
      </c>
      <c r="B38" s="49" t="s">
        <v>70</v>
      </c>
      <c r="C38" s="50" t="s">
        <v>71</v>
      </c>
      <c r="D38" s="51" t="s">
        <v>34</v>
      </c>
      <c r="E38" s="54">
        <v>51.712</v>
      </c>
      <c r="F38" s="1"/>
      <c r="G38" s="53">
        <f>E38*F38</f>
        <v>0</v>
      </c>
      <c r="H38" s="2"/>
      <c r="I38" s="53">
        <f>E38*H38</f>
        <v>0</v>
      </c>
      <c r="J38" s="54">
        <v>0</v>
      </c>
      <c r="K38" s="55">
        <f>E38*J38</f>
        <v>0</v>
      </c>
    </row>
    <row r="39" spans="1:11" s="7" customFormat="1" ht="9.75" customHeight="1">
      <c r="A39" s="56"/>
      <c r="B39" s="57" t="s">
        <v>35</v>
      </c>
      <c r="C39" s="58" t="s">
        <v>72</v>
      </c>
      <c r="D39" s="59"/>
      <c r="E39" s="59"/>
      <c r="F39" s="59"/>
      <c r="G39" s="59"/>
      <c r="H39" s="59"/>
      <c r="I39" s="59"/>
      <c r="J39" s="59"/>
      <c r="K39" s="60"/>
    </row>
    <row r="40" spans="1:11" s="7" customFormat="1" ht="9.6">
      <c r="A40" s="48">
        <f>A38+1</f>
        <v>16</v>
      </c>
      <c r="B40" s="49" t="s">
        <v>73</v>
      </c>
      <c r="C40" s="50" t="s">
        <v>74</v>
      </c>
      <c r="D40" s="51" t="s">
        <v>34</v>
      </c>
      <c r="E40" s="54">
        <v>19.36</v>
      </c>
      <c r="F40" s="1"/>
      <c r="G40" s="53">
        <f>E40*F40</f>
        <v>0</v>
      </c>
      <c r="H40" s="2"/>
      <c r="I40" s="53">
        <f>E40*H40</f>
        <v>0</v>
      </c>
      <c r="J40" s="54">
        <v>0</v>
      </c>
      <c r="K40" s="55">
        <f>E40*J40</f>
        <v>0</v>
      </c>
    </row>
    <row r="41" spans="1:11" s="7" customFormat="1" ht="9.75" customHeight="1">
      <c r="A41" s="56"/>
      <c r="B41" s="57" t="s">
        <v>35</v>
      </c>
      <c r="C41" s="58" t="s">
        <v>75</v>
      </c>
      <c r="D41" s="59"/>
      <c r="E41" s="59"/>
      <c r="F41" s="59"/>
      <c r="G41" s="59"/>
      <c r="H41" s="59"/>
      <c r="I41" s="59"/>
      <c r="J41" s="59"/>
      <c r="K41" s="60"/>
    </row>
    <row r="42" spans="1:11" s="7" customFormat="1" ht="9.6">
      <c r="A42" s="48">
        <f>A40+1</f>
        <v>17</v>
      </c>
      <c r="B42" s="49" t="s">
        <v>76</v>
      </c>
      <c r="C42" s="50" t="s">
        <v>77</v>
      </c>
      <c r="D42" s="51" t="s">
        <v>34</v>
      </c>
      <c r="E42" s="54">
        <v>40.361</v>
      </c>
      <c r="F42" s="1"/>
      <c r="G42" s="53">
        <f>E42*F42</f>
        <v>0</v>
      </c>
      <c r="H42" s="2"/>
      <c r="I42" s="53">
        <f>E42*H42</f>
        <v>0</v>
      </c>
      <c r="J42" s="54">
        <v>0</v>
      </c>
      <c r="K42" s="55">
        <f>E42*J42</f>
        <v>0</v>
      </c>
    </row>
    <row r="43" spans="1:11" s="7" customFormat="1" ht="9.75" customHeight="1">
      <c r="A43" s="56"/>
      <c r="B43" s="57" t="s">
        <v>35</v>
      </c>
      <c r="C43" s="58" t="s">
        <v>78</v>
      </c>
      <c r="D43" s="59"/>
      <c r="E43" s="59"/>
      <c r="F43" s="59"/>
      <c r="G43" s="59"/>
      <c r="H43" s="59"/>
      <c r="I43" s="59"/>
      <c r="J43" s="59"/>
      <c r="K43" s="60"/>
    </row>
    <row r="44" spans="1:11" s="7" customFormat="1" ht="9.6">
      <c r="A44" s="48">
        <f>A42+1</f>
        <v>18</v>
      </c>
      <c r="B44" s="49" t="s">
        <v>79</v>
      </c>
      <c r="C44" s="50" t="s">
        <v>80</v>
      </c>
      <c r="D44" s="51" t="s">
        <v>34</v>
      </c>
      <c r="E44" s="54">
        <v>37.128</v>
      </c>
      <c r="F44" s="1"/>
      <c r="G44" s="53">
        <f>E44*F44</f>
        <v>0</v>
      </c>
      <c r="H44" s="2"/>
      <c r="I44" s="53">
        <f>E44*H44</f>
        <v>0</v>
      </c>
      <c r="J44" s="54">
        <v>0</v>
      </c>
      <c r="K44" s="55">
        <f>E44*J44</f>
        <v>0</v>
      </c>
    </row>
    <row r="45" spans="1:11" s="7" customFormat="1" ht="9.6">
      <c r="A45" s="48">
        <f>A44+1</f>
        <v>19</v>
      </c>
      <c r="B45" s="49" t="s">
        <v>81</v>
      </c>
      <c r="C45" s="50" t="s">
        <v>82</v>
      </c>
      <c r="D45" s="51" t="s">
        <v>34</v>
      </c>
      <c r="E45" s="54">
        <v>3.2334400000000008</v>
      </c>
      <c r="F45" s="1"/>
      <c r="G45" s="53">
        <f>E45*F45</f>
        <v>0</v>
      </c>
      <c r="H45" s="2"/>
      <c r="I45" s="53">
        <f>E45*H45</f>
        <v>0</v>
      </c>
      <c r="J45" s="54">
        <v>0</v>
      </c>
      <c r="K45" s="55">
        <f>E45*J45</f>
        <v>0</v>
      </c>
    </row>
    <row r="46" spans="1:11" s="7" customFormat="1" ht="9.75" customHeight="1">
      <c r="A46" s="56"/>
      <c r="B46" s="57" t="s">
        <v>35</v>
      </c>
      <c r="C46" s="58" t="s">
        <v>83</v>
      </c>
      <c r="D46" s="59"/>
      <c r="E46" s="59"/>
      <c r="F46" s="59"/>
      <c r="G46" s="59"/>
      <c r="H46" s="59"/>
      <c r="I46" s="59"/>
      <c r="J46" s="59"/>
      <c r="K46" s="60"/>
    </row>
    <row r="47" spans="1:11" s="7" customFormat="1" ht="9.6">
      <c r="A47" s="48">
        <f>A45+1</f>
        <v>20</v>
      </c>
      <c r="B47" s="49" t="s">
        <v>84</v>
      </c>
      <c r="C47" s="50" t="s">
        <v>85</v>
      </c>
      <c r="D47" s="51" t="s">
        <v>34</v>
      </c>
      <c r="E47" s="54">
        <v>3.233</v>
      </c>
      <c r="F47" s="1"/>
      <c r="G47" s="53">
        <f>E47*F47</f>
        <v>0</v>
      </c>
      <c r="H47" s="2"/>
      <c r="I47" s="53">
        <f>E47*H47</f>
        <v>0</v>
      </c>
      <c r="J47" s="54">
        <v>0</v>
      </c>
      <c r="K47" s="55">
        <f>E47*J47</f>
        <v>0</v>
      </c>
    </row>
    <row r="48" spans="1:11" s="7" customFormat="1" ht="9.6">
      <c r="A48" s="48">
        <f>A47+1</f>
        <v>21</v>
      </c>
      <c r="B48" s="49" t="s">
        <v>86</v>
      </c>
      <c r="C48" s="50" t="s">
        <v>87</v>
      </c>
      <c r="D48" s="51" t="s">
        <v>34</v>
      </c>
      <c r="E48" s="54">
        <v>21.001</v>
      </c>
      <c r="F48" s="1"/>
      <c r="G48" s="53">
        <f>E48*F48</f>
        <v>0</v>
      </c>
      <c r="H48" s="2"/>
      <c r="I48" s="53">
        <f>E48*H48</f>
        <v>0</v>
      </c>
      <c r="J48" s="54">
        <v>0</v>
      </c>
      <c r="K48" s="55">
        <f>E48*J48</f>
        <v>0</v>
      </c>
    </row>
    <row r="49" spans="1:11" s="7" customFormat="1" ht="9.75" customHeight="1">
      <c r="A49" s="56"/>
      <c r="B49" s="57" t="s">
        <v>35</v>
      </c>
      <c r="C49" s="58" t="s">
        <v>88</v>
      </c>
      <c r="D49" s="59"/>
      <c r="E49" s="59"/>
      <c r="F49" s="59"/>
      <c r="G49" s="59"/>
      <c r="H49" s="59"/>
      <c r="I49" s="59"/>
      <c r="J49" s="59"/>
      <c r="K49" s="60"/>
    </row>
    <row r="50" spans="1:11" s="7" customFormat="1" ht="9.6">
      <c r="A50" s="48">
        <f>A48+1</f>
        <v>22</v>
      </c>
      <c r="B50" s="49" t="s">
        <v>89</v>
      </c>
      <c r="C50" s="50" t="s">
        <v>90</v>
      </c>
      <c r="D50" s="51" t="s">
        <v>91</v>
      </c>
      <c r="E50" s="54">
        <v>3.233</v>
      </c>
      <c r="F50" s="1"/>
      <c r="G50" s="53">
        <f>E50*F50</f>
        <v>0</v>
      </c>
      <c r="H50" s="2"/>
      <c r="I50" s="53">
        <f>E50*H50</f>
        <v>0</v>
      </c>
      <c r="J50" s="54">
        <v>0</v>
      </c>
      <c r="K50" s="55">
        <f>E50*J50</f>
        <v>0</v>
      </c>
    </row>
    <row r="51" spans="1:11" s="7" customFormat="1" ht="9.6">
      <c r="A51" s="48">
        <f>A50+1</f>
        <v>23</v>
      </c>
      <c r="B51" s="49" t="s">
        <v>92</v>
      </c>
      <c r="C51" s="50" t="s">
        <v>93</v>
      </c>
      <c r="D51" s="51" t="s">
        <v>94</v>
      </c>
      <c r="E51" s="62">
        <v>100</v>
      </c>
      <c r="F51" s="1"/>
      <c r="G51" s="53">
        <f>E51*F51</f>
        <v>0</v>
      </c>
      <c r="H51" s="2"/>
      <c r="I51" s="53">
        <f>E51*H51</f>
        <v>0</v>
      </c>
      <c r="J51" s="54">
        <v>3.6672E-05</v>
      </c>
      <c r="K51" s="55">
        <f>E51*J51</f>
        <v>0.0036672</v>
      </c>
    </row>
    <row r="52" spans="1:11" s="7" customFormat="1" ht="9.6">
      <c r="A52" s="48">
        <f>A51+1</f>
        <v>24</v>
      </c>
      <c r="B52" s="49" t="s">
        <v>95</v>
      </c>
      <c r="C52" s="50" t="s">
        <v>96</v>
      </c>
      <c r="D52" s="51" t="s">
        <v>97</v>
      </c>
      <c r="E52" s="62">
        <v>10</v>
      </c>
      <c r="F52" s="1"/>
      <c r="G52" s="53">
        <f>E52*F52</f>
        <v>0</v>
      </c>
      <c r="H52" s="2"/>
      <c r="I52" s="53">
        <f>E52*H52</f>
        <v>0</v>
      </c>
      <c r="J52" s="54">
        <v>0</v>
      </c>
      <c r="K52" s="55">
        <f>E52*J52</f>
        <v>0</v>
      </c>
    </row>
    <row r="53" spans="1:11" s="7" customFormat="1" ht="9.6">
      <c r="A53" s="48">
        <f>A52+1</f>
        <v>25</v>
      </c>
      <c r="B53" s="49" t="s">
        <v>98</v>
      </c>
      <c r="C53" s="50" t="s">
        <v>99</v>
      </c>
      <c r="D53" s="51" t="s">
        <v>31</v>
      </c>
      <c r="E53" s="52">
        <v>100</v>
      </c>
      <c r="F53" s="1"/>
      <c r="G53" s="53">
        <f>E53*F53</f>
        <v>0</v>
      </c>
      <c r="H53" s="2"/>
      <c r="I53" s="53">
        <f>E53*H53</f>
        <v>0</v>
      </c>
      <c r="J53" s="54">
        <v>0.006451239</v>
      </c>
      <c r="K53" s="55">
        <f>E53*J53</f>
        <v>0.6451239</v>
      </c>
    </row>
    <row r="54" spans="1:11" s="7" customFormat="1" ht="9.75" customHeight="1">
      <c r="A54" s="56"/>
      <c r="B54" s="57" t="s">
        <v>35</v>
      </c>
      <c r="C54" s="58" t="s">
        <v>100</v>
      </c>
      <c r="D54" s="59"/>
      <c r="E54" s="59"/>
      <c r="F54" s="59"/>
      <c r="G54" s="59"/>
      <c r="H54" s="59"/>
      <c r="I54" s="59"/>
      <c r="J54" s="59"/>
      <c r="K54" s="60"/>
    </row>
    <row r="55" spans="1:11" s="37" customFormat="1" ht="10.2">
      <c r="A55" s="63"/>
      <c r="B55" s="64">
        <v>1</v>
      </c>
      <c r="C55" s="65" t="s">
        <v>101</v>
      </c>
      <c r="D55" s="66"/>
      <c r="E55" s="66"/>
      <c r="F55" s="67"/>
      <c r="G55" s="68">
        <f>SUM(G13:G54)</f>
        <v>0</v>
      </c>
      <c r="H55" s="69"/>
      <c r="I55" s="70">
        <f>SUM(I13:I54)</f>
        <v>0</v>
      </c>
      <c r="J55" s="69"/>
      <c r="K55" s="71">
        <f>SUM(K13:K54)</f>
        <v>24.336576497039996</v>
      </c>
    </row>
    <row r="56" spans="1:11" s="37" customFormat="1" ht="10.2">
      <c r="A56" s="39"/>
      <c r="B56" s="40" t="s">
        <v>102</v>
      </c>
      <c r="C56" s="41" t="s">
        <v>103</v>
      </c>
      <c r="D56" s="42"/>
      <c r="E56" s="42"/>
      <c r="F56" s="43"/>
      <c r="G56" s="44"/>
      <c r="H56" s="45"/>
      <c r="I56" s="46"/>
      <c r="J56" s="45"/>
      <c r="K56" s="47"/>
    </row>
    <row r="57" spans="1:11" s="7" customFormat="1" ht="9.6">
      <c r="A57" s="48">
        <f>A53+1</f>
        <v>26</v>
      </c>
      <c r="B57" s="49" t="s">
        <v>104</v>
      </c>
      <c r="C57" s="50" t="s">
        <v>105</v>
      </c>
      <c r="D57" s="51" t="s">
        <v>34</v>
      </c>
      <c r="E57" s="54">
        <v>0.6</v>
      </c>
      <c r="F57" s="1"/>
      <c r="G57" s="53">
        <f>E57*F57</f>
        <v>0</v>
      </c>
      <c r="H57" s="2"/>
      <c r="I57" s="53">
        <f>E57*H57</f>
        <v>0</v>
      </c>
      <c r="J57" s="54">
        <v>1.7034</v>
      </c>
      <c r="K57" s="55">
        <f>E57*J57</f>
        <v>1.02204</v>
      </c>
    </row>
    <row r="58" spans="1:11" s="7" customFormat="1" ht="9.75" customHeight="1">
      <c r="A58" s="56"/>
      <c r="B58" s="57" t="s">
        <v>35</v>
      </c>
      <c r="C58" s="58" t="s">
        <v>106</v>
      </c>
      <c r="D58" s="59"/>
      <c r="E58" s="59"/>
      <c r="F58" s="59"/>
      <c r="G58" s="59"/>
      <c r="H58" s="59"/>
      <c r="I58" s="59"/>
      <c r="J58" s="59"/>
      <c r="K58" s="60"/>
    </row>
    <row r="59" spans="1:11" s="7" customFormat="1" ht="9.6">
      <c r="A59" s="48">
        <f>A57+1</f>
        <v>27</v>
      </c>
      <c r="B59" s="49" t="s">
        <v>107</v>
      </c>
      <c r="C59" s="50" t="s">
        <v>108</v>
      </c>
      <c r="D59" s="51" t="s">
        <v>34</v>
      </c>
      <c r="E59" s="54">
        <v>6.768</v>
      </c>
      <c r="F59" s="1"/>
      <c r="G59" s="53">
        <f>E59*F59</f>
        <v>0</v>
      </c>
      <c r="H59" s="2"/>
      <c r="I59" s="53">
        <f>E59*H59</f>
        <v>0</v>
      </c>
      <c r="J59" s="54">
        <v>1.890774</v>
      </c>
      <c r="K59" s="55">
        <f>E59*J59</f>
        <v>12.796758431999999</v>
      </c>
    </row>
    <row r="60" spans="1:11" s="7" customFormat="1" ht="9.75" customHeight="1">
      <c r="A60" s="56"/>
      <c r="B60" s="57" t="s">
        <v>35</v>
      </c>
      <c r="C60" s="58" t="s">
        <v>109</v>
      </c>
      <c r="D60" s="59"/>
      <c r="E60" s="59"/>
      <c r="F60" s="59"/>
      <c r="G60" s="59"/>
      <c r="H60" s="59"/>
      <c r="I60" s="59"/>
      <c r="J60" s="59"/>
      <c r="K60" s="60"/>
    </row>
    <row r="61" spans="1:11" s="7" customFormat="1" ht="9.6">
      <c r="A61" s="48">
        <f>A59+1</f>
        <v>28</v>
      </c>
      <c r="B61" s="49" t="s">
        <v>110</v>
      </c>
      <c r="C61" s="50" t="s">
        <v>111</v>
      </c>
      <c r="D61" s="51" t="s">
        <v>112</v>
      </c>
      <c r="E61" s="62">
        <v>6</v>
      </c>
      <c r="F61" s="1"/>
      <c r="G61" s="53">
        <f>E61*F61</f>
        <v>0</v>
      </c>
      <c r="H61" s="2"/>
      <c r="I61" s="53">
        <f>E61*H61</f>
        <v>0</v>
      </c>
      <c r="J61" s="54">
        <v>0.00564</v>
      </c>
      <c r="K61" s="55">
        <f>E61*J61</f>
        <v>0.03384</v>
      </c>
    </row>
    <row r="62" spans="1:11" s="7" customFormat="1" ht="9.6">
      <c r="A62" s="48">
        <f>A61+1</f>
        <v>29</v>
      </c>
      <c r="B62" s="49" t="s">
        <v>113</v>
      </c>
      <c r="C62" s="50" t="s">
        <v>114</v>
      </c>
      <c r="D62" s="51" t="s">
        <v>112</v>
      </c>
      <c r="E62" s="62">
        <v>2.02</v>
      </c>
      <c r="F62" s="1"/>
      <c r="G62" s="53">
        <f>E62*F62</f>
        <v>0</v>
      </c>
      <c r="H62" s="2"/>
      <c r="I62" s="53">
        <f>E62*H62</f>
        <v>0</v>
      </c>
      <c r="J62" s="54">
        <v>0.081</v>
      </c>
      <c r="K62" s="55">
        <f>E62*J62</f>
        <v>0.16362000000000002</v>
      </c>
    </row>
    <row r="63" spans="1:11" s="7" customFormat="1" ht="9.75" customHeight="1">
      <c r="A63" s="56"/>
      <c r="B63" s="57" t="s">
        <v>35</v>
      </c>
      <c r="C63" s="58" t="s">
        <v>115</v>
      </c>
      <c r="D63" s="59"/>
      <c r="E63" s="59"/>
      <c r="F63" s="59"/>
      <c r="G63" s="59"/>
      <c r="H63" s="59"/>
      <c r="I63" s="59"/>
      <c r="J63" s="59"/>
      <c r="K63" s="60"/>
    </row>
    <row r="64" spans="1:11" s="7" customFormat="1" ht="9.6">
      <c r="A64" s="48">
        <f>A62+1</f>
        <v>30</v>
      </c>
      <c r="B64" s="49" t="s">
        <v>116</v>
      </c>
      <c r="C64" s="50" t="s">
        <v>117</v>
      </c>
      <c r="D64" s="51" t="s">
        <v>112</v>
      </c>
      <c r="E64" s="62">
        <v>3.0300000000000002</v>
      </c>
      <c r="F64" s="1"/>
      <c r="G64" s="53">
        <f>E64*F64</f>
        <v>0</v>
      </c>
      <c r="H64" s="2"/>
      <c r="I64" s="53">
        <f>E64*H64</f>
        <v>0</v>
      </c>
      <c r="J64" s="54">
        <v>0.068</v>
      </c>
      <c r="K64" s="55">
        <f>E64*J64</f>
        <v>0.20604000000000003</v>
      </c>
    </row>
    <row r="65" spans="1:11" s="7" customFormat="1" ht="9.75" customHeight="1">
      <c r="A65" s="56"/>
      <c r="B65" s="57" t="s">
        <v>35</v>
      </c>
      <c r="C65" s="58" t="s">
        <v>118</v>
      </c>
      <c r="D65" s="59"/>
      <c r="E65" s="59"/>
      <c r="F65" s="59"/>
      <c r="G65" s="59"/>
      <c r="H65" s="59"/>
      <c r="I65" s="59"/>
      <c r="J65" s="59"/>
      <c r="K65" s="60"/>
    </row>
    <row r="66" spans="1:11" s="7" customFormat="1" ht="9.6">
      <c r="A66" s="48">
        <f>A64+1</f>
        <v>31</v>
      </c>
      <c r="B66" s="49" t="s">
        <v>119</v>
      </c>
      <c r="C66" s="50" t="s">
        <v>120</v>
      </c>
      <c r="D66" s="51" t="s">
        <v>112</v>
      </c>
      <c r="E66" s="62">
        <v>1.01</v>
      </c>
      <c r="F66" s="1"/>
      <c r="G66" s="53">
        <f>E66*F66</f>
        <v>0</v>
      </c>
      <c r="H66" s="2"/>
      <c r="I66" s="53">
        <f>E66*H66</f>
        <v>0</v>
      </c>
      <c r="J66" s="54">
        <v>0.054</v>
      </c>
      <c r="K66" s="55">
        <f>E66*J66</f>
        <v>0.05454</v>
      </c>
    </row>
    <row r="67" spans="1:11" s="7" customFormat="1" ht="9.75" customHeight="1">
      <c r="A67" s="56"/>
      <c r="B67" s="57" t="s">
        <v>35</v>
      </c>
      <c r="C67" s="58" t="s">
        <v>121</v>
      </c>
      <c r="D67" s="59"/>
      <c r="E67" s="59"/>
      <c r="F67" s="59"/>
      <c r="G67" s="59"/>
      <c r="H67" s="59"/>
      <c r="I67" s="59"/>
      <c r="J67" s="59"/>
      <c r="K67" s="60"/>
    </row>
    <row r="68" spans="1:11" s="37" customFormat="1" ht="10.2">
      <c r="A68" s="63"/>
      <c r="B68" s="64">
        <v>4</v>
      </c>
      <c r="C68" s="65" t="s">
        <v>122</v>
      </c>
      <c r="D68" s="66"/>
      <c r="E68" s="66"/>
      <c r="F68" s="67"/>
      <c r="G68" s="68">
        <f>SUM(G57:G67)</f>
        <v>0</v>
      </c>
      <c r="H68" s="69"/>
      <c r="I68" s="70">
        <f>SUM(I57:I67)</f>
        <v>0</v>
      </c>
      <c r="J68" s="69"/>
      <c r="K68" s="71">
        <f>SUM(K57:K67)</f>
        <v>14.276838431999998</v>
      </c>
    </row>
    <row r="69" spans="1:11" s="37" customFormat="1" ht="10.2">
      <c r="A69" s="39"/>
      <c r="B69" s="40" t="s">
        <v>123</v>
      </c>
      <c r="C69" s="41" t="s">
        <v>124</v>
      </c>
      <c r="D69" s="42"/>
      <c r="E69" s="42"/>
      <c r="F69" s="43"/>
      <c r="G69" s="44"/>
      <c r="H69" s="45"/>
      <c r="I69" s="46"/>
      <c r="J69" s="45"/>
      <c r="K69" s="47"/>
    </row>
    <row r="70" spans="1:11" s="7" customFormat="1" ht="9.6">
      <c r="A70" s="48">
        <f>A66+1</f>
        <v>32</v>
      </c>
      <c r="B70" s="49" t="s">
        <v>125</v>
      </c>
      <c r="C70" s="50" t="s">
        <v>126</v>
      </c>
      <c r="D70" s="51" t="s">
        <v>31</v>
      </c>
      <c r="E70" s="52">
        <v>5.5</v>
      </c>
      <c r="F70" s="1"/>
      <c r="G70" s="53">
        <f>E70*F70</f>
        <v>0</v>
      </c>
      <c r="H70" s="2"/>
      <c r="I70" s="53">
        <f>E70*H70</f>
        <v>0</v>
      </c>
      <c r="J70" s="54">
        <v>0.001442232</v>
      </c>
      <c r="K70" s="55">
        <f>E70*J70</f>
        <v>0.007932276</v>
      </c>
    </row>
    <row r="71" spans="1:11" s="7" customFormat="1" ht="9.6">
      <c r="A71" s="48">
        <f>A70+1</f>
        <v>33</v>
      </c>
      <c r="B71" s="49" t="s">
        <v>127</v>
      </c>
      <c r="C71" s="50" t="s">
        <v>128</v>
      </c>
      <c r="D71" s="51" t="s">
        <v>31</v>
      </c>
      <c r="E71" s="52">
        <v>4.3645</v>
      </c>
      <c r="F71" s="1"/>
      <c r="G71" s="53">
        <f>E71*F71</f>
        <v>0</v>
      </c>
      <c r="H71" s="2"/>
      <c r="I71" s="53">
        <f>E71*H71</f>
        <v>0</v>
      </c>
      <c r="J71" s="54">
        <v>0.073</v>
      </c>
      <c r="K71" s="55">
        <f>E71*J71</f>
        <v>0.31860849999999996</v>
      </c>
    </row>
    <row r="72" spans="1:11" s="7" customFormat="1" ht="9.75" customHeight="1">
      <c r="A72" s="56"/>
      <c r="B72" s="57" t="s">
        <v>35</v>
      </c>
      <c r="C72" s="58" t="s">
        <v>129</v>
      </c>
      <c r="D72" s="59"/>
      <c r="E72" s="59"/>
      <c r="F72" s="59"/>
      <c r="G72" s="59"/>
      <c r="H72" s="59"/>
      <c r="I72" s="59"/>
      <c r="J72" s="59"/>
      <c r="K72" s="60"/>
    </row>
    <row r="73" spans="1:11" s="7" customFormat="1" ht="9.6">
      <c r="A73" s="48">
        <f>A71+1</f>
        <v>34</v>
      </c>
      <c r="B73" s="49" t="s">
        <v>130</v>
      </c>
      <c r="C73" s="50" t="s">
        <v>131</v>
      </c>
      <c r="D73" s="51" t="s">
        <v>112</v>
      </c>
      <c r="E73" s="62">
        <v>2</v>
      </c>
      <c r="F73" s="1"/>
      <c r="G73" s="53">
        <f>E73*F73</f>
        <v>0</v>
      </c>
      <c r="H73" s="2"/>
      <c r="I73" s="53">
        <f>E73*H73</f>
        <v>0</v>
      </c>
      <c r="J73" s="54">
        <v>0.0026054</v>
      </c>
      <c r="K73" s="55">
        <f>E73*J73</f>
        <v>0.0052108</v>
      </c>
    </row>
    <row r="74" spans="1:11" s="7" customFormat="1" ht="9.6">
      <c r="A74" s="48">
        <f>A73+1</f>
        <v>35</v>
      </c>
      <c r="B74" s="49" t="s">
        <v>132</v>
      </c>
      <c r="C74" s="50" t="s">
        <v>133</v>
      </c>
      <c r="D74" s="51" t="s">
        <v>112</v>
      </c>
      <c r="E74" s="62">
        <v>1.015</v>
      </c>
      <c r="F74" s="1"/>
      <c r="G74" s="53">
        <f>E74*F74</f>
        <v>0</v>
      </c>
      <c r="H74" s="2"/>
      <c r="I74" s="53">
        <f>E74*H74</f>
        <v>0</v>
      </c>
      <c r="J74" s="54">
        <v>0</v>
      </c>
      <c r="K74" s="55">
        <f>E74*J74</f>
        <v>0</v>
      </c>
    </row>
    <row r="75" spans="1:11" s="7" customFormat="1" ht="9.75" customHeight="1">
      <c r="A75" s="56"/>
      <c r="B75" s="57" t="s">
        <v>35</v>
      </c>
      <c r="C75" s="58" t="s">
        <v>134</v>
      </c>
      <c r="D75" s="59"/>
      <c r="E75" s="59"/>
      <c r="F75" s="59"/>
      <c r="G75" s="59"/>
      <c r="H75" s="59"/>
      <c r="I75" s="59"/>
      <c r="J75" s="59"/>
      <c r="K75" s="60"/>
    </row>
    <row r="76" spans="1:11" s="7" customFormat="1" ht="9.6">
      <c r="A76" s="48">
        <f>A74+1</f>
        <v>36</v>
      </c>
      <c r="B76" s="49" t="s">
        <v>135</v>
      </c>
      <c r="C76" s="50" t="s">
        <v>136</v>
      </c>
      <c r="D76" s="51" t="s">
        <v>112</v>
      </c>
      <c r="E76" s="62">
        <v>1.015</v>
      </c>
      <c r="F76" s="1"/>
      <c r="G76" s="53">
        <f>E76*F76</f>
        <v>0</v>
      </c>
      <c r="H76" s="2"/>
      <c r="I76" s="53">
        <f>E76*H76</f>
        <v>0</v>
      </c>
      <c r="J76" s="54">
        <v>0</v>
      </c>
      <c r="K76" s="55">
        <f>E76*J76</f>
        <v>0</v>
      </c>
    </row>
    <row r="77" spans="1:11" s="7" customFormat="1" ht="9.75" customHeight="1">
      <c r="A77" s="56"/>
      <c r="B77" s="57" t="s">
        <v>35</v>
      </c>
      <c r="C77" s="58" t="s">
        <v>134</v>
      </c>
      <c r="D77" s="59"/>
      <c r="E77" s="59"/>
      <c r="F77" s="59"/>
      <c r="G77" s="59"/>
      <c r="H77" s="59"/>
      <c r="I77" s="59"/>
      <c r="J77" s="59"/>
      <c r="K77" s="60"/>
    </row>
    <row r="78" spans="1:11" s="7" customFormat="1" ht="19.2">
      <c r="A78" s="48">
        <f>A76+1</f>
        <v>37</v>
      </c>
      <c r="B78" s="49" t="s">
        <v>137</v>
      </c>
      <c r="C78" s="50" t="s">
        <v>138</v>
      </c>
      <c r="D78" s="51" t="s">
        <v>112</v>
      </c>
      <c r="E78" s="62">
        <v>1.01</v>
      </c>
      <c r="F78" s="1"/>
      <c r="G78" s="53">
        <f>E78*F78</f>
        <v>0</v>
      </c>
      <c r="H78" s="2"/>
      <c r="I78" s="53">
        <f>E78*H78</f>
        <v>0</v>
      </c>
      <c r="J78" s="54">
        <v>0</v>
      </c>
      <c r="K78" s="55">
        <f>E78*J78</f>
        <v>0</v>
      </c>
    </row>
    <row r="79" spans="1:11" s="7" customFormat="1" ht="9.75" customHeight="1">
      <c r="A79" s="56"/>
      <c r="B79" s="57" t="s">
        <v>35</v>
      </c>
      <c r="C79" s="58" t="s">
        <v>121</v>
      </c>
      <c r="D79" s="59"/>
      <c r="E79" s="59"/>
      <c r="F79" s="59"/>
      <c r="G79" s="59"/>
      <c r="H79" s="59"/>
      <c r="I79" s="59"/>
      <c r="J79" s="59"/>
      <c r="K79" s="60"/>
    </row>
    <row r="80" spans="1:11" s="7" customFormat="1" ht="9.6">
      <c r="A80" s="48">
        <f>A78+1</f>
        <v>38</v>
      </c>
      <c r="B80" s="49" t="s">
        <v>139</v>
      </c>
      <c r="C80" s="50" t="s">
        <v>140</v>
      </c>
      <c r="D80" s="51" t="s">
        <v>31</v>
      </c>
      <c r="E80" s="52">
        <v>14.3</v>
      </c>
      <c r="F80" s="1"/>
      <c r="G80" s="53">
        <f>E80*F80</f>
        <v>0</v>
      </c>
      <c r="H80" s="2"/>
      <c r="I80" s="53">
        <f>E80*H80</f>
        <v>0</v>
      </c>
      <c r="J80" s="54">
        <v>0.003933225</v>
      </c>
      <c r="K80" s="55">
        <f>E80*J80</f>
        <v>0.056245117500000004</v>
      </c>
    </row>
    <row r="81" spans="1:11" s="7" customFormat="1" ht="9.6">
      <c r="A81" s="48">
        <f>A80+1</f>
        <v>39</v>
      </c>
      <c r="B81" s="49" t="s">
        <v>141</v>
      </c>
      <c r="C81" s="50" t="s">
        <v>142</v>
      </c>
      <c r="D81" s="51" t="s">
        <v>31</v>
      </c>
      <c r="E81" s="52">
        <v>11.4695</v>
      </c>
      <c r="F81" s="1"/>
      <c r="G81" s="53">
        <f>E81*F81</f>
        <v>0</v>
      </c>
      <c r="H81" s="2"/>
      <c r="I81" s="53">
        <f>E81*H81</f>
        <v>0</v>
      </c>
      <c r="J81" s="54">
        <v>0.23</v>
      </c>
      <c r="K81" s="55">
        <f>E81*J81</f>
        <v>2.637985</v>
      </c>
    </row>
    <row r="82" spans="1:11" s="7" customFormat="1" ht="9.75" customHeight="1">
      <c r="A82" s="56"/>
      <c r="B82" s="57" t="s">
        <v>35</v>
      </c>
      <c r="C82" s="58" t="s">
        <v>143</v>
      </c>
      <c r="D82" s="59"/>
      <c r="E82" s="59"/>
      <c r="F82" s="59"/>
      <c r="G82" s="59"/>
      <c r="H82" s="59"/>
      <c r="I82" s="59"/>
      <c r="J82" s="59"/>
      <c r="K82" s="60"/>
    </row>
    <row r="83" spans="1:11" s="7" customFormat="1" ht="9.6">
      <c r="A83" s="48">
        <f>A81+1</f>
        <v>40</v>
      </c>
      <c r="B83" s="49" t="s">
        <v>144</v>
      </c>
      <c r="C83" s="50" t="s">
        <v>145</v>
      </c>
      <c r="D83" s="51" t="s">
        <v>112</v>
      </c>
      <c r="E83" s="62">
        <v>2.03</v>
      </c>
      <c r="F83" s="1"/>
      <c r="G83" s="53">
        <f>E83*F83</f>
        <v>0</v>
      </c>
      <c r="H83" s="2"/>
      <c r="I83" s="53">
        <f>E83*H83</f>
        <v>0</v>
      </c>
      <c r="J83" s="54">
        <v>0</v>
      </c>
      <c r="K83" s="55">
        <f>E83*J83</f>
        <v>0</v>
      </c>
    </row>
    <row r="84" spans="1:11" s="7" customFormat="1" ht="9.75" customHeight="1">
      <c r="A84" s="56"/>
      <c r="B84" s="57" t="s">
        <v>35</v>
      </c>
      <c r="C84" s="58" t="s">
        <v>146</v>
      </c>
      <c r="D84" s="59"/>
      <c r="E84" s="59"/>
      <c r="F84" s="59"/>
      <c r="G84" s="59"/>
      <c r="H84" s="59"/>
      <c r="I84" s="59"/>
      <c r="J84" s="59"/>
      <c r="K84" s="60"/>
    </row>
    <row r="85" spans="1:11" s="7" customFormat="1" ht="9.6">
      <c r="A85" s="48">
        <f>A83+1</f>
        <v>41</v>
      </c>
      <c r="B85" s="49" t="s">
        <v>147</v>
      </c>
      <c r="C85" s="50" t="s">
        <v>148</v>
      </c>
      <c r="D85" s="51" t="s">
        <v>112</v>
      </c>
      <c r="E85" s="62">
        <v>2.03</v>
      </c>
      <c r="F85" s="1"/>
      <c r="G85" s="53">
        <f>E85*F85</f>
        <v>0</v>
      </c>
      <c r="H85" s="2"/>
      <c r="I85" s="53">
        <f>E85*H85</f>
        <v>0</v>
      </c>
      <c r="J85" s="54">
        <v>0</v>
      </c>
      <c r="K85" s="55">
        <f>E85*J85</f>
        <v>0</v>
      </c>
    </row>
    <row r="86" spans="1:11" s="7" customFormat="1" ht="9.75" customHeight="1">
      <c r="A86" s="56"/>
      <c r="B86" s="57" t="s">
        <v>35</v>
      </c>
      <c r="C86" s="58" t="s">
        <v>146</v>
      </c>
      <c r="D86" s="59"/>
      <c r="E86" s="59"/>
      <c r="F86" s="59"/>
      <c r="G86" s="59"/>
      <c r="H86" s="59"/>
      <c r="I86" s="59"/>
      <c r="J86" s="59"/>
      <c r="K86" s="60"/>
    </row>
    <row r="87" spans="1:11" s="7" customFormat="1" ht="9.6">
      <c r="A87" s="48">
        <f>A85+1</f>
        <v>42</v>
      </c>
      <c r="B87" s="49" t="s">
        <v>149</v>
      </c>
      <c r="C87" s="50" t="s">
        <v>150</v>
      </c>
      <c r="D87" s="51" t="s">
        <v>112</v>
      </c>
      <c r="E87" s="62">
        <v>6</v>
      </c>
      <c r="F87" s="1"/>
      <c r="G87" s="53">
        <f>E87*F87</f>
        <v>0</v>
      </c>
      <c r="H87" s="2"/>
      <c r="I87" s="53">
        <f>E87*H87</f>
        <v>0</v>
      </c>
      <c r="J87" s="54">
        <v>0.01023168</v>
      </c>
      <c r="K87" s="55">
        <f>E87*J87</f>
        <v>0.06139008</v>
      </c>
    </row>
    <row r="88" spans="1:11" s="7" customFormat="1" ht="9.6">
      <c r="A88" s="48">
        <f>A87+1</f>
        <v>43</v>
      </c>
      <c r="B88" s="49" t="s">
        <v>151</v>
      </c>
      <c r="C88" s="50" t="s">
        <v>152</v>
      </c>
      <c r="D88" s="51" t="s">
        <v>112</v>
      </c>
      <c r="E88" s="62">
        <v>2.02</v>
      </c>
      <c r="F88" s="1"/>
      <c r="G88" s="53">
        <f>E88*F88</f>
        <v>0</v>
      </c>
      <c r="H88" s="2"/>
      <c r="I88" s="53">
        <f>E88*H88</f>
        <v>0</v>
      </c>
      <c r="J88" s="54">
        <v>0.244</v>
      </c>
      <c r="K88" s="55">
        <f>E88*J88</f>
        <v>0.49288</v>
      </c>
    </row>
    <row r="89" spans="1:11" s="7" customFormat="1" ht="9.75" customHeight="1">
      <c r="A89" s="56"/>
      <c r="B89" s="57" t="s">
        <v>35</v>
      </c>
      <c r="C89" s="58" t="s">
        <v>115</v>
      </c>
      <c r="D89" s="59"/>
      <c r="E89" s="59"/>
      <c r="F89" s="59"/>
      <c r="G89" s="59"/>
      <c r="H89" s="59"/>
      <c r="I89" s="59"/>
      <c r="J89" s="59"/>
      <c r="K89" s="60"/>
    </row>
    <row r="90" spans="1:11" s="7" customFormat="1" ht="9.6">
      <c r="A90" s="48">
        <f>A88+1</f>
        <v>44</v>
      </c>
      <c r="B90" s="49" t="s">
        <v>153</v>
      </c>
      <c r="C90" s="50" t="s">
        <v>154</v>
      </c>
      <c r="D90" s="51" t="s">
        <v>112</v>
      </c>
      <c r="E90" s="62">
        <v>3.0300000000000002</v>
      </c>
      <c r="F90" s="1"/>
      <c r="G90" s="53">
        <f>E90*F90</f>
        <v>0</v>
      </c>
      <c r="H90" s="2"/>
      <c r="I90" s="53">
        <f>E90*H90</f>
        <v>0</v>
      </c>
      <c r="J90" s="54">
        <v>0.505</v>
      </c>
      <c r="K90" s="55">
        <f>E90*J90</f>
        <v>1.5301500000000001</v>
      </c>
    </row>
    <row r="91" spans="1:11" s="7" customFormat="1" ht="9.75" customHeight="1">
      <c r="A91" s="56"/>
      <c r="B91" s="57" t="s">
        <v>35</v>
      </c>
      <c r="C91" s="58" t="s">
        <v>118</v>
      </c>
      <c r="D91" s="59"/>
      <c r="E91" s="59"/>
      <c r="F91" s="59"/>
      <c r="G91" s="59"/>
      <c r="H91" s="59"/>
      <c r="I91" s="59"/>
      <c r="J91" s="59"/>
      <c r="K91" s="60"/>
    </row>
    <row r="92" spans="1:11" s="7" customFormat="1" ht="9.6">
      <c r="A92" s="48">
        <f>A90+1</f>
        <v>45</v>
      </c>
      <c r="B92" s="49" t="s">
        <v>155</v>
      </c>
      <c r="C92" s="50" t="s">
        <v>156</v>
      </c>
      <c r="D92" s="51" t="s">
        <v>112</v>
      </c>
      <c r="E92" s="62">
        <v>1.01</v>
      </c>
      <c r="F92" s="1"/>
      <c r="G92" s="53">
        <f>E92*F92</f>
        <v>0</v>
      </c>
      <c r="H92" s="2"/>
      <c r="I92" s="53">
        <f>E92*H92</f>
        <v>0</v>
      </c>
      <c r="J92" s="54">
        <v>1.015</v>
      </c>
      <c r="K92" s="55">
        <f>E92*J92</f>
        <v>1.02515</v>
      </c>
    </row>
    <row r="93" spans="1:11" s="7" customFormat="1" ht="9.75" customHeight="1">
      <c r="A93" s="56"/>
      <c r="B93" s="57" t="s">
        <v>35</v>
      </c>
      <c r="C93" s="58" t="s">
        <v>121</v>
      </c>
      <c r="D93" s="59"/>
      <c r="E93" s="59"/>
      <c r="F93" s="59"/>
      <c r="G93" s="59"/>
      <c r="H93" s="59"/>
      <c r="I93" s="59"/>
      <c r="J93" s="59"/>
      <c r="K93" s="60"/>
    </row>
    <row r="94" spans="1:11" s="7" customFormat="1" ht="9.6">
      <c r="A94" s="48">
        <f>A92+1</f>
        <v>46</v>
      </c>
      <c r="B94" s="49" t="s">
        <v>157</v>
      </c>
      <c r="C94" s="50" t="s">
        <v>158</v>
      </c>
      <c r="D94" s="51" t="s">
        <v>112</v>
      </c>
      <c r="E94" s="62">
        <v>4</v>
      </c>
      <c r="F94" s="1"/>
      <c r="G94" s="53">
        <f>E94*F94</f>
        <v>0</v>
      </c>
      <c r="H94" s="2"/>
      <c r="I94" s="53">
        <f>E94*H94</f>
        <v>0</v>
      </c>
      <c r="J94" s="54">
        <v>0.0125896</v>
      </c>
      <c r="K94" s="55">
        <f>E94*J94</f>
        <v>0.0503584</v>
      </c>
    </row>
    <row r="95" spans="1:11" s="7" customFormat="1" ht="9.6">
      <c r="A95" s="48">
        <f>A94+1</f>
        <v>47</v>
      </c>
      <c r="B95" s="49" t="s">
        <v>159</v>
      </c>
      <c r="C95" s="50" t="s">
        <v>160</v>
      </c>
      <c r="D95" s="51" t="s">
        <v>112</v>
      </c>
      <c r="E95" s="62">
        <v>4.04</v>
      </c>
      <c r="F95" s="1"/>
      <c r="G95" s="53">
        <f>E95*F95</f>
        <v>0</v>
      </c>
      <c r="H95" s="2"/>
      <c r="I95" s="53">
        <f>E95*H95</f>
        <v>0</v>
      </c>
      <c r="J95" s="54">
        <v>0.645</v>
      </c>
      <c r="K95" s="55">
        <f>E95*J95</f>
        <v>2.6058</v>
      </c>
    </row>
    <row r="96" spans="1:11" s="7" customFormat="1" ht="9.75" customHeight="1">
      <c r="A96" s="56"/>
      <c r="B96" s="57" t="s">
        <v>35</v>
      </c>
      <c r="C96" s="58" t="s">
        <v>161</v>
      </c>
      <c r="D96" s="59"/>
      <c r="E96" s="59"/>
      <c r="F96" s="59"/>
      <c r="G96" s="59"/>
      <c r="H96" s="59"/>
      <c r="I96" s="59"/>
      <c r="J96" s="59"/>
      <c r="K96" s="60"/>
    </row>
    <row r="97" spans="1:11" s="7" customFormat="1" ht="9.6">
      <c r="A97" s="48">
        <f>A95+1</f>
        <v>48</v>
      </c>
      <c r="B97" s="49" t="s">
        <v>162</v>
      </c>
      <c r="C97" s="50" t="s">
        <v>163</v>
      </c>
      <c r="D97" s="51" t="s">
        <v>112</v>
      </c>
      <c r="E97" s="62">
        <v>3</v>
      </c>
      <c r="F97" s="1"/>
      <c r="G97" s="53">
        <f>E97*F97</f>
        <v>0</v>
      </c>
      <c r="H97" s="2"/>
      <c r="I97" s="53">
        <f>E97*H97</f>
        <v>0</v>
      </c>
      <c r="J97" s="54">
        <v>0.02909504</v>
      </c>
      <c r="K97" s="55">
        <f>E97*J97</f>
        <v>0.08728512</v>
      </c>
    </row>
    <row r="98" spans="1:11" s="7" customFormat="1" ht="9.6">
      <c r="A98" s="48">
        <f>A97+1</f>
        <v>49</v>
      </c>
      <c r="B98" s="49" t="s">
        <v>164</v>
      </c>
      <c r="C98" s="50" t="s">
        <v>165</v>
      </c>
      <c r="D98" s="51" t="s">
        <v>112</v>
      </c>
      <c r="E98" s="62">
        <v>2.02</v>
      </c>
      <c r="F98" s="1"/>
      <c r="G98" s="53">
        <f>E98*F98</f>
        <v>0</v>
      </c>
      <c r="H98" s="2"/>
      <c r="I98" s="53">
        <f>E98*H98</f>
        <v>0</v>
      </c>
      <c r="J98" s="54">
        <v>2.52</v>
      </c>
      <c r="K98" s="55">
        <f>E98*J98</f>
        <v>5.0904</v>
      </c>
    </row>
    <row r="99" spans="1:11" s="7" customFormat="1" ht="9.75" customHeight="1">
      <c r="A99" s="56"/>
      <c r="B99" s="57" t="s">
        <v>35</v>
      </c>
      <c r="C99" s="58" t="s">
        <v>115</v>
      </c>
      <c r="D99" s="59"/>
      <c r="E99" s="59"/>
      <c r="F99" s="59"/>
      <c r="G99" s="59"/>
      <c r="H99" s="59"/>
      <c r="I99" s="59"/>
      <c r="J99" s="59"/>
      <c r="K99" s="60"/>
    </row>
    <row r="100" spans="1:11" s="7" customFormat="1" ht="9.6">
      <c r="A100" s="48">
        <f>A98+1</f>
        <v>50</v>
      </c>
      <c r="B100" s="49" t="s">
        <v>166</v>
      </c>
      <c r="C100" s="50" t="s">
        <v>167</v>
      </c>
      <c r="D100" s="51" t="s">
        <v>112</v>
      </c>
      <c r="E100" s="62">
        <v>1.01</v>
      </c>
      <c r="F100" s="1"/>
      <c r="G100" s="53">
        <f>E100*F100</f>
        <v>0</v>
      </c>
      <c r="H100" s="2"/>
      <c r="I100" s="53">
        <f>E100*H100</f>
        <v>0</v>
      </c>
      <c r="J100" s="54">
        <v>1.53</v>
      </c>
      <c r="K100" s="55">
        <f>E100*J100</f>
        <v>1.5453000000000001</v>
      </c>
    </row>
    <row r="101" spans="1:11" s="7" customFormat="1" ht="9.75" customHeight="1">
      <c r="A101" s="56"/>
      <c r="B101" s="57" t="s">
        <v>35</v>
      </c>
      <c r="C101" s="58" t="s">
        <v>121</v>
      </c>
      <c r="D101" s="59"/>
      <c r="E101" s="59"/>
      <c r="F101" s="59"/>
      <c r="G101" s="59"/>
      <c r="H101" s="59"/>
      <c r="I101" s="59"/>
      <c r="J101" s="59"/>
      <c r="K101" s="60"/>
    </row>
    <row r="102" spans="1:11" s="7" customFormat="1" ht="9.6">
      <c r="A102" s="48">
        <f>A100+1</f>
        <v>51</v>
      </c>
      <c r="B102" s="49" t="s">
        <v>168</v>
      </c>
      <c r="C102" s="50" t="s">
        <v>169</v>
      </c>
      <c r="D102" s="51" t="s">
        <v>170</v>
      </c>
      <c r="E102" s="54">
        <v>10.1</v>
      </c>
      <c r="F102" s="1"/>
      <c r="G102" s="53">
        <f>E102*F102</f>
        <v>0</v>
      </c>
      <c r="H102" s="2"/>
      <c r="I102" s="53">
        <f>E102*H102</f>
        <v>0</v>
      </c>
      <c r="J102" s="54">
        <v>0</v>
      </c>
      <c r="K102" s="55">
        <f>E102*J102</f>
        <v>0</v>
      </c>
    </row>
    <row r="103" spans="1:11" s="7" customFormat="1" ht="9.75" customHeight="1">
      <c r="A103" s="56"/>
      <c r="B103" s="57" t="s">
        <v>35</v>
      </c>
      <c r="C103" s="58" t="s">
        <v>171</v>
      </c>
      <c r="D103" s="59"/>
      <c r="E103" s="59"/>
      <c r="F103" s="59"/>
      <c r="G103" s="59"/>
      <c r="H103" s="59"/>
      <c r="I103" s="59"/>
      <c r="J103" s="59"/>
      <c r="K103" s="60"/>
    </row>
    <row r="104" spans="1:11" s="7" customFormat="1" ht="9.6">
      <c r="A104" s="48">
        <f>A102+1</f>
        <v>52</v>
      </c>
      <c r="B104" s="49" t="s">
        <v>172</v>
      </c>
      <c r="C104" s="50" t="s">
        <v>173</v>
      </c>
      <c r="D104" s="51" t="s">
        <v>174</v>
      </c>
      <c r="E104" s="62">
        <v>22</v>
      </c>
      <c r="F104" s="1"/>
      <c r="G104" s="53">
        <f>E104*F104</f>
        <v>0</v>
      </c>
      <c r="H104" s="2"/>
      <c r="I104" s="53">
        <f>E104*H104</f>
        <v>0</v>
      </c>
      <c r="J104" s="54">
        <v>0</v>
      </c>
      <c r="K104" s="55">
        <f>E104*J104</f>
        <v>0</v>
      </c>
    </row>
    <row r="105" spans="1:11" s="7" customFormat="1" ht="9.6">
      <c r="A105" s="48">
        <f>A104+1</f>
        <v>53</v>
      </c>
      <c r="B105" s="49" t="s">
        <v>175</v>
      </c>
      <c r="C105" s="50" t="s">
        <v>176</v>
      </c>
      <c r="D105" s="51" t="s">
        <v>31</v>
      </c>
      <c r="E105" s="52">
        <v>33.431000000000004</v>
      </c>
      <c r="F105" s="1"/>
      <c r="G105" s="53">
        <f>E105*F105</f>
        <v>0</v>
      </c>
      <c r="H105" s="2"/>
      <c r="I105" s="53">
        <f>E105*H105</f>
        <v>0</v>
      </c>
      <c r="J105" s="54">
        <v>6.6E-05</v>
      </c>
      <c r="K105" s="55">
        <f>E105*J105</f>
        <v>0.0022064460000000004</v>
      </c>
    </row>
    <row r="106" spans="1:11" s="7" customFormat="1" ht="9.75" customHeight="1">
      <c r="A106" s="56"/>
      <c r="B106" s="57" t="s">
        <v>35</v>
      </c>
      <c r="C106" s="58" t="s">
        <v>177</v>
      </c>
      <c r="D106" s="59"/>
      <c r="E106" s="59"/>
      <c r="F106" s="59"/>
      <c r="G106" s="59"/>
      <c r="H106" s="59"/>
      <c r="I106" s="59"/>
      <c r="J106" s="59"/>
      <c r="K106" s="60"/>
    </row>
    <row r="107" spans="1:11" s="7" customFormat="1" ht="9.6">
      <c r="A107" s="48">
        <f>A105+1</f>
        <v>54</v>
      </c>
      <c r="B107" s="49" t="s">
        <v>178</v>
      </c>
      <c r="C107" s="50" t="s">
        <v>179</v>
      </c>
      <c r="D107" s="51" t="s">
        <v>112</v>
      </c>
      <c r="E107" s="62">
        <v>4</v>
      </c>
      <c r="F107" s="1"/>
      <c r="G107" s="53">
        <f>E107*F107</f>
        <v>0</v>
      </c>
      <c r="H107" s="2"/>
      <c r="I107" s="53">
        <f>E107*H107</f>
        <v>0</v>
      </c>
      <c r="J107" s="54">
        <v>0.0070203</v>
      </c>
      <c r="K107" s="55">
        <f>E107*J107</f>
        <v>0.0280812</v>
      </c>
    </row>
    <row r="108" spans="1:11" s="7" customFormat="1" ht="9.6">
      <c r="A108" s="48">
        <f>A107+1</f>
        <v>55</v>
      </c>
      <c r="B108" s="49" t="s">
        <v>180</v>
      </c>
      <c r="C108" s="50" t="s">
        <v>181</v>
      </c>
      <c r="D108" s="51" t="s">
        <v>112</v>
      </c>
      <c r="E108" s="62">
        <v>4</v>
      </c>
      <c r="F108" s="1"/>
      <c r="G108" s="53">
        <f>E108*F108</f>
        <v>0</v>
      </c>
      <c r="H108" s="2"/>
      <c r="I108" s="53">
        <f>E108*H108</f>
        <v>0</v>
      </c>
      <c r="J108" s="54">
        <v>0.158</v>
      </c>
      <c r="K108" s="55">
        <f>E108*J108</f>
        <v>0.632</v>
      </c>
    </row>
    <row r="109" spans="1:11" s="7" customFormat="1" ht="9.6">
      <c r="A109" s="48">
        <f>A108+1</f>
        <v>56</v>
      </c>
      <c r="B109" s="49" t="s">
        <v>182</v>
      </c>
      <c r="C109" s="50" t="s">
        <v>183</v>
      </c>
      <c r="D109" s="51" t="s">
        <v>112</v>
      </c>
      <c r="E109" s="62">
        <v>3</v>
      </c>
      <c r="F109" s="1"/>
      <c r="G109" s="53">
        <f>E109*F109</f>
        <v>0</v>
      </c>
      <c r="H109" s="2"/>
      <c r="I109" s="53">
        <f>E109*H109</f>
        <v>0</v>
      </c>
      <c r="J109" s="54">
        <v>0</v>
      </c>
      <c r="K109" s="55">
        <f>E109*J109</f>
        <v>0</v>
      </c>
    </row>
    <row r="110" spans="1:11" s="7" customFormat="1" ht="9.6">
      <c r="A110" s="48">
        <f>A109+1</f>
        <v>57</v>
      </c>
      <c r="B110" s="49" t="s">
        <v>184</v>
      </c>
      <c r="C110" s="50" t="s">
        <v>185</v>
      </c>
      <c r="D110" s="51" t="s">
        <v>34</v>
      </c>
      <c r="E110" s="54">
        <v>0.6480000000000001</v>
      </c>
      <c r="F110" s="1"/>
      <c r="G110" s="53">
        <f>E110*F110</f>
        <v>0</v>
      </c>
      <c r="H110" s="2"/>
      <c r="I110" s="53">
        <f>E110*H110</f>
        <v>0</v>
      </c>
      <c r="J110" s="54">
        <v>2.42556</v>
      </c>
      <c r="K110" s="55">
        <f>E110*J110</f>
        <v>1.5717628800000003</v>
      </c>
    </row>
    <row r="111" spans="1:11" s="7" customFormat="1" ht="9.75" customHeight="1">
      <c r="A111" s="56"/>
      <c r="B111" s="57" t="s">
        <v>35</v>
      </c>
      <c r="C111" s="58" t="s">
        <v>186</v>
      </c>
      <c r="D111" s="59"/>
      <c r="E111" s="59"/>
      <c r="F111" s="59"/>
      <c r="G111" s="59"/>
      <c r="H111" s="59"/>
      <c r="I111" s="59"/>
      <c r="J111" s="59"/>
      <c r="K111" s="60"/>
    </row>
    <row r="112" spans="1:11" s="7" customFormat="1" ht="9.6">
      <c r="A112" s="48">
        <f>A110+1</f>
        <v>58</v>
      </c>
      <c r="B112" s="49" t="s">
        <v>187</v>
      </c>
      <c r="C112" s="50" t="s">
        <v>188</v>
      </c>
      <c r="D112" s="51" t="s">
        <v>34</v>
      </c>
      <c r="E112" s="54">
        <v>0.648</v>
      </c>
      <c r="F112" s="1"/>
      <c r="G112" s="53">
        <f>E112*F112</f>
        <v>0</v>
      </c>
      <c r="H112" s="2"/>
      <c r="I112" s="53">
        <f>E112*H112</f>
        <v>0</v>
      </c>
      <c r="J112" s="54">
        <v>0</v>
      </c>
      <c r="K112" s="55">
        <f>E112*J112</f>
        <v>0</v>
      </c>
    </row>
    <row r="113" spans="1:11" s="7" customFormat="1" ht="9.6">
      <c r="A113" s="48">
        <f>A112+1</f>
        <v>59</v>
      </c>
      <c r="B113" s="49" t="s">
        <v>189</v>
      </c>
      <c r="C113" s="50" t="s">
        <v>190</v>
      </c>
      <c r="D113" s="51" t="s">
        <v>34</v>
      </c>
      <c r="E113" s="54">
        <v>1.7099999999999997</v>
      </c>
      <c r="F113" s="1"/>
      <c r="G113" s="53">
        <f>E113*F113</f>
        <v>0</v>
      </c>
      <c r="H113" s="2"/>
      <c r="I113" s="53">
        <f>E113*H113</f>
        <v>0</v>
      </c>
      <c r="J113" s="54">
        <v>2.426692248</v>
      </c>
      <c r="K113" s="55">
        <f>E113*J113</f>
        <v>4.14964374408</v>
      </c>
    </row>
    <row r="114" spans="1:11" s="7" customFormat="1" ht="9.75" customHeight="1">
      <c r="A114" s="56"/>
      <c r="B114" s="57" t="s">
        <v>35</v>
      </c>
      <c r="C114" s="58" t="s">
        <v>191</v>
      </c>
      <c r="D114" s="59"/>
      <c r="E114" s="59"/>
      <c r="F114" s="59"/>
      <c r="G114" s="59"/>
      <c r="H114" s="59"/>
      <c r="I114" s="59"/>
      <c r="J114" s="59"/>
      <c r="K114" s="60"/>
    </row>
    <row r="115" spans="1:11" s="7" customFormat="1" ht="9.6">
      <c r="A115" s="48">
        <f>A113+1</f>
        <v>60</v>
      </c>
      <c r="B115" s="49" t="s">
        <v>192</v>
      </c>
      <c r="C115" s="50" t="s">
        <v>193</v>
      </c>
      <c r="D115" s="51" t="s">
        <v>34</v>
      </c>
      <c r="E115" s="54">
        <v>0.288</v>
      </c>
      <c r="F115" s="1"/>
      <c r="G115" s="53">
        <f>E115*F115</f>
        <v>0</v>
      </c>
      <c r="H115" s="2"/>
      <c r="I115" s="53">
        <f>E115*H115</f>
        <v>0</v>
      </c>
      <c r="J115" s="54">
        <v>2.38782</v>
      </c>
      <c r="K115" s="55">
        <f>E115*J115</f>
        <v>0.68769216</v>
      </c>
    </row>
    <row r="116" spans="1:11" s="7" customFormat="1" ht="9.75" customHeight="1">
      <c r="A116" s="56"/>
      <c r="B116" s="57" t="s">
        <v>35</v>
      </c>
      <c r="C116" s="58" t="s">
        <v>194</v>
      </c>
      <c r="D116" s="59"/>
      <c r="E116" s="59"/>
      <c r="F116" s="59"/>
      <c r="G116" s="59"/>
      <c r="H116" s="59"/>
      <c r="I116" s="59"/>
      <c r="J116" s="59"/>
      <c r="K116" s="60"/>
    </row>
    <row r="117" spans="1:11" s="7" customFormat="1" ht="9.6">
      <c r="A117" s="48">
        <f>A115+1</f>
        <v>61</v>
      </c>
      <c r="B117" s="49" t="s">
        <v>195</v>
      </c>
      <c r="C117" s="50" t="s">
        <v>196</v>
      </c>
      <c r="D117" s="51" t="s">
        <v>55</v>
      </c>
      <c r="E117" s="61">
        <v>1.4400000000000002</v>
      </c>
      <c r="F117" s="1"/>
      <c r="G117" s="53">
        <f>E117*F117</f>
        <v>0</v>
      </c>
      <c r="H117" s="2"/>
      <c r="I117" s="53">
        <f>E117*H117</f>
        <v>0</v>
      </c>
      <c r="J117" s="54">
        <v>0.002629288</v>
      </c>
      <c r="K117" s="55">
        <f>E117*J117</f>
        <v>0.0037861747200000004</v>
      </c>
    </row>
    <row r="118" spans="1:11" s="7" customFormat="1" ht="9.75" customHeight="1">
      <c r="A118" s="56"/>
      <c r="B118" s="57" t="s">
        <v>35</v>
      </c>
      <c r="C118" s="58" t="s">
        <v>197</v>
      </c>
      <c r="D118" s="59"/>
      <c r="E118" s="59"/>
      <c r="F118" s="59"/>
      <c r="G118" s="59"/>
      <c r="H118" s="59"/>
      <c r="I118" s="59"/>
      <c r="J118" s="59"/>
      <c r="K118" s="60"/>
    </row>
    <row r="119" spans="1:11" s="7" customFormat="1" ht="9.6">
      <c r="A119" s="48">
        <f>A117+1</f>
        <v>62</v>
      </c>
      <c r="B119" s="49" t="s">
        <v>198</v>
      </c>
      <c r="C119" s="50" t="s">
        <v>199</v>
      </c>
      <c r="D119" s="51" t="s">
        <v>55</v>
      </c>
      <c r="E119" s="61">
        <v>11.399999999999999</v>
      </c>
      <c r="F119" s="1"/>
      <c r="G119" s="53">
        <f>E119*F119</f>
        <v>0</v>
      </c>
      <c r="H119" s="2"/>
      <c r="I119" s="53">
        <f>E119*H119</f>
        <v>0</v>
      </c>
      <c r="J119" s="54">
        <v>0.005000731</v>
      </c>
      <c r="K119" s="55">
        <f>E119*J119</f>
        <v>0.057008333399999986</v>
      </c>
    </row>
    <row r="120" spans="1:11" s="7" customFormat="1" ht="9.75" customHeight="1">
      <c r="A120" s="56"/>
      <c r="B120" s="57" t="s">
        <v>35</v>
      </c>
      <c r="C120" s="58" t="s">
        <v>200</v>
      </c>
      <c r="D120" s="59"/>
      <c r="E120" s="59"/>
      <c r="F120" s="59"/>
      <c r="G120" s="59"/>
      <c r="H120" s="59"/>
      <c r="I120" s="59"/>
      <c r="J120" s="59"/>
      <c r="K120" s="60"/>
    </row>
    <row r="121" spans="1:11" s="7" customFormat="1" ht="9.6">
      <c r="A121" s="48">
        <f>A119+1</f>
        <v>63</v>
      </c>
      <c r="B121" s="49" t="s">
        <v>201</v>
      </c>
      <c r="C121" s="50" t="s">
        <v>202</v>
      </c>
      <c r="D121" s="51" t="s">
        <v>112</v>
      </c>
      <c r="E121" s="62">
        <v>1</v>
      </c>
      <c r="F121" s="1"/>
      <c r="G121" s="53">
        <f>E121*F121</f>
        <v>0</v>
      </c>
      <c r="H121" s="2"/>
      <c r="I121" s="53">
        <f>E121*H121</f>
        <v>0</v>
      </c>
      <c r="J121" s="54">
        <v>0</v>
      </c>
      <c r="K121" s="55">
        <f>E121*J121</f>
        <v>0</v>
      </c>
    </row>
    <row r="122" spans="1:11" s="7" customFormat="1" ht="9.6">
      <c r="A122" s="48">
        <f>A121+1</f>
        <v>64</v>
      </c>
      <c r="B122" s="49" t="s">
        <v>203</v>
      </c>
      <c r="C122" s="50" t="s">
        <v>204</v>
      </c>
      <c r="D122" s="51" t="s">
        <v>112</v>
      </c>
      <c r="E122" s="62">
        <v>2</v>
      </c>
      <c r="F122" s="1"/>
      <c r="G122" s="53">
        <f>E122*F122</f>
        <v>0</v>
      </c>
      <c r="H122" s="2"/>
      <c r="I122" s="53">
        <f>E122*H122</f>
        <v>0</v>
      </c>
      <c r="J122" s="54">
        <v>0</v>
      </c>
      <c r="K122" s="55">
        <f>E122*J122</f>
        <v>0</v>
      </c>
    </row>
    <row r="123" spans="1:11" s="7" customFormat="1" ht="9.6">
      <c r="A123" s="48">
        <f>A122+1</f>
        <v>65</v>
      </c>
      <c r="B123" s="49" t="s">
        <v>205</v>
      </c>
      <c r="C123" s="50" t="s">
        <v>206</v>
      </c>
      <c r="D123" s="51" t="s">
        <v>112</v>
      </c>
      <c r="E123" s="62">
        <v>2</v>
      </c>
      <c r="F123" s="1"/>
      <c r="G123" s="53">
        <f>E123*F123</f>
        <v>0</v>
      </c>
      <c r="H123" s="2"/>
      <c r="I123" s="53">
        <f>E123*H123</f>
        <v>0</v>
      </c>
      <c r="J123" s="54">
        <v>0</v>
      </c>
      <c r="K123" s="55">
        <f>E123*J123</f>
        <v>0</v>
      </c>
    </row>
    <row r="124" spans="1:11" s="7" customFormat="1" ht="9.6">
      <c r="A124" s="48">
        <f>A123+1</f>
        <v>66</v>
      </c>
      <c r="B124" s="49" t="s">
        <v>207</v>
      </c>
      <c r="C124" s="50" t="s">
        <v>208</v>
      </c>
      <c r="D124" s="51" t="s">
        <v>209</v>
      </c>
      <c r="E124" s="62">
        <v>1</v>
      </c>
      <c r="F124" s="1"/>
      <c r="G124" s="53">
        <f>E124*F124</f>
        <v>0</v>
      </c>
      <c r="H124" s="2"/>
      <c r="I124" s="53">
        <f>E124*H124</f>
        <v>0</v>
      </c>
      <c r="J124" s="54">
        <v>0</v>
      </c>
      <c r="K124" s="55">
        <f>E124*J124</f>
        <v>0</v>
      </c>
    </row>
    <row r="125" spans="1:11" s="7" customFormat="1" ht="9.6">
      <c r="A125" s="48">
        <f>A124+1</f>
        <v>67</v>
      </c>
      <c r="B125" s="49" t="s">
        <v>210</v>
      </c>
      <c r="C125" s="50" t="s">
        <v>211</v>
      </c>
      <c r="D125" s="51" t="s">
        <v>31</v>
      </c>
      <c r="E125" s="52">
        <v>16.3</v>
      </c>
      <c r="F125" s="1"/>
      <c r="G125" s="53">
        <f>E125*F125</f>
        <v>0</v>
      </c>
      <c r="H125" s="2"/>
      <c r="I125" s="53">
        <f>E125*H125</f>
        <v>0</v>
      </c>
      <c r="J125" s="54">
        <v>0</v>
      </c>
      <c r="K125" s="55">
        <f>E125*J125</f>
        <v>0</v>
      </c>
    </row>
    <row r="126" spans="1:11" s="37" customFormat="1" ht="10.2">
      <c r="A126" s="63"/>
      <c r="B126" s="64">
        <v>8</v>
      </c>
      <c r="C126" s="65" t="s">
        <v>212</v>
      </c>
      <c r="D126" s="66"/>
      <c r="E126" s="66"/>
      <c r="F126" s="67"/>
      <c r="G126" s="68">
        <f>SUM(G70:G125)</f>
        <v>0</v>
      </c>
      <c r="H126" s="69"/>
      <c r="I126" s="70">
        <f>SUM(I70:I125)</f>
        <v>0</v>
      </c>
      <c r="J126" s="69"/>
      <c r="K126" s="71">
        <f>SUM(K70:K125)</f>
        <v>22.646876231700002</v>
      </c>
    </row>
    <row r="127" spans="1:11" s="37" customFormat="1" ht="10.2">
      <c r="A127" s="39"/>
      <c r="B127" s="40" t="s">
        <v>213</v>
      </c>
      <c r="C127" s="41" t="s">
        <v>214</v>
      </c>
      <c r="D127" s="42"/>
      <c r="E127" s="42"/>
      <c r="F127" s="43"/>
      <c r="G127" s="44"/>
      <c r="H127" s="45"/>
      <c r="I127" s="46"/>
      <c r="J127" s="45"/>
      <c r="K127" s="47"/>
    </row>
    <row r="128" spans="1:11" s="7" customFormat="1" ht="9.6">
      <c r="A128" s="48">
        <f>A125+1</f>
        <v>68</v>
      </c>
      <c r="B128" s="49" t="s">
        <v>215</v>
      </c>
      <c r="C128" s="50" t="s">
        <v>216</v>
      </c>
      <c r="D128" s="51" t="s">
        <v>91</v>
      </c>
      <c r="E128" s="54">
        <v>3.3</v>
      </c>
      <c r="F128" s="1"/>
      <c r="G128" s="53">
        <f>E128*F128</f>
        <v>0</v>
      </c>
      <c r="H128" s="2"/>
      <c r="I128" s="53">
        <f>E128*H128</f>
        <v>0</v>
      </c>
      <c r="J128" s="54">
        <v>0</v>
      </c>
      <c r="K128" s="55">
        <f>E128*J128</f>
        <v>0</v>
      </c>
    </row>
    <row r="129" spans="1:11" s="37" customFormat="1" ht="10.2">
      <c r="A129" s="63"/>
      <c r="B129" s="64">
        <v>96</v>
      </c>
      <c r="C129" s="65" t="s">
        <v>217</v>
      </c>
      <c r="D129" s="66"/>
      <c r="E129" s="66"/>
      <c r="F129" s="67"/>
      <c r="G129" s="68">
        <f>SUM(G128:G128)</f>
        <v>0</v>
      </c>
      <c r="H129" s="69"/>
      <c r="I129" s="70">
        <f>SUM(I128:I128)</f>
        <v>0</v>
      </c>
      <c r="J129" s="69"/>
      <c r="K129" s="71">
        <f>SUM(K128:K128)</f>
        <v>0</v>
      </c>
    </row>
    <row r="130" spans="1:11" s="37" customFormat="1" ht="10.2">
      <c r="A130" s="39"/>
      <c r="B130" s="40" t="s">
        <v>218</v>
      </c>
      <c r="C130" s="41" t="s">
        <v>219</v>
      </c>
      <c r="D130" s="42"/>
      <c r="E130" s="42"/>
      <c r="F130" s="43"/>
      <c r="G130" s="44"/>
      <c r="H130" s="45"/>
      <c r="I130" s="46"/>
      <c r="J130" s="45"/>
      <c r="K130" s="47"/>
    </row>
    <row r="131" spans="1:11" s="7" customFormat="1" ht="9.6">
      <c r="A131" s="48">
        <f>A128+1</f>
        <v>69</v>
      </c>
      <c r="B131" s="49" t="s">
        <v>220</v>
      </c>
      <c r="C131" s="50" t="s">
        <v>221</v>
      </c>
      <c r="D131" s="51" t="s">
        <v>91</v>
      </c>
      <c r="E131" s="88"/>
      <c r="F131" s="1"/>
      <c r="G131" s="53">
        <f>E131*F131</f>
        <v>0</v>
      </c>
      <c r="H131" s="2"/>
      <c r="I131" s="53">
        <f>E131*H131</f>
        <v>0</v>
      </c>
      <c r="J131" s="54">
        <v>0</v>
      </c>
      <c r="K131" s="55">
        <f>E131*J131</f>
        <v>0</v>
      </c>
    </row>
    <row r="132" spans="1:11" s="37" customFormat="1" ht="10.8" thickBot="1">
      <c r="A132" s="72"/>
      <c r="B132" s="73">
        <v>99</v>
      </c>
      <c r="C132" s="74" t="s">
        <v>222</v>
      </c>
      <c r="D132" s="75"/>
      <c r="E132" s="75"/>
      <c r="F132" s="76"/>
      <c r="G132" s="77">
        <f>SUM(G131:G131)</f>
        <v>0</v>
      </c>
      <c r="H132" s="78"/>
      <c r="I132" s="79">
        <f>SUM(I131:I131)</f>
        <v>0</v>
      </c>
      <c r="J132" s="78"/>
      <c r="K132" s="80">
        <f>SUM(K131:K131)</f>
        <v>0</v>
      </c>
    </row>
    <row r="133" spans="1:11" ht="13.8" thickBot="1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</row>
    <row r="134" spans="1:11" s="37" customFormat="1" ht="13.8" thickBot="1">
      <c r="A134" s="82"/>
      <c r="B134" s="83"/>
      <c r="C134" s="84" t="s">
        <v>224</v>
      </c>
      <c r="D134" s="85"/>
      <c r="E134" s="85"/>
      <c r="F134" s="85"/>
      <c r="G134" s="85"/>
      <c r="H134" s="85"/>
      <c r="I134" s="85"/>
      <c r="J134" s="86">
        <f>G55+I55+G68+I68+G126+I126+G129+I129+G132+I132</f>
        <v>0</v>
      </c>
      <c r="K134" s="87"/>
    </row>
  </sheetData>
  <sheetProtection algorithmName="SHA-512" hashValue="5OW5RCzwOKkQDD+QKCMIGvAyTKe2HtquivXoL8XKRPBrI36iStrFPW0dkebiiNT4OMLYvTU/rCYoG/aZLTEmdg==" saltValue="RQ1DLsYysxXCNiI71055sA==" spinCount="100000" sheet="1" objects="1" scenarios="1"/>
  <mergeCells count="13">
    <mergeCell ref="I2:K2"/>
    <mergeCell ref="I1:K1"/>
    <mergeCell ref="I3:K3"/>
    <mergeCell ref="J134:K134"/>
    <mergeCell ref="A5:K5"/>
    <mergeCell ref="B7:B9"/>
    <mergeCell ref="C7:C9"/>
    <mergeCell ref="D7:D9"/>
    <mergeCell ref="E7:E9"/>
    <mergeCell ref="F7:I7"/>
    <mergeCell ref="F8:G8"/>
    <mergeCell ref="H8:I8"/>
    <mergeCell ref="J7:K8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>
    <oddFooter>&amp;CStránka &amp;P z &amp;N</oddFooter>
  </headerFooter>
  <rowBreaks count="2" manualBreakCount="2">
    <brk id="52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Danielová Eva, Ing.</cp:lastModifiedBy>
  <cp:lastPrinted>2023-01-27T09:01:05Z</cp:lastPrinted>
  <dcterms:created xsi:type="dcterms:W3CDTF">2022-03-09T17:08:13Z</dcterms:created>
  <dcterms:modified xsi:type="dcterms:W3CDTF">2023-02-06T09:46:50Z</dcterms:modified>
  <cp:category/>
  <cp:version/>
  <cp:contentType/>
  <cp:contentStatus/>
</cp:coreProperties>
</file>