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128"/>
  <workbookPr defaultThemeVersion="124226"/>
  <bookViews>
    <workbookView xWindow="36616" yWindow="65416" windowWidth="29040" windowHeight="15720" activeTab="3"/>
  </bookViews>
  <sheets>
    <sheet name="SO 101" sheetId="4" r:id="rId1"/>
    <sheet name="SO 102" sheetId="5" r:id="rId2"/>
    <sheet name="SO 103" sheetId="6" r:id="rId3"/>
    <sheet name="SO 999" sheetId="7" r:id="rId4"/>
    <sheet name="List2" sheetId="2" r:id="rId5"/>
    <sheet name="List3" sheetId="3" r:id="rId6"/>
  </sheets>
  <definedNames/>
  <calcPr calcId="191029"/>
  <extLst/>
</workbook>
</file>

<file path=xl/sharedStrings.xml><?xml version="1.0" encoding="utf-8"?>
<sst xmlns="http://schemas.openxmlformats.org/spreadsheetml/2006/main" count="567" uniqueCount="318">
  <si>
    <t xml:space="preserve">                                        </t>
  </si>
  <si>
    <t>POLOŽKOVÝ ROZPOČET
 (položkový rozpis)</t>
  </si>
  <si>
    <t>Tišteno dne:</t>
  </si>
  <si>
    <t>Databáze:</t>
  </si>
  <si>
    <t>Nabídka číslo:</t>
  </si>
  <si>
    <t xml:space="preserve">                                                  </t>
  </si>
  <si>
    <t xml:space="preserve">  Stavba:                                       Oprava chodníku Dlouhá č. p. 455 - 459, Dačice                                                      </t>
  </si>
  <si>
    <t>Investor:</t>
  </si>
  <si>
    <t xml:space="preserve">   SO 101  Chodník                                                                                             </t>
  </si>
  <si>
    <t>Položka</t>
  </si>
  <si>
    <t>Text</t>
  </si>
  <si>
    <t>Množství</t>
  </si>
  <si>
    <t>m.j.</t>
  </si>
  <si>
    <t>Cena</t>
  </si>
  <si>
    <t>Celkem</t>
  </si>
  <si>
    <t>113107162</t>
  </si>
  <si>
    <t xml:space="preserve">Odstranění podkladu z kameniva drceného tl 200 mm strojně pl přes 50 do 200 m2                      </t>
  </si>
  <si>
    <t xml:space="preserve">m2   </t>
  </si>
  <si>
    <t>_5V90SEIHV</t>
  </si>
  <si>
    <t xml:space="preserve">455*1,1                                                                                             </t>
  </si>
  <si>
    <t>113202111</t>
  </si>
  <si>
    <t xml:space="preserve">Vytrhání obrub krajníků obrubníků stojatých                                                         </t>
  </si>
  <si>
    <t xml:space="preserve">m    </t>
  </si>
  <si>
    <t>_5V90SEIHU</t>
  </si>
  <si>
    <t xml:space="preserve">233+7                                                                                               </t>
  </si>
  <si>
    <t>121151103</t>
  </si>
  <si>
    <t xml:space="preserve">Sejmutí ornice plochy do 100 m2 tl vrstvy do 200 mm strojně                                         </t>
  </si>
  <si>
    <t>_5V90T8TP3</t>
  </si>
  <si>
    <t xml:space="preserve"> okolo obrub 500                                                                                    </t>
  </si>
  <si>
    <t>122252513</t>
  </si>
  <si>
    <t>Odkopávky a prokopávky zapažené pro silnice a dálnice v hornině třídy těžitelnosti I objem do 100 m3</t>
  </si>
  <si>
    <t xml:space="preserve">m3   </t>
  </si>
  <si>
    <t>_5V90SEIHW</t>
  </si>
  <si>
    <t xml:space="preserve">pro konstrukci chodníku 455*1,1*0,1                                                                 </t>
  </si>
  <si>
    <t>129001101</t>
  </si>
  <si>
    <t xml:space="preserve">Příplatek za ztížení odkopávky nebo prokopávky v blízkosti inženýrských sítí                        </t>
  </si>
  <si>
    <t>_5V90TSPUN</t>
  </si>
  <si>
    <t xml:space="preserve">50,05*0,25                                                                                          </t>
  </si>
  <si>
    <t>162606112</t>
  </si>
  <si>
    <t xml:space="preserve">Vodorovné přemístění do 5000 m bez naložení výkopku ze zemin schopných zúrodnění                    </t>
  </si>
  <si>
    <t>_5V90TCBII</t>
  </si>
  <si>
    <t xml:space="preserve">500*0,1                                                                                             </t>
  </si>
  <si>
    <t>162751117</t>
  </si>
  <si>
    <t xml:space="preserve">Vodorovné přemístění do 10000 m výkopku/sypaniny z horniny třídy těžitelnosti I, skupiny 1 až 3     </t>
  </si>
  <si>
    <t>_5V90SEIIB</t>
  </si>
  <si>
    <t xml:space="preserve">zemina 50,05                                                                                        </t>
  </si>
  <si>
    <t xml:space="preserve">stávající podkladní vrstvy 500*0,25                                                                 </t>
  </si>
  <si>
    <t>171201231</t>
  </si>
  <si>
    <t xml:space="preserve">Poplatek za uložení zeminy a kamení na recyklační skládce (skládkovné) kód odpadu 17 05 04          </t>
  </si>
  <si>
    <t xml:space="preserve">t    </t>
  </si>
  <si>
    <t>_5V90SEIIM</t>
  </si>
  <si>
    <t xml:space="preserve">zemina 50,05*1,9                                                                                    </t>
  </si>
  <si>
    <t xml:space="preserve">stávající podkladní vrstvy 500*0,25*2,1                                                             </t>
  </si>
  <si>
    <t>181006112</t>
  </si>
  <si>
    <t xml:space="preserve">Rozprostření zemin tl vrstvy do 0,15 m schopných zúrodnění v rovině a sklonu do 1:5                 </t>
  </si>
  <si>
    <t>_5V90TANJS</t>
  </si>
  <si>
    <t xml:space="preserve">za obrubami 500                                                                                     </t>
  </si>
  <si>
    <t>181951112</t>
  </si>
  <si>
    <t xml:space="preserve">Úprava pláně v hornině třídy těžitelnosti I, skupiny 1 až 3 se zhutněním                            </t>
  </si>
  <si>
    <t>_5V90SEIHX</t>
  </si>
  <si>
    <t>460030038</t>
  </si>
  <si>
    <t xml:space="preserve">Rozebrání dlažeb ručně z dlaždic betonových nebo keramických do písku spáry nezalité                </t>
  </si>
  <si>
    <t>_5V90SEIHT</t>
  </si>
  <si>
    <t>460030039</t>
  </si>
  <si>
    <t xml:space="preserve">Rozebrání dlažeb ručně z dlaždic zámkových do písku spáry nezalité                                  </t>
  </si>
  <si>
    <t>_5V90T328B</t>
  </si>
  <si>
    <t xml:space="preserve">Pro předláždění napojovaných míst 10                                                                </t>
  </si>
  <si>
    <t>469973120</t>
  </si>
  <si>
    <t>Poplatek za uložení stavebního odpadu na recyklační skládce (skládkovné) z prostého betonu kód odpad</t>
  </si>
  <si>
    <t>_68H0RQF4U</t>
  </si>
  <si>
    <t xml:space="preserve">dlažba 455*0,04*2,3                                                                                 </t>
  </si>
  <si>
    <t xml:space="preserve">obrubníky 240 * 0,05                                                                                </t>
  </si>
  <si>
    <t xml:space="preserve">vpust 0,5                                                                                           </t>
  </si>
  <si>
    <t xml:space="preserve">žlabovky 75*0,08                                                                                    </t>
  </si>
  <si>
    <t xml:space="preserve">drobná suť 2                                                                                        </t>
  </si>
  <si>
    <t>5624145300</t>
  </si>
  <si>
    <t xml:space="preserve">Žlab nízký se dnem ve tvaru žlabovky, krycí rošt mřížka jemná                                       </t>
  </si>
  <si>
    <t>_68H0RF51U</t>
  </si>
  <si>
    <t>56241494</t>
  </si>
  <si>
    <t xml:space="preserve">Uliční vpust kompletní vč mříže                                                                     </t>
  </si>
  <si>
    <t xml:space="preserve">kus  </t>
  </si>
  <si>
    <t>_68H0RHWVM</t>
  </si>
  <si>
    <t>Kalové dno, střední díl s výtokem, horní díl, kroužek a mříž</t>
  </si>
  <si>
    <t>564851111</t>
  </si>
  <si>
    <t xml:space="preserve">Podklad ze štěrkodrtě ŠD tl 150 mm                                                                  </t>
  </si>
  <si>
    <t>_5V90SEIHY</t>
  </si>
  <si>
    <t>567122114</t>
  </si>
  <si>
    <t xml:space="preserve">Podklad ze směsi stmelené cementem SC C 8/10 (KSC I) tl 150 mm                                      </t>
  </si>
  <si>
    <t>_68H0SH3PB</t>
  </si>
  <si>
    <t>59217036</t>
  </si>
  <si>
    <t xml:space="preserve">obrubník betonový parkový přírodní 1000x80x250mm                                                    </t>
  </si>
  <si>
    <t>_68H0QVW21</t>
  </si>
  <si>
    <t xml:space="preserve">233*1,05                                                                                            </t>
  </si>
  <si>
    <t>5921746000</t>
  </si>
  <si>
    <t xml:space="preserve">obrubník betonový nájezdový 100x15x15 cm                                                            </t>
  </si>
  <si>
    <t>_5V90SEIIL</t>
  </si>
  <si>
    <t xml:space="preserve">napojení u parkoviště 6                                                                             </t>
  </si>
  <si>
    <t>5921751200</t>
  </si>
  <si>
    <t xml:space="preserve">obrubník silniční betonový přechodový                                                               </t>
  </si>
  <si>
    <t>_5V90TG7TR</t>
  </si>
  <si>
    <t xml:space="preserve">přechodový pravý 1 u parkoviště                                                                     </t>
  </si>
  <si>
    <t>59227051</t>
  </si>
  <si>
    <t xml:space="preserve">žlabovka příkopová betonová 300x314x170mm                                                           </t>
  </si>
  <si>
    <t>_68H0R3I0R</t>
  </si>
  <si>
    <t>5924500750</t>
  </si>
  <si>
    <t xml:space="preserve">dlažba zámková 20x10x6 cm přírodní                                                                  </t>
  </si>
  <si>
    <t>_5V90SEII2</t>
  </si>
  <si>
    <t xml:space="preserve">447*1,03                                                                                            </t>
  </si>
  <si>
    <t>5924503850</t>
  </si>
  <si>
    <t xml:space="preserve">dlažba zámková 20x10x6 cm červená slepecká                                                          </t>
  </si>
  <si>
    <t>_5V90SEII3</t>
  </si>
  <si>
    <t xml:space="preserve">2,6                                                                                                 </t>
  </si>
  <si>
    <t>5924532000</t>
  </si>
  <si>
    <t xml:space="preserve">dlažba betonová 20/20/6 slepecká drážkovaná přírodní                                                </t>
  </si>
  <si>
    <t>_68H0R0BF7</t>
  </si>
  <si>
    <t xml:space="preserve">5,5                                                                                                 </t>
  </si>
  <si>
    <t>596211112</t>
  </si>
  <si>
    <t xml:space="preserve">Kladení zámkové dlažby komunikací pro pěší tl 60 mm skupiny A pl do 300 m2                          </t>
  </si>
  <si>
    <t>_5V90SEII1</t>
  </si>
  <si>
    <t xml:space="preserve">pro nový chodník 455                                                                                </t>
  </si>
  <si>
    <t xml:space="preserve">předláždění napojení 10                                                                             </t>
  </si>
  <si>
    <t>721173708</t>
  </si>
  <si>
    <t xml:space="preserve">Potrubí kanalizační z PE odpadní DN 150                                                             </t>
  </si>
  <si>
    <t>_68H0RK7FS</t>
  </si>
  <si>
    <t xml:space="preserve">1 napojení nové UV                                                                                  </t>
  </si>
  <si>
    <t>890211811</t>
  </si>
  <si>
    <t xml:space="preserve">Bourání šachet z prostého betonu ručně obestavěného prostoru do 1,5 m3                              </t>
  </si>
  <si>
    <t>_68H0RJ3HW</t>
  </si>
  <si>
    <t xml:space="preserve">0,25 uliční vpust                                                                                   </t>
  </si>
  <si>
    <t>895941111</t>
  </si>
  <si>
    <t xml:space="preserve">Zřízení vpusti kanalizační uliční z betonových dílců typ UV-50 normální                             </t>
  </si>
  <si>
    <t>_68H0RFZ6Y</t>
  </si>
  <si>
    <t>899331111</t>
  </si>
  <si>
    <t xml:space="preserve">Výšková úprava uličního vstupu nebo vpusti do 200 mm zvýšením poklopu                               </t>
  </si>
  <si>
    <t>_5V90TTV87</t>
  </si>
  <si>
    <t>916131213</t>
  </si>
  <si>
    <t xml:space="preserve">Osazení silničního obrubníku betonového stojatého s boční opěrou do lože z betonu prostého          </t>
  </si>
  <si>
    <t>_5V90SEII0</t>
  </si>
  <si>
    <t>916921191</t>
  </si>
  <si>
    <t xml:space="preserve">Příplatek ke krajníkům nebo obrubníkům za provedení oblouku r do 20 m                               </t>
  </si>
  <si>
    <t>_5V90U2B8Q</t>
  </si>
  <si>
    <t>916991121</t>
  </si>
  <si>
    <t xml:space="preserve">Lože pod obrubníky, krajníky nebo obruby z dlažebních kostek z betonu prostého                      </t>
  </si>
  <si>
    <t>_5V90TZK55</t>
  </si>
  <si>
    <t xml:space="preserve">240*0,055                                                                                           </t>
  </si>
  <si>
    <t>935112111</t>
  </si>
  <si>
    <t xml:space="preserve">Osazení příkopového žlabu do betonu tl 100 mm z betonových tvárnic š 500 mm                         </t>
  </si>
  <si>
    <t>_68H0R2MBY</t>
  </si>
  <si>
    <t>935113112</t>
  </si>
  <si>
    <t xml:space="preserve">Osazení odvodňovacího polymerbetonového žlabu s krycím roštem šířky přes 200 mm                     </t>
  </si>
  <si>
    <t>_68H0R9ZMO</t>
  </si>
  <si>
    <t xml:space="preserve">přechody chodníku přes žlab 3                                                                       </t>
  </si>
  <si>
    <t>966008221</t>
  </si>
  <si>
    <t xml:space="preserve">Bourání betonového odvodňovacího žlabu š do 200 mm                                                  </t>
  </si>
  <si>
    <t>_68H0QXZQT</t>
  </si>
  <si>
    <t>997002511</t>
  </si>
  <si>
    <t xml:space="preserve">Vodorovné přemístění suti a vybouraných hmot bez naložení ale se složením a urovnáním do 1 km       </t>
  </si>
  <si>
    <t>_5V90SEIIC</t>
  </si>
  <si>
    <t xml:space="preserve">62,36                                                                                               </t>
  </si>
  <si>
    <t>997002519</t>
  </si>
  <si>
    <t xml:space="preserve">Příplatek ZKD 1 km přemístění suti a vybouraných hmot                                               </t>
  </si>
  <si>
    <t>_5V90SEIID</t>
  </si>
  <si>
    <t xml:space="preserve">62,36*5                                                                                             </t>
  </si>
  <si>
    <t>998223011</t>
  </si>
  <si>
    <t xml:space="preserve">Přesun hmot pro pozemní komunikace s krytem dlážděným                                               </t>
  </si>
  <si>
    <t>_5V90SEIIF</t>
  </si>
  <si>
    <t xml:space="preserve">570,3                                                                                               </t>
  </si>
  <si>
    <t>R1</t>
  </si>
  <si>
    <t xml:space="preserve">Demontáž a zpětné osazení stávajícího zábradlí vč. nátěru                                           </t>
  </si>
  <si>
    <t>_5V90T5IGP</t>
  </si>
  <si>
    <t>Odbytová cena bez DPH:</t>
  </si>
  <si>
    <t xml:space="preserve">   SO 102  Schodiště 1                                                                                         </t>
  </si>
  <si>
    <t>_5V90UMGHI</t>
  </si>
  <si>
    <t xml:space="preserve">4*2*0,3                                                                                             </t>
  </si>
  <si>
    <t xml:space="preserve">                                                                                                    </t>
  </si>
  <si>
    <t>_5V90YY1FG</t>
  </si>
  <si>
    <t xml:space="preserve">2,4                                                                                                 </t>
  </si>
  <si>
    <t>_5V90UMGHQ</t>
  </si>
  <si>
    <t>_5V90UMGHV</t>
  </si>
  <si>
    <t xml:space="preserve">zemina 2,4*1,9                                                                                      </t>
  </si>
  <si>
    <t>_5V90UMGI0</t>
  </si>
  <si>
    <t xml:space="preserve">8,4                                                                                                 </t>
  </si>
  <si>
    <t>_5V90UMGHJ</t>
  </si>
  <si>
    <t xml:space="preserve">5*2,5                                                                                               </t>
  </si>
  <si>
    <t>339921111</t>
  </si>
  <si>
    <t xml:space="preserve">Osazování betonových palisád do betonového základu jednotlivě výšky prvku do 0,5 m                  </t>
  </si>
  <si>
    <t>_5V90Y1CHQ</t>
  </si>
  <si>
    <t xml:space="preserve">41*2                                                                                                </t>
  </si>
  <si>
    <t>434121425</t>
  </si>
  <si>
    <t xml:space="preserve">Osazení ŽB schodišťových stupňů broušených nebo leštěných                                           </t>
  </si>
  <si>
    <t>_5V90Y6MVM</t>
  </si>
  <si>
    <t xml:space="preserve">2*13                                                                                                </t>
  </si>
  <si>
    <t>460650083</t>
  </si>
  <si>
    <t xml:space="preserve">Zřízení podkladní vrstvy vozovky a chodníku z betonu prostého tloušťky do 20 cm                     </t>
  </si>
  <si>
    <t>_5V90XTKMO</t>
  </si>
  <si>
    <t xml:space="preserve">pod schody 5*2                                                                                      </t>
  </si>
  <si>
    <t>54879183</t>
  </si>
  <si>
    <t xml:space="preserve">Ocelové zábradlí dvoumadlové výšky 1,1m pozinkované                                                 </t>
  </si>
  <si>
    <t>_5V90YIFFV</t>
  </si>
  <si>
    <t xml:space="preserve">4,3*2                                                                                               </t>
  </si>
  <si>
    <t>_5V90UMGHK</t>
  </si>
  <si>
    <t>5937379700</t>
  </si>
  <si>
    <t xml:space="preserve">Schodišťový blok přírodní 60/35/15                                                                  </t>
  </si>
  <si>
    <t xml:space="preserve">KUS  </t>
  </si>
  <si>
    <t>_5V90Y9P4D</t>
  </si>
  <si>
    <t xml:space="preserve">26/0,6                                                                                              </t>
  </si>
  <si>
    <t xml:space="preserve">zaokrouhlení 0,66667                                                                                </t>
  </si>
  <si>
    <t>27245169</t>
  </si>
  <si>
    <t xml:space="preserve">palisáda betonová výšky 0,5 m                                                                       </t>
  </si>
  <si>
    <t>_5V90Y3FWH</t>
  </si>
  <si>
    <t>596841120</t>
  </si>
  <si>
    <t xml:space="preserve">Kladení betonové dlažby komunikací pro pěší do lože z cement malty vel do 0,09 m2 plochy do 50 m2   </t>
  </si>
  <si>
    <t>_5V90YCDPK</t>
  </si>
  <si>
    <t xml:space="preserve">případné předláždění staré dlažby v napojení 2                                                      </t>
  </si>
  <si>
    <t>911111111</t>
  </si>
  <si>
    <t xml:space="preserve">Montáž zábradlí ocelového na chemické kotvy                                                         </t>
  </si>
  <si>
    <t>_5V90YH2OK</t>
  </si>
  <si>
    <t xml:space="preserve">8,6                                                                                                 </t>
  </si>
  <si>
    <t>_5V90UMGI8</t>
  </si>
  <si>
    <t xml:space="preserve">patky palisád 4,5*2*0,15                                                                            </t>
  </si>
  <si>
    <t xml:space="preserve">nadspotřeba schodiště 1                                                                             </t>
  </si>
  <si>
    <t>961044111</t>
  </si>
  <si>
    <t xml:space="preserve">Bourání základů z betonu prostého                                                                   </t>
  </si>
  <si>
    <t>_5V90XRYLS</t>
  </si>
  <si>
    <t xml:space="preserve">4*1,8*0,2                                                                                           </t>
  </si>
  <si>
    <t>962042320</t>
  </si>
  <si>
    <t xml:space="preserve">Bourání zdiva nadzákladového z betonu prostého do 1 m3 - boční zídky                                </t>
  </si>
  <si>
    <t>_5V90XQSYH</t>
  </si>
  <si>
    <t xml:space="preserve">4*2*0,5*0,25                                                                                        </t>
  </si>
  <si>
    <t>963042819</t>
  </si>
  <si>
    <t xml:space="preserve">Bourání schodišťových stupňů betonových zhotovených na místě                                        </t>
  </si>
  <si>
    <t>_5V90XNZE2</t>
  </si>
  <si>
    <t>966075141</t>
  </si>
  <si>
    <t xml:space="preserve">Odstranění kovového zábradlí vcelku                                                                 </t>
  </si>
  <si>
    <t>_5V90XSLQI</t>
  </si>
  <si>
    <t xml:space="preserve">4*2                                                                                                 </t>
  </si>
  <si>
    <t>_5V90UMGHR</t>
  </si>
  <si>
    <t xml:space="preserve">schodiště 4*1,7*0,2*2,3                                                                             </t>
  </si>
  <si>
    <t xml:space="preserve">podklad 1,44*2,3                                                                                    </t>
  </si>
  <si>
    <t xml:space="preserve">vodicí zídky 1*2,3                                                                                  </t>
  </si>
  <si>
    <t>_5V90UMGHS</t>
  </si>
  <si>
    <t xml:space="preserve">8,74*5                                                                                              </t>
  </si>
  <si>
    <t>997013861</t>
  </si>
  <si>
    <t>_5V90UMGHW</t>
  </si>
  <si>
    <t>_5V90UMGHT</t>
  </si>
  <si>
    <t xml:space="preserve">22,49                                                                                               </t>
  </si>
  <si>
    <t xml:space="preserve">   SO 103  Schodiště 2                                                                                         </t>
  </si>
  <si>
    <t>_68H0T1SYM</t>
  </si>
  <si>
    <t>_68H0T1SZ9</t>
  </si>
  <si>
    <t xml:space="preserve">4,2*2*0,15                                                                                          </t>
  </si>
  <si>
    <t>_68H0T1SYP</t>
  </si>
  <si>
    <t>_68H0T1SYT</t>
  </si>
  <si>
    <t>_68H0T1SYV</t>
  </si>
  <si>
    <t>_68H0T1SYN</t>
  </si>
  <si>
    <t>_68H0T1SZ2</t>
  </si>
  <si>
    <t>_68H0T1SZ4</t>
  </si>
  <si>
    <t>_68H0T1SZ1</t>
  </si>
  <si>
    <t>_68H0T1SZ8</t>
  </si>
  <si>
    <t>_68H0T1SYO</t>
  </si>
  <si>
    <t>_68H0T1SZ5</t>
  </si>
  <si>
    <t>_68H0T1SZ3</t>
  </si>
  <si>
    <t>_68H0T1SZ6</t>
  </si>
  <si>
    <t>_68H0T1SZ7</t>
  </si>
  <si>
    <t>_68H0T1SYW</t>
  </si>
  <si>
    <t>_68H0T1SYZ</t>
  </si>
  <si>
    <t>_68H0T1SYY</t>
  </si>
  <si>
    <t>_68H0T1SYX</t>
  </si>
  <si>
    <t>_68H0T1SZ0</t>
  </si>
  <si>
    <t>_68H0T1SYQ</t>
  </si>
  <si>
    <t>_68H0T1SYR</t>
  </si>
  <si>
    <t>_68H0T1SYU</t>
  </si>
  <si>
    <t>_68H0T1SYS</t>
  </si>
  <si>
    <t xml:space="preserve">   SO 999  Všeobecné položky                                                                                   </t>
  </si>
  <si>
    <t>001</t>
  </si>
  <si>
    <t xml:space="preserve">Vytyčení inženýrských sítí                                                                          </t>
  </si>
  <si>
    <t xml:space="preserve">kpl  </t>
  </si>
  <si>
    <t>_5V90OGRVS</t>
  </si>
  <si>
    <t>002</t>
  </si>
  <si>
    <t xml:space="preserve">Ochrana dotčených inženýrských sítí                                                                 </t>
  </si>
  <si>
    <t>_5V90OHAAB</t>
  </si>
  <si>
    <t>003</t>
  </si>
  <si>
    <t xml:space="preserve">Vytyčení stavby                                                                                     </t>
  </si>
  <si>
    <t>_5V90OI7AE</t>
  </si>
  <si>
    <t>004</t>
  </si>
  <si>
    <t xml:space="preserve">Zaměření skutečného provedení                                                                       </t>
  </si>
  <si>
    <t>_5V90OIKPJ</t>
  </si>
  <si>
    <t>006</t>
  </si>
  <si>
    <t xml:space="preserve">Zařízení stavenistě vč energií                                                                      </t>
  </si>
  <si>
    <t>_5V90OJHSA</t>
  </si>
  <si>
    <t>007</t>
  </si>
  <si>
    <t xml:space="preserve">Zkoušky únosnosti                                                                                   </t>
  </si>
  <si>
    <t>_5V90OK5RV</t>
  </si>
  <si>
    <t>008</t>
  </si>
  <si>
    <t xml:space="preserve">Opatření BOZP - oplocení staveniště                                                                 </t>
  </si>
  <si>
    <t>m/den</t>
  </si>
  <si>
    <t>_5V90OL9FZ</t>
  </si>
  <si>
    <t xml:space="preserve">50*120                                                                                              </t>
  </si>
  <si>
    <t>009</t>
  </si>
  <si>
    <t xml:space="preserve">Dopravně - inženýrská opatření                                                                      </t>
  </si>
  <si>
    <t>_5V90OLP3S</t>
  </si>
  <si>
    <t>Osazení pracovního místa u napojení chodníku na komunikaci</t>
  </si>
  <si>
    <t>011</t>
  </si>
  <si>
    <t xml:space="preserve">Dokumentace skutečného provedení                                                                    </t>
  </si>
  <si>
    <t>_5V90ONBEB</t>
  </si>
  <si>
    <t>012</t>
  </si>
  <si>
    <t xml:space="preserve">Fotodokumentace, kompletační činnost                                                                </t>
  </si>
  <si>
    <t>_5V90OP7PT</t>
  </si>
  <si>
    <t>013</t>
  </si>
  <si>
    <t xml:space="preserve">Ztížené pracovní podmínky - organizace pohybu chodců                                                </t>
  </si>
  <si>
    <t>_5V90OQSBL</t>
  </si>
  <si>
    <t>STAVBA CELKEM</t>
  </si>
  <si>
    <t>Sazba DPH</t>
  </si>
  <si>
    <t>DPH celkem</t>
  </si>
  <si>
    <t>Odbytová cena s DPH:</t>
  </si>
  <si>
    <t>Nabídku zpracoval:</t>
  </si>
  <si>
    <t xml:space="preserve">                              </t>
  </si>
  <si>
    <t>Předáno dne:</t>
  </si>
  <si>
    <t xml:space="preserve">  .  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</si>
</sst>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164" fontId="10" fillId="0" borderId="0" xfId="0" applyNumberFormat="1" applyFont="1"/>
    <xf numFmtId="0" fontId="6" fillId="2" borderId="0" xfId="0" applyFont="1" applyFill="1"/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7" fillId="0" borderId="0" xfId="0" applyFont="1" applyAlignment="1">
      <alignment horizontal="left" shrinkToFit="1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 wrapText="1"/>
    </xf>
    <xf numFmtId="3" fontId="10" fillId="0" borderId="0" xfId="0" applyNumberFormat="1" applyFont="1" applyAlignment="1">
      <alignment horizontal="left" shrinkToFit="1"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" fontId="6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zoomScale="85" zoomScaleNormal="85" workbookViewId="0" topLeftCell="A19">
      <selection activeCell="I21" sqref="I21 K21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37" t="s">
        <v>0</v>
      </c>
      <c r="B1" s="14"/>
      <c r="C1" s="14"/>
      <c r="E1" s="38" t="s">
        <v>1</v>
      </c>
      <c r="F1" s="39"/>
      <c r="G1" s="39"/>
      <c r="H1" s="39"/>
      <c r="J1" s="2" t="s">
        <v>3</v>
      </c>
      <c r="K1" s="51" t="s">
        <v>5</v>
      </c>
      <c r="L1" s="52"/>
    </row>
    <row r="2" spans="1:12" ht="15" thickBot="1">
      <c r="A2" s="1" t="s">
        <v>2</v>
      </c>
      <c r="C2" s="3">
        <v>44568</v>
      </c>
      <c r="E2" s="39"/>
      <c r="F2" s="39"/>
      <c r="G2" s="39"/>
      <c r="H2" s="39"/>
      <c r="J2" s="2" t="s">
        <v>4</v>
      </c>
      <c r="K2" s="51"/>
      <c r="L2" s="52"/>
    </row>
    <row r="3" spans="1:12" ht="15">
      <c r="A3" s="27" t="s">
        <v>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3" ht="15">
      <c r="A5" s="1" t="s">
        <v>7</v>
      </c>
      <c r="C5" s="50" t="s">
        <v>0</v>
      </c>
    </row>
    <row r="6" ht="15" thickBot="1"/>
    <row r="7" spans="1:12" ht="15" thickBot="1">
      <c r="A7" s="29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5" thickBot="1">
      <c r="A8" s="31" t="s">
        <v>9</v>
      </c>
      <c r="B8" s="32"/>
      <c r="C8" s="33" t="s">
        <v>10</v>
      </c>
      <c r="D8" s="34"/>
      <c r="E8" s="34"/>
      <c r="F8" s="34"/>
      <c r="G8" s="34"/>
      <c r="H8" s="34"/>
      <c r="I8" s="5" t="s">
        <v>11</v>
      </c>
      <c r="J8" s="6" t="s">
        <v>12</v>
      </c>
      <c r="K8" s="5" t="s">
        <v>13</v>
      </c>
      <c r="L8" s="5" t="s">
        <v>14</v>
      </c>
    </row>
    <row r="9" spans="1:13" ht="15">
      <c r="A9" s="4">
        <v>1</v>
      </c>
      <c r="B9" s="8" t="s">
        <v>15</v>
      </c>
      <c r="C9" s="35" t="s">
        <v>16</v>
      </c>
      <c r="D9" s="36"/>
      <c r="E9" s="36"/>
      <c r="F9" s="36"/>
      <c r="G9" s="36"/>
      <c r="H9" s="36"/>
      <c r="I9" s="9">
        <v>500.5</v>
      </c>
      <c r="J9" s="7" t="s">
        <v>17</v>
      </c>
      <c r="K9" s="49">
        <v>0</v>
      </c>
      <c r="L9" s="10">
        <f>ROUND(I9*K9,2)</f>
        <v>0</v>
      </c>
      <c r="M9" t="s">
        <v>18</v>
      </c>
    </row>
    <row r="10" spans="1:12" ht="15">
      <c r="A10" s="13"/>
      <c r="B10" s="14"/>
      <c r="C10" s="17" t="s">
        <v>19</v>
      </c>
      <c r="D10" s="18"/>
      <c r="E10" s="18"/>
      <c r="F10" s="18"/>
      <c r="G10" s="18"/>
      <c r="H10" s="18"/>
      <c r="I10" s="11">
        <v>500.5</v>
      </c>
      <c r="K10" s="13"/>
      <c r="L10" s="14"/>
    </row>
    <row r="11" spans="1:13" ht="15">
      <c r="A11" s="4">
        <v>2</v>
      </c>
      <c r="B11" s="8" t="s">
        <v>20</v>
      </c>
      <c r="C11" s="15" t="s">
        <v>21</v>
      </c>
      <c r="D11" s="16"/>
      <c r="E11" s="16"/>
      <c r="F11" s="16"/>
      <c r="G11" s="16"/>
      <c r="H11" s="16"/>
      <c r="I11" s="9">
        <v>240</v>
      </c>
      <c r="J11" s="7" t="s">
        <v>22</v>
      </c>
      <c r="K11" s="49">
        <v>0</v>
      </c>
      <c r="L11" s="10">
        <f>ROUND(I11*K11,2)</f>
        <v>0</v>
      </c>
      <c r="M11" t="s">
        <v>23</v>
      </c>
    </row>
    <row r="12" spans="1:12" ht="15">
      <c r="A12" s="13"/>
      <c r="B12" s="14"/>
      <c r="C12" s="17" t="s">
        <v>24</v>
      </c>
      <c r="D12" s="18"/>
      <c r="E12" s="18"/>
      <c r="F12" s="18"/>
      <c r="G12" s="18"/>
      <c r="H12" s="18"/>
      <c r="I12" s="11">
        <v>240</v>
      </c>
      <c r="K12" s="13"/>
      <c r="L12" s="14"/>
    </row>
    <row r="13" spans="1:13" ht="15">
      <c r="A13" s="4">
        <v>3</v>
      </c>
      <c r="B13" s="8" t="s">
        <v>25</v>
      </c>
      <c r="C13" s="15" t="s">
        <v>26</v>
      </c>
      <c r="D13" s="16"/>
      <c r="E13" s="16"/>
      <c r="F13" s="16"/>
      <c r="G13" s="16"/>
      <c r="H13" s="16"/>
      <c r="I13" s="9">
        <v>500</v>
      </c>
      <c r="J13" s="7" t="s">
        <v>17</v>
      </c>
      <c r="K13" s="49">
        <v>0</v>
      </c>
      <c r="L13" s="10">
        <f>ROUND(I13*K13,2)</f>
        <v>0</v>
      </c>
      <c r="M13" t="s">
        <v>27</v>
      </c>
    </row>
    <row r="14" spans="1:12" ht="15">
      <c r="A14" s="13"/>
      <c r="B14" s="14"/>
      <c r="C14" s="17" t="s">
        <v>28</v>
      </c>
      <c r="D14" s="18"/>
      <c r="E14" s="18"/>
      <c r="F14" s="18"/>
      <c r="G14" s="18"/>
      <c r="H14" s="18"/>
      <c r="I14" s="11">
        <v>500</v>
      </c>
      <c r="K14" s="13"/>
      <c r="L14" s="14"/>
    </row>
    <row r="15" spans="1:13" ht="15">
      <c r="A15" s="4">
        <v>4</v>
      </c>
      <c r="B15" s="8" t="s">
        <v>29</v>
      </c>
      <c r="C15" s="15" t="s">
        <v>30</v>
      </c>
      <c r="D15" s="16"/>
      <c r="E15" s="16"/>
      <c r="F15" s="16"/>
      <c r="G15" s="16"/>
      <c r="H15" s="16"/>
      <c r="I15" s="9">
        <v>50.05</v>
      </c>
      <c r="J15" s="7" t="s">
        <v>31</v>
      </c>
      <c r="K15" s="49">
        <v>0</v>
      </c>
      <c r="L15" s="10">
        <f>ROUND(I15*K15,2)</f>
        <v>0</v>
      </c>
      <c r="M15" t="s">
        <v>32</v>
      </c>
    </row>
    <row r="16" spans="1:12" ht="15">
      <c r="A16" s="13"/>
      <c r="B16" s="14"/>
      <c r="C16" s="17" t="s">
        <v>33</v>
      </c>
      <c r="D16" s="18"/>
      <c r="E16" s="18"/>
      <c r="F16" s="18"/>
      <c r="G16" s="18"/>
      <c r="H16" s="18"/>
      <c r="I16" s="11">
        <v>50.05</v>
      </c>
      <c r="K16" s="13"/>
      <c r="L16" s="14"/>
    </row>
    <row r="17" spans="1:13" ht="15">
      <c r="A17" s="4">
        <v>5</v>
      </c>
      <c r="B17" s="8" t="s">
        <v>34</v>
      </c>
      <c r="C17" s="15" t="s">
        <v>35</v>
      </c>
      <c r="D17" s="16"/>
      <c r="E17" s="16"/>
      <c r="F17" s="16"/>
      <c r="G17" s="16"/>
      <c r="H17" s="16"/>
      <c r="I17" s="9">
        <v>12.5125</v>
      </c>
      <c r="J17" s="7" t="s">
        <v>31</v>
      </c>
      <c r="K17" s="49">
        <v>0</v>
      </c>
      <c r="L17" s="10">
        <f>ROUND(I17*K17,2)</f>
        <v>0</v>
      </c>
      <c r="M17" t="s">
        <v>36</v>
      </c>
    </row>
    <row r="18" spans="1:12" ht="15">
      <c r="A18" s="13"/>
      <c r="B18" s="14"/>
      <c r="C18" s="17" t="s">
        <v>37</v>
      </c>
      <c r="D18" s="18"/>
      <c r="E18" s="18"/>
      <c r="F18" s="18"/>
      <c r="G18" s="18"/>
      <c r="H18" s="18"/>
      <c r="I18" s="11">
        <v>12.5125</v>
      </c>
      <c r="K18" s="13"/>
      <c r="L18" s="14"/>
    </row>
    <row r="19" spans="1:13" ht="15">
      <c r="A19" s="4">
        <v>6</v>
      </c>
      <c r="B19" s="8" t="s">
        <v>38</v>
      </c>
      <c r="C19" s="15" t="s">
        <v>39</v>
      </c>
      <c r="D19" s="16"/>
      <c r="E19" s="16"/>
      <c r="F19" s="16"/>
      <c r="G19" s="16"/>
      <c r="H19" s="16"/>
      <c r="I19" s="9">
        <v>50</v>
      </c>
      <c r="J19" s="7" t="s">
        <v>31</v>
      </c>
      <c r="K19" s="49">
        <v>0</v>
      </c>
      <c r="L19" s="10">
        <f>ROUND(I19*K19,2)</f>
        <v>0</v>
      </c>
      <c r="M19" t="s">
        <v>40</v>
      </c>
    </row>
    <row r="20" spans="1:12" ht="15">
      <c r="A20" s="13"/>
      <c r="B20" s="14"/>
      <c r="C20" s="17" t="s">
        <v>41</v>
      </c>
      <c r="D20" s="18"/>
      <c r="E20" s="18"/>
      <c r="F20" s="18"/>
      <c r="G20" s="18"/>
      <c r="H20" s="18"/>
      <c r="I20" s="11">
        <v>50</v>
      </c>
      <c r="K20" s="13"/>
      <c r="L20" s="14"/>
    </row>
    <row r="21" spans="1:13" ht="15">
      <c r="A21" s="4">
        <v>7</v>
      </c>
      <c r="B21" s="8" t="s">
        <v>42</v>
      </c>
      <c r="C21" s="15" t="s">
        <v>43</v>
      </c>
      <c r="D21" s="16"/>
      <c r="E21" s="16"/>
      <c r="F21" s="16"/>
      <c r="G21" s="16"/>
      <c r="H21" s="16"/>
      <c r="I21" s="9">
        <v>175.05</v>
      </c>
      <c r="J21" s="7" t="s">
        <v>31</v>
      </c>
      <c r="K21" s="49">
        <v>0</v>
      </c>
      <c r="L21" s="10">
        <f>ROUND(I21*K21,2)</f>
        <v>0</v>
      </c>
      <c r="M21" t="s">
        <v>44</v>
      </c>
    </row>
    <row r="22" spans="1:12" ht="15">
      <c r="A22" s="13"/>
      <c r="B22" s="14"/>
      <c r="C22" s="17" t="s">
        <v>45</v>
      </c>
      <c r="D22" s="18"/>
      <c r="E22" s="18"/>
      <c r="F22" s="18"/>
      <c r="G22" s="18"/>
      <c r="H22" s="18"/>
      <c r="I22" s="11">
        <v>50.05</v>
      </c>
      <c r="K22" s="13"/>
      <c r="L22" s="14"/>
    </row>
    <row r="23" spans="1:12" ht="15">
      <c r="A23" s="13"/>
      <c r="B23" s="14"/>
      <c r="C23" s="17" t="s">
        <v>46</v>
      </c>
      <c r="D23" s="18"/>
      <c r="E23" s="18"/>
      <c r="F23" s="18"/>
      <c r="G23" s="18"/>
      <c r="H23" s="18"/>
      <c r="I23" s="11">
        <v>125</v>
      </c>
      <c r="K23" s="13"/>
      <c r="L23" s="14"/>
    </row>
    <row r="24" spans="1:13" ht="15">
      <c r="A24" s="4">
        <v>8</v>
      </c>
      <c r="B24" s="8" t="s">
        <v>47</v>
      </c>
      <c r="C24" s="15" t="s">
        <v>48</v>
      </c>
      <c r="D24" s="16"/>
      <c r="E24" s="16"/>
      <c r="F24" s="16"/>
      <c r="G24" s="16"/>
      <c r="H24" s="16"/>
      <c r="I24" s="9">
        <v>357.595</v>
      </c>
      <c r="J24" s="7" t="s">
        <v>49</v>
      </c>
      <c r="K24" s="49">
        <v>0</v>
      </c>
      <c r="L24" s="10">
        <f>ROUND(I24*K24,2)</f>
        <v>0</v>
      </c>
      <c r="M24" t="s">
        <v>50</v>
      </c>
    </row>
    <row r="25" spans="1:12" ht="15">
      <c r="A25" s="13"/>
      <c r="B25" s="14"/>
      <c r="C25" s="17" t="s">
        <v>51</v>
      </c>
      <c r="D25" s="18"/>
      <c r="E25" s="18"/>
      <c r="F25" s="18"/>
      <c r="G25" s="18"/>
      <c r="H25" s="18"/>
      <c r="I25" s="11">
        <v>95.095</v>
      </c>
      <c r="K25" s="13"/>
      <c r="L25" s="14"/>
    </row>
    <row r="26" spans="1:12" ht="15">
      <c r="A26" s="13"/>
      <c r="B26" s="14"/>
      <c r="C26" s="17" t="s">
        <v>52</v>
      </c>
      <c r="D26" s="18"/>
      <c r="E26" s="18"/>
      <c r="F26" s="18"/>
      <c r="G26" s="18"/>
      <c r="H26" s="18"/>
      <c r="I26" s="11">
        <v>262.5</v>
      </c>
      <c r="K26" s="13"/>
      <c r="L26" s="14"/>
    </row>
    <row r="27" spans="1:13" ht="15">
      <c r="A27" s="4">
        <v>9</v>
      </c>
      <c r="B27" s="8" t="s">
        <v>53</v>
      </c>
      <c r="C27" s="15" t="s">
        <v>54</v>
      </c>
      <c r="D27" s="16"/>
      <c r="E27" s="16"/>
      <c r="F27" s="16"/>
      <c r="G27" s="16"/>
      <c r="H27" s="16"/>
      <c r="I27" s="9">
        <v>500</v>
      </c>
      <c r="J27" s="7" t="s">
        <v>17</v>
      </c>
      <c r="K27" s="49">
        <v>0</v>
      </c>
      <c r="L27" s="10">
        <f>ROUND(I27*K27,2)</f>
        <v>0</v>
      </c>
      <c r="M27" t="s">
        <v>55</v>
      </c>
    </row>
    <row r="28" spans="1:12" ht="15">
      <c r="A28" s="13"/>
      <c r="B28" s="14"/>
      <c r="C28" s="17" t="s">
        <v>56</v>
      </c>
      <c r="D28" s="18"/>
      <c r="E28" s="18"/>
      <c r="F28" s="18"/>
      <c r="G28" s="18"/>
      <c r="H28" s="18"/>
      <c r="I28" s="11">
        <v>500</v>
      </c>
      <c r="K28" s="13"/>
      <c r="L28" s="14"/>
    </row>
    <row r="29" spans="1:13" ht="15">
      <c r="A29" s="4">
        <v>10</v>
      </c>
      <c r="B29" s="8" t="s">
        <v>57</v>
      </c>
      <c r="C29" s="15" t="s">
        <v>58</v>
      </c>
      <c r="D29" s="16"/>
      <c r="E29" s="16"/>
      <c r="F29" s="16"/>
      <c r="G29" s="16"/>
      <c r="H29" s="16"/>
      <c r="I29" s="9">
        <v>500.5</v>
      </c>
      <c r="J29" s="7" t="s">
        <v>17</v>
      </c>
      <c r="K29" s="49">
        <v>0</v>
      </c>
      <c r="L29" s="10">
        <f>ROUND(I29*K29,2)</f>
        <v>0</v>
      </c>
      <c r="M29" t="s">
        <v>59</v>
      </c>
    </row>
    <row r="30" spans="1:12" ht="15">
      <c r="A30" s="13"/>
      <c r="B30" s="14"/>
      <c r="C30" s="17" t="s">
        <v>19</v>
      </c>
      <c r="D30" s="18"/>
      <c r="E30" s="18"/>
      <c r="F30" s="18"/>
      <c r="G30" s="18"/>
      <c r="H30" s="18"/>
      <c r="I30" s="11">
        <v>500.5</v>
      </c>
      <c r="K30" s="13"/>
      <c r="L30" s="14"/>
    </row>
    <row r="31" spans="1:13" ht="15">
      <c r="A31" s="4">
        <v>11</v>
      </c>
      <c r="B31" s="8" t="s">
        <v>60</v>
      </c>
      <c r="C31" s="15" t="s">
        <v>61</v>
      </c>
      <c r="D31" s="16"/>
      <c r="E31" s="16"/>
      <c r="F31" s="16"/>
      <c r="G31" s="16"/>
      <c r="H31" s="16"/>
      <c r="I31" s="9">
        <v>455</v>
      </c>
      <c r="J31" s="7" t="s">
        <v>17</v>
      </c>
      <c r="K31" s="49">
        <v>0</v>
      </c>
      <c r="L31" s="10">
        <f>ROUND(I31*K31,2)</f>
        <v>0</v>
      </c>
      <c r="M31" t="s">
        <v>62</v>
      </c>
    </row>
    <row r="32" spans="1:12" ht="15">
      <c r="A32" s="13"/>
      <c r="B32" s="14"/>
      <c r="C32" s="17">
        <v>455</v>
      </c>
      <c r="D32" s="18"/>
      <c r="E32" s="18"/>
      <c r="F32" s="18"/>
      <c r="G32" s="18"/>
      <c r="H32" s="18"/>
      <c r="I32" s="11">
        <v>455</v>
      </c>
      <c r="K32" s="13"/>
      <c r="L32" s="14"/>
    </row>
    <row r="33" spans="1:13" ht="15">
      <c r="A33" s="4">
        <v>12</v>
      </c>
      <c r="B33" s="8" t="s">
        <v>63</v>
      </c>
      <c r="C33" s="15" t="s">
        <v>64</v>
      </c>
      <c r="D33" s="16"/>
      <c r="E33" s="16"/>
      <c r="F33" s="16"/>
      <c r="G33" s="16"/>
      <c r="H33" s="16"/>
      <c r="I33" s="9">
        <v>10</v>
      </c>
      <c r="J33" s="7" t="s">
        <v>17</v>
      </c>
      <c r="K33" s="49">
        <v>0</v>
      </c>
      <c r="L33" s="10">
        <f>ROUND(I33*K33,2)</f>
        <v>0</v>
      </c>
      <c r="M33" t="s">
        <v>65</v>
      </c>
    </row>
    <row r="34" spans="1:12" ht="15">
      <c r="A34" s="13"/>
      <c r="B34" s="14"/>
      <c r="C34" s="17" t="s">
        <v>66</v>
      </c>
      <c r="D34" s="18"/>
      <c r="E34" s="18"/>
      <c r="F34" s="18"/>
      <c r="G34" s="18"/>
      <c r="H34" s="18"/>
      <c r="I34" s="11">
        <v>10</v>
      </c>
      <c r="K34" s="13"/>
      <c r="L34" s="14"/>
    </row>
    <row r="35" spans="1:13" ht="15">
      <c r="A35" s="4">
        <v>13</v>
      </c>
      <c r="B35" s="8" t="s">
        <v>67</v>
      </c>
      <c r="C35" s="15" t="s">
        <v>68</v>
      </c>
      <c r="D35" s="16"/>
      <c r="E35" s="16"/>
      <c r="F35" s="16"/>
      <c r="G35" s="16"/>
      <c r="H35" s="16"/>
      <c r="I35" s="9">
        <v>62.36</v>
      </c>
      <c r="J35" s="7" t="s">
        <v>49</v>
      </c>
      <c r="K35" s="49">
        <v>0</v>
      </c>
      <c r="L35" s="10">
        <f>ROUND(I35*K35,2)</f>
        <v>0</v>
      </c>
      <c r="M35" t="s">
        <v>69</v>
      </c>
    </row>
    <row r="36" spans="1:12" ht="15">
      <c r="A36" s="13"/>
      <c r="B36" s="14"/>
      <c r="C36" s="17" t="s">
        <v>70</v>
      </c>
      <c r="D36" s="18"/>
      <c r="E36" s="18"/>
      <c r="F36" s="18"/>
      <c r="G36" s="18"/>
      <c r="H36" s="18"/>
      <c r="I36" s="11">
        <v>41.86</v>
      </c>
      <c r="K36" s="13"/>
      <c r="L36" s="14"/>
    </row>
    <row r="37" spans="1:12" ht="15">
      <c r="A37" s="13"/>
      <c r="B37" s="14"/>
      <c r="C37" s="17" t="s">
        <v>71</v>
      </c>
      <c r="D37" s="18"/>
      <c r="E37" s="18"/>
      <c r="F37" s="18"/>
      <c r="G37" s="18"/>
      <c r="H37" s="18"/>
      <c r="I37" s="11">
        <v>12</v>
      </c>
      <c r="K37" s="13"/>
      <c r="L37" s="14"/>
    </row>
    <row r="38" spans="1:12" ht="15">
      <c r="A38" s="13"/>
      <c r="B38" s="14"/>
      <c r="C38" s="17" t="s">
        <v>72</v>
      </c>
      <c r="D38" s="18"/>
      <c r="E38" s="18"/>
      <c r="F38" s="18"/>
      <c r="G38" s="18"/>
      <c r="H38" s="18"/>
      <c r="I38" s="11">
        <v>0.5</v>
      </c>
      <c r="K38" s="13"/>
      <c r="L38" s="14"/>
    </row>
    <row r="39" spans="1:12" ht="15">
      <c r="A39" s="13"/>
      <c r="B39" s="14"/>
      <c r="C39" s="17" t="s">
        <v>73</v>
      </c>
      <c r="D39" s="18"/>
      <c r="E39" s="18"/>
      <c r="F39" s="18"/>
      <c r="G39" s="18"/>
      <c r="H39" s="18"/>
      <c r="I39" s="11">
        <v>6</v>
      </c>
      <c r="K39" s="13"/>
      <c r="L39" s="14"/>
    </row>
    <row r="40" spans="1:12" ht="15">
      <c r="A40" s="13"/>
      <c r="B40" s="14"/>
      <c r="C40" s="17" t="s">
        <v>74</v>
      </c>
      <c r="D40" s="18"/>
      <c r="E40" s="18"/>
      <c r="F40" s="18"/>
      <c r="G40" s="18"/>
      <c r="H40" s="18"/>
      <c r="I40" s="11">
        <v>2</v>
      </c>
      <c r="K40" s="13"/>
      <c r="L40" s="14"/>
    </row>
    <row r="41" spans="1:13" ht="15">
      <c r="A41" s="4">
        <v>14</v>
      </c>
      <c r="B41" s="8" t="s">
        <v>75</v>
      </c>
      <c r="C41" s="15" t="s">
        <v>76</v>
      </c>
      <c r="D41" s="16"/>
      <c r="E41" s="16"/>
      <c r="F41" s="16"/>
      <c r="G41" s="16"/>
      <c r="H41" s="16"/>
      <c r="I41" s="9">
        <v>3</v>
      </c>
      <c r="J41" s="7" t="s">
        <v>22</v>
      </c>
      <c r="K41" s="49">
        <v>0</v>
      </c>
      <c r="L41" s="10">
        <f>ROUND(I41*K41,2)</f>
        <v>0</v>
      </c>
      <c r="M41" t="s">
        <v>77</v>
      </c>
    </row>
    <row r="42" spans="1:13" ht="15">
      <c r="A42" s="4">
        <v>15</v>
      </c>
      <c r="B42" s="8" t="s">
        <v>78</v>
      </c>
      <c r="C42" s="15" t="s">
        <v>79</v>
      </c>
      <c r="D42" s="16"/>
      <c r="E42" s="16"/>
      <c r="F42" s="16"/>
      <c r="G42" s="16"/>
      <c r="H42" s="16"/>
      <c r="I42" s="9">
        <v>1</v>
      </c>
      <c r="J42" s="7" t="s">
        <v>80</v>
      </c>
      <c r="K42" s="49">
        <v>0</v>
      </c>
      <c r="L42" s="10">
        <f>ROUND(I42*K42,2)</f>
        <v>0</v>
      </c>
      <c r="M42" t="s">
        <v>81</v>
      </c>
    </row>
    <row r="43" spans="1:12" ht="15">
      <c r="A43" s="13"/>
      <c r="B43" s="14"/>
      <c r="C43" s="26" t="s">
        <v>82</v>
      </c>
      <c r="D43" s="18"/>
      <c r="E43" s="18"/>
      <c r="F43" s="18"/>
      <c r="G43" s="18"/>
      <c r="H43" s="18"/>
      <c r="J43" s="13"/>
      <c r="K43" s="14"/>
      <c r="L43" s="14"/>
    </row>
    <row r="44" spans="1:13" ht="15">
      <c r="A44" s="4">
        <v>16</v>
      </c>
      <c r="B44" s="8" t="s">
        <v>83</v>
      </c>
      <c r="C44" s="15" t="s">
        <v>84</v>
      </c>
      <c r="D44" s="16"/>
      <c r="E44" s="16"/>
      <c r="F44" s="16"/>
      <c r="G44" s="16"/>
      <c r="H44" s="16"/>
      <c r="I44" s="9">
        <v>500.5</v>
      </c>
      <c r="J44" s="7" t="s">
        <v>17</v>
      </c>
      <c r="K44" s="49">
        <v>0</v>
      </c>
      <c r="L44" s="10">
        <f>ROUND(I44*K44,2)</f>
        <v>0</v>
      </c>
      <c r="M44" t="s">
        <v>85</v>
      </c>
    </row>
    <row r="45" spans="1:12" ht="15">
      <c r="A45" s="13"/>
      <c r="B45" s="14"/>
      <c r="C45" s="17" t="s">
        <v>19</v>
      </c>
      <c r="D45" s="18"/>
      <c r="E45" s="18"/>
      <c r="F45" s="18"/>
      <c r="G45" s="18"/>
      <c r="H45" s="18"/>
      <c r="I45" s="11">
        <v>500.5</v>
      </c>
      <c r="K45" s="13"/>
      <c r="L45" s="14"/>
    </row>
    <row r="46" spans="1:13" ht="15">
      <c r="A46" s="4">
        <v>17</v>
      </c>
      <c r="B46" s="8" t="s">
        <v>86</v>
      </c>
      <c r="C46" s="15" t="s">
        <v>87</v>
      </c>
      <c r="D46" s="16"/>
      <c r="E46" s="16"/>
      <c r="F46" s="16"/>
      <c r="G46" s="16"/>
      <c r="H46" s="16"/>
      <c r="I46" s="9">
        <v>455</v>
      </c>
      <c r="J46" s="7" t="s">
        <v>17</v>
      </c>
      <c r="K46" s="49">
        <v>0</v>
      </c>
      <c r="L46" s="10">
        <f>ROUND(I46*K46,2)</f>
        <v>0</v>
      </c>
      <c r="M46" t="s">
        <v>88</v>
      </c>
    </row>
    <row r="47" spans="1:12" ht="15">
      <c r="A47" s="13"/>
      <c r="B47" s="14"/>
      <c r="C47" s="17">
        <v>455</v>
      </c>
      <c r="D47" s="18"/>
      <c r="E47" s="18"/>
      <c r="F47" s="18"/>
      <c r="G47" s="18"/>
      <c r="H47" s="18"/>
      <c r="I47" s="11">
        <v>455</v>
      </c>
      <c r="K47" s="13"/>
      <c r="L47" s="14"/>
    </row>
    <row r="48" spans="1:13" ht="15">
      <c r="A48" s="4">
        <v>18</v>
      </c>
      <c r="B48" s="8" t="s">
        <v>89</v>
      </c>
      <c r="C48" s="15" t="s">
        <v>90</v>
      </c>
      <c r="D48" s="16"/>
      <c r="E48" s="16"/>
      <c r="F48" s="16"/>
      <c r="G48" s="16"/>
      <c r="H48" s="16"/>
      <c r="I48" s="9">
        <v>244.65</v>
      </c>
      <c r="J48" s="7" t="s">
        <v>80</v>
      </c>
      <c r="K48" s="49">
        <v>0</v>
      </c>
      <c r="L48" s="10">
        <f>ROUND(I48*K48,2)</f>
        <v>0</v>
      </c>
      <c r="M48" t="s">
        <v>91</v>
      </c>
    </row>
    <row r="49" spans="1:12" ht="15">
      <c r="A49" s="13"/>
      <c r="B49" s="14"/>
      <c r="C49" s="17" t="s">
        <v>92</v>
      </c>
      <c r="D49" s="18"/>
      <c r="E49" s="18"/>
      <c r="F49" s="18"/>
      <c r="G49" s="18"/>
      <c r="H49" s="18"/>
      <c r="I49" s="11">
        <v>244.65</v>
      </c>
      <c r="K49" s="13"/>
      <c r="L49" s="14"/>
    </row>
    <row r="50" spans="1:13" ht="15">
      <c r="A50" s="4">
        <v>19</v>
      </c>
      <c r="B50" s="8" t="s">
        <v>93</v>
      </c>
      <c r="C50" s="15" t="s">
        <v>94</v>
      </c>
      <c r="D50" s="16"/>
      <c r="E50" s="16"/>
      <c r="F50" s="16"/>
      <c r="G50" s="16"/>
      <c r="H50" s="16"/>
      <c r="I50" s="9">
        <v>6</v>
      </c>
      <c r="J50" s="7" t="s">
        <v>80</v>
      </c>
      <c r="K50" s="49">
        <v>0</v>
      </c>
      <c r="L50" s="10">
        <f>ROUND(I50*K50,2)</f>
        <v>0</v>
      </c>
      <c r="M50" t="s">
        <v>95</v>
      </c>
    </row>
    <row r="51" spans="1:12" ht="15">
      <c r="A51" s="13"/>
      <c r="B51" s="14"/>
      <c r="C51" s="17" t="s">
        <v>96</v>
      </c>
      <c r="D51" s="18"/>
      <c r="E51" s="18"/>
      <c r="F51" s="18"/>
      <c r="G51" s="18"/>
      <c r="H51" s="18"/>
      <c r="I51" s="11">
        <v>6</v>
      </c>
      <c r="K51" s="13"/>
      <c r="L51" s="14"/>
    </row>
    <row r="52" spans="1:13" ht="15">
      <c r="A52" s="4">
        <v>20</v>
      </c>
      <c r="B52" s="8" t="s">
        <v>97</v>
      </c>
      <c r="C52" s="15" t="s">
        <v>98</v>
      </c>
      <c r="D52" s="16"/>
      <c r="E52" s="16"/>
      <c r="F52" s="16"/>
      <c r="G52" s="16"/>
      <c r="H52" s="16"/>
      <c r="I52" s="9">
        <v>1</v>
      </c>
      <c r="J52" s="7" t="s">
        <v>80</v>
      </c>
      <c r="K52" s="49">
        <v>0</v>
      </c>
      <c r="L52" s="10">
        <f>ROUND(I52*K52,2)</f>
        <v>0</v>
      </c>
      <c r="M52" t="s">
        <v>99</v>
      </c>
    </row>
    <row r="53" spans="1:12" ht="15">
      <c r="A53" s="13"/>
      <c r="B53" s="14"/>
      <c r="C53" s="17" t="s">
        <v>100</v>
      </c>
      <c r="D53" s="18"/>
      <c r="E53" s="18"/>
      <c r="F53" s="18"/>
      <c r="G53" s="18"/>
      <c r="H53" s="18"/>
      <c r="I53" s="11">
        <v>1</v>
      </c>
      <c r="K53" s="13"/>
      <c r="L53" s="14"/>
    </row>
    <row r="54" spans="1:13" ht="15">
      <c r="A54" s="4">
        <v>21</v>
      </c>
      <c r="B54" s="8" t="s">
        <v>101</v>
      </c>
      <c r="C54" s="15" t="s">
        <v>102</v>
      </c>
      <c r="D54" s="16"/>
      <c r="E54" s="16"/>
      <c r="F54" s="16"/>
      <c r="G54" s="16"/>
      <c r="H54" s="16"/>
      <c r="I54" s="9">
        <v>72</v>
      </c>
      <c r="J54" s="7" t="s">
        <v>22</v>
      </c>
      <c r="K54" s="49">
        <v>0</v>
      </c>
      <c r="L54" s="10">
        <f>ROUND(I54*K54,2)</f>
        <v>0</v>
      </c>
      <c r="M54" t="s">
        <v>103</v>
      </c>
    </row>
    <row r="55" spans="1:12" ht="15">
      <c r="A55" s="13"/>
      <c r="B55" s="14"/>
      <c r="C55" s="17">
        <v>72</v>
      </c>
      <c r="D55" s="18"/>
      <c r="E55" s="18"/>
      <c r="F55" s="18"/>
      <c r="G55" s="18"/>
      <c r="H55" s="18"/>
      <c r="I55" s="11">
        <v>72</v>
      </c>
      <c r="K55" s="13"/>
      <c r="L55" s="14"/>
    </row>
    <row r="56" spans="1:13" ht="15">
      <c r="A56" s="4">
        <v>22</v>
      </c>
      <c r="B56" s="8" t="s">
        <v>104</v>
      </c>
      <c r="C56" s="15" t="s">
        <v>105</v>
      </c>
      <c r="D56" s="16"/>
      <c r="E56" s="16"/>
      <c r="F56" s="16"/>
      <c r="G56" s="16"/>
      <c r="H56" s="16"/>
      <c r="I56" s="9">
        <v>460.41</v>
      </c>
      <c r="J56" s="7" t="s">
        <v>17</v>
      </c>
      <c r="K56" s="49">
        <v>0</v>
      </c>
      <c r="L56" s="10">
        <f>ROUND(I56*K56,2)</f>
        <v>0</v>
      </c>
      <c r="M56" t="s">
        <v>106</v>
      </c>
    </row>
    <row r="57" spans="1:12" ht="15">
      <c r="A57" s="13"/>
      <c r="B57" s="14"/>
      <c r="C57" s="17" t="s">
        <v>107</v>
      </c>
      <c r="D57" s="18"/>
      <c r="E57" s="18"/>
      <c r="F57" s="18"/>
      <c r="G57" s="18"/>
      <c r="H57" s="18"/>
      <c r="I57" s="11">
        <v>460.41</v>
      </c>
      <c r="K57" s="13"/>
      <c r="L57" s="14"/>
    </row>
    <row r="58" spans="1:13" ht="15">
      <c r="A58" s="4">
        <v>23</v>
      </c>
      <c r="B58" s="8" t="s">
        <v>108</v>
      </c>
      <c r="C58" s="15" t="s">
        <v>109</v>
      </c>
      <c r="D58" s="16"/>
      <c r="E58" s="16"/>
      <c r="F58" s="16"/>
      <c r="G58" s="16"/>
      <c r="H58" s="16"/>
      <c r="I58" s="9">
        <v>2.6</v>
      </c>
      <c r="J58" s="7" t="s">
        <v>17</v>
      </c>
      <c r="K58" s="49">
        <v>0</v>
      </c>
      <c r="L58" s="10">
        <f>ROUND(I58*K58,2)</f>
        <v>0</v>
      </c>
      <c r="M58" t="s">
        <v>110</v>
      </c>
    </row>
    <row r="59" spans="1:12" ht="15">
      <c r="A59" s="13"/>
      <c r="B59" s="14"/>
      <c r="C59" s="17" t="s">
        <v>111</v>
      </c>
      <c r="D59" s="18"/>
      <c r="E59" s="18"/>
      <c r="F59" s="18"/>
      <c r="G59" s="18"/>
      <c r="H59" s="18"/>
      <c r="I59" s="11">
        <v>2.6</v>
      </c>
      <c r="K59" s="13"/>
      <c r="L59" s="14"/>
    </row>
    <row r="60" spans="1:13" ht="15">
      <c r="A60" s="4">
        <v>24</v>
      </c>
      <c r="B60" s="8" t="s">
        <v>112</v>
      </c>
      <c r="C60" s="15" t="s">
        <v>113</v>
      </c>
      <c r="D60" s="16"/>
      <c r="E60" s="16"/>
      <c r="F60" s="16"/>
      <c r="G60" s="16"/>
      <c r="H60" s="16"/>
      <c r="I60" s="9">
        <v>5.5</v>
      </c>
      <c r="J60" s="7" t="s">
        <v>17</v>
      </c>
      <c r="K60" s="49">
        <v>0</v>
      </c>
      <c r="L60" s="10">
        <f>ROUND(I60*K60,2)</f>
        <v>0</v>
      </c>
      <c r="M60" t="s">
        <v>114</v>
      </c>
    </row>
    <row r="61" spans="1:12" ht="15">
      <c r="A61" s="13"/>
      <c r="B61" s="14"/>
      <c r="C61" s="17" t="s">
        <v>115</v>
      </c>
      <c r="D61" s="18"/>
      <c r="E61" s="18"/>
      <c r="F61" s="18"/>
      <c r="G61" s="18"/>
      <c r="H61" s="18"/>
      <c r="I61" s="11">
        <v>5.5</v>
      </c>
      <c r="K61" s="13"/>
      <c r="L61" s="14"/>
    </row>
    <row r="62" spans="1:13" ht="15">
      <c r="A62" s="4">
        <v>25</v>
      </c>
      <c r="B62" s="8" t="s">
        <v>116</v>
      </c>
      <c r="C62" s="15" t="s">
        <v>117</v>
      </c>
      <c r="D62" s="16"/>
      <c r="E62" s="16"/>
      <c r="F62" s="16"/>
      <c r="G62" s="16"/>
      <c r="H62" s="16"/>
      <c r="I62" s="9">
        <v>465</v>
      </c>
      <c r="J62" s="7" t="s">
        <v>17</v>
      </c>
      <c r="K62" s="49">
        <v>0</v>
      </c>
      <c r="L62" s="10">
        <f>ROUND(I62*K62,2)</f>
        <v>0</v>
      </c>
      <c r="M62" t="s">
        <v>118</v>
      </c>
    </row>
    <row r="63" spans="1:12" ht="15">
      <c r="A63" s="13"/>
      <c r="B63" s="14"/>
      <c r="C63" s="17" t="s">
        <v>119</v>
      </c>
      <c r="D63" s="18"/>
      <c r="E63" s="18"/>
      <c r="F63" s="18"/>
      <c r="G63" s="18"/>
      <c r="H63" s="18"/>
      <c r="I63" s="11">
        <v>455</v>
      </c>
      <c r="K63" s="13"/>
      <c r="L63" s="14"/>
    </row>
    <row r="64" spans="1:12" ht="15">
      <c r="A64" s="13"/>
      <c r="B64" s="14"/>
      <c r="C64" s="17" t="s">
        <v>120</v>
      </c>
      <c r="D64" s="18"/>
      <c r="E64" s="18"/>
      <c r="F64" s="18"/>
      <c r="G64" s="18"/>
      <c r="H64" s="18"/>
      <c r="I64" s="11">
        <v>10</v>
      </c>
      <c r="K64" s="13"/>
      <c r="L64" s="14"/>
    </row>
    <row r="65" spans="1:13" ht="15">
      <c r="A65" s="4">
        <v>26</v>
      </c>
      <c r="B65" s="8" t="s">
        <v>121</v>
      </c>
      <c r="C65" s="15" t="s">
        <v>122</v>
      </c>
      <c r="D65" s="16"/>
      <c r="E65" s="16"/>
      <c r="F65" s="16"/>
      <c r="G65" s="16"/>
      <c r="H65" s="16"/>
      <c r="I65" s="9">
        <v>1</v>
      </c>
      <c r="J65" s="7" t="s">
        <v>22</v>
      </c>
      <c r="K65" s="49">
        <v>0</v>
      </c>
      <c r="L65" s="10">
        <f>ROUND(I65*K65,2)</f>
        <v>0</v>
      </c>
      <c r="M65" t="s">
        <v>123</v>
      </c>
    </row>
    <row r="66" spans="1:12" ht="15">
      <c r="A66" s="13"/>
      <c r="B66" s="14"/>
      <c r="C66" s="17" t="s">
        <v>124</v>
      </c>
      <c r="D66" s="18"/>
      <c r="E66" s="18"/>
      <c r="F66" s="18"/>
      <c r="G66" s="18"/>
      <c r="H66" s="18"/>
      <c r="I66" s="11">
        <v>1</v>
      </c>
      <c r="K66" s="13"/>
      <c r="L66" s="14"/>
    </row>
    <row r="67" spans="1:13" ht="15">
      <c r="A67" s="4">
        <v>27</v>
      </c>
      <c r="B67" s="8" t="s">
        <v>125</v>
      </c>
      <c r="C67" s="15" t="s">
        <v>126</v>
      </c>
      <c r="D67" s="16"/>
      <c r="E67" s="16"/>
      <c r="F67" s="16"/>
      <c r="G67" s="16"/>
      <c r="H67" s="16"/>
      <c r="I67" s="9">
        <v>0.25</v>
      </c>
      <c r="J67" s="7" t="s">
        <v>31</v>
      </c>
      <c r="K67" s="49">
        <v>0</v>
      </c>
      <c r="L67" s="10">
        <f>ROUND(I67*K67,2)</f>
        <v>0</v>
      </c>
      <c r="M67" t="s">
        <v>127</v>
      </c>
    </row>
    <row r="68" spans="1:12" ht="15">
      <c r="A68" s="13"/>
      <c r="B68" s="14"/>
      <c r="C68" s="17" t="s">
        <v>128</v>
      </c>
      <c r="D68" s="18"/>
      <c r="E68" s="18"/>
      <c r="F68" s="18"/>
      <c r="G68" s="18"/>
      <c r="H68" s="18"/>
      <c r="I68" s="11">
        <v>0.25</v>
      </c>
      <c r="K68" s="13"/>
      <c r="L68" s="14"/>
    </row>
    <row r="69" spans="1:13" ht="15">
      <c r="A69" s="4">
        <v>28</v>
      </c>
      <c r="B69" s="8" t="s">
        <v>129</v>
      </c>
      <c r="C69" s="15" t="s">
        <v>130</v>
      </c>
      <c r="D69" s="16"/>
      <c r="E69" s="16"/>
      <c r="F69" s="16"/>
      <c r="G69" s="16"/>
      <c r="H69" s="16"/>
      <c r="I69" s="9">
        <v>1</v>
      </c>
      <c r="J69" s="7" t="s">
        <v>80</v>
      </c>
      <c r="K69" s="49">
        <v>0</v>
      </c>
      <c r="L69" s="10">
        <f>ROUND(I69*K69,2)</f>
        <v>0</v>
      </c>
      <c r="M69" t="s">
        <v>131</v>
      </c>
    </row>
    <row r="70" spans="1:12" ht="15">
      <c r="A70" s="13"/>
      <c r="B70" s="14"/>
      <c r="C70" s="17">
        <v>1</v>
      </c>
      <c r="D70" s="18"/>
      <c r="E70" s="18"/>
      <c r="F70" s="18"/>
      <c r="G70" s="18"/>
      <c r="H70" s="18"/>
      <c r="I70" s="11">
        <v>1</v>
      </c>
      <c r="K70" s="13"/>
      <c r="L70" s="14"/>
    </row>
    <row r="71" spans="1:13" ht="15">
      <c r="A71" s="4">
        <v>29</v>
      </c>
      <c r="B71" s="8" t="s">
        <v>132</v>
      </c>
      <c r="C71" s="15" t="s">
        <v>133</v>
      </c>
      <c r="D71" s="16"/>
      <c r="E71" s="16"/>
      <c r="F71" s="16"/>
      <c r="G71" s="16"/>
      <c r="H71" s="16"/>
      <c r="I71" s="9">
        <v>1</v>
      </c>
      <c r="J71" s="7" t="s">
        <v>80</v>
      </c>
      <c r="K71" s="49">
        <v>0</v>
      </c>
      <c r="L71" s="10">
        <f>ROUND(I71*K71,2)</f>
        <v>0</v>
      </c>
      <c r="M71" t="s">
        <v>134</v>
      </c>
    </row>
    <row r="72" spans="1:13" ht="15">
      <c r="A72" s="4">
        <v>30</v>
      </c>
      <c r="B72" s="8" t="s">
        <v>135</v>
      </c>
      <c r="C72" s="15" t="s">
        <v>136</v>
      </c>
      <c r="D72" s="16"/>
      <c r="E72" s="16"/>
      <c r="F72" s="16"/>
      <c r="G72" s="16"/>
      <c r="H72" s="16"/>
      <c r="I72" s="9">
        <v>240</v>
      </c>
      <c r="J72" s="7" t="s">
        <v>22</v>
      </c>
      <c r="K72" s="49">
        <v>0</v>
      </c>
      <c r="L72" s="10">
        <f>ROUND(I72*K72,2)</f>
        <v>0</v>
      </c>
      <c r="M72" t="s">
        <v>137</v>
      </c>
    </row>
    <row r="73" spans="1:12" ht="15">
      <c r="A73" s="13"/>
      <c r="B73" s="14"/>
      <c r="C73" s="17" t="s">
        <v>24</v>
      </c>
      <c r="D73" s="18"/>
      <c r="E73" s="18"/>
      <c r="F73" s="18"/>
      <c r="G73" s="18"/>
      <c r="H73" s="18"/>
      <c r="I73" s="11">
        <v>240</v>
      </c>
      <c r="K73" s="13"/>
      <c r="L73" s="14"/>
    </row>
    <row r="74" spans="1:13" ht="15">
      <c r="A74" s="4">
        <v>31</v>
      </c>
      <c r="B74" s="8" t="s">
        <v>138</v>
      </c>
      <c r="C74" s="15" t="s">
        <v>139</v>
      </c>
      <c r="D74" s="16"/>
      <c r="E74" s="16"/>
      <c r="F74" s="16"/>
      <c r="G74" s="16"/>
      <c r="H74" s="16"/>
      <c r="I74" s="9">
        <v>8</v>
      </c>
      <c r="J74" s="7" t="s">
        <v>22</v>
      </c>
      <c r="K74" s="49">
        <v>0</v>
      </c>
      <c r="L74" s="10">
        <f>ROUND(I74*K74,2)</f>
        <v>0</v>
      </c>
      <c r="M74" t="s">
        <v>140</v>
      </c>
    </row>
    <row r="75" spans="1:12" ht="15">
      <c r="A75" s="13"/>
      <c r="B75" s="14"/>
      <c r="C75" s="17">
        <v>8</v>
      </c>
      <c r="D75" s="18"/>
      <c r="E75" s="18"/>
      <c r="F75" s="18"/>
      <c r="G75" s="18"/>
      <c r="H75" s="18"/>
      <c r="I75" s="11">
        <v>8</v>
      </c>
      <c r="K75" s="13"/>
      <c r="L75" s="14"/>
    </row>
    <row r="76" spans="1:13" ht="15">
      <c r="A76" s="4">
        <v>32</v>
      </c>
      <c r="B76" s="8" t="s">
        <v>141</v>
      </c>
      <c r="C76" s="15" t="s">
        <v>142</v>
      </c>
      <c r="D76" s="16"/>
      <c r="E76" s="16"/>
      <c r="F76" s="16"/>
      <c r="G76" s="16"/>
      <c r="H76" s="16"/>
      <c r="I76" s="9">
        <v>13.2</v>
      </c>
      <c r="J76" s="7" t="s">
        <v>31</v>
      </c>
      <c r="K76" s="49">
        <v>0</v>
      </c>
      <c r="L76" s="10">
        <f>ROUND(I76*K76,2)</f>
        <v>0</v>
      </c>
      <c r="M76" t="s">
        <v>143</v>
      </c>
    </row>
    <row r="77" spans="1:12" ht="15">
      <c r="A77" s="13"/>
      <c r="B77" s="14"/>
      <c r="C77" s="17" t="s">
        <v>144</v>
      </c>
      <c r="D77" s="18"/>
      <c r="E77" s="18"/>
      <c r="F77" s="18"/>
      <c r="G77" s="18"/>
      <c r="H77" s="18"/>
      <c r="I77" s="11">
        <v>13.2</v>
      </c>
      <c r="K77" s="13"/>
      <c r="L77" s="14"/>
    </row>
    <row r="78" spans="1:13" ht="15">
      <c r="A78" s="4">
        <v>33</v>
      </c>
      <c r="B78" s="8" t="s">
        <v>145</v>
      </c>
      <c r="C78" s="15" t="s">
        <v>146</v>
      </c>
      <c r="D78" s="16"/>
      <c r="E78" s="16"/>
      <c r="F78" s="16"/>
      <c r="G78" s="16"/>
      <c r="H78" s="16"/>
      <c r="I78" s="9">
        <v>72</v>
      </c>
      <c r="J78" s="7" t="s">
        <v>22</v>
      </c>
      <c r="K78" s="49">
        <v>0</v>
      </c>
      <c r="L78" s="10">
        <f>ROUND(I78*K78,2)</f>
        <v>0</v>
      </c>
      <c r="M78" t="s">
        <v>147</v>
      </c>
    </row>
    <row r="79" spans="1:12" ht="15">
      <c r="A79" s="13"/>
      <c r="B79" s="14"/>
      <c r="C79" s="17">
        <v>72</v>
      </c>
      <c r="D79" s="18"/>
      <c r="E79" s="18"/>
      <c r="F79" s="18"/>
      <c r="G79" s="18"/>
      <c r="H79" s="18"/>
      <c r="I79" s="11">
        <v>72</v>
      </c>
      <c r="K79" s="13"/>
      <c r="L79" s="14"/>
    </row>
    <row r="80" spans="1:13" ht="15">
      <c r="A80" s="4">
        <v>34</v>
      </c>
      <c r="B80" s="8" t="s">
        <v>148</v>
      </c>
      <c r="C80" s="15" t="s">
        <v>149</v>
      </c>
      <c r="D80" s="16"/>
      <c r="E80" s="16"/>
      <c r="F80" s="16"/>
      <c r="G80" s="16"/>
      <c r="H80" s="16"/>
      <c r="I80" s="9">
        <v>3</v>
      </c>
      <c r="J80" s="7" t="s">
        <v>22</v>
      </c>
      <c r="K80" s="49">
        <v>0</v>
      </c>
      <c r="L80" s="10">
        <f>ROUND(I80*K80,2)</f>
        <v>0</v>
      </c>
      <c r="M80" t="s">
        <v>150</v>
      </c>
    </row>
    <row r="81" spans="1:12" ht="15">
      <c r="A81" s="13"/>
      <c r="B81" s="14"/>
      <c r="C81" s="17" t="s">
        <v>151</v>
      </c>
      <c r="D81" s="18"/>
      <c r="E81" s="18"/>
      <c r="F81" s="18"/>
      <c r="G81" s="18"/>
      <c r="H81" s="18"/>
      <c r="I81" s="11">
        <v>3</v>
      </c>
      <c r="K81" s="13"/>
      <c r="L81" s="14"/>
    </row>
    <row r="82" spans="1:13" ht="15">
      <c r="A82" s="4">
        <v>35</v>
      </c>
      <c r="B82" s="8" t="s">
        <v>152</v>
      </c>
      <c r="C82" s="15" t="s">
        <v>153</v>
      </c>
      <c r="D82" s="16"/>
      <c r="E82" s="16"/>
      <c r="F82" s="16"/>
      <c r="G82" s="16"/>
      <c r="H82" s="16"/>
      <c r="I82" s="9">
        <v>75</v>
      </c>
      <c r="J82" s="7" t="s">
        <v>22</v>
      </c>
      <c r="K82" s="49">
        <v>0</v>
      </c>
      <c r="L82" s="10">
        <f>ROUND(I82*K82,2)</f>
        <v>0</v>
      </c>
      <c r="M82" t="s">
        <v>154</v>
      </c>
    </row>
    <row r="83" spans="1:12" ht="15">
      <c r="A83" s="13"/>
      <c r="B83" s="14"/>
      <c r="C83" s="17">
        <v>75</v>
      </c>
      <c r="D83" s="18"/>
      <c r="E83" s="18"/>
      <c r="F83" s="18"/>
      <c r="G83" s="18"/>
      <c r="H83" s="18"/>
      <c r="I83" s="11">
        <v>75</v>
      </c>
      <c r="K83" s="13"/>
      <c r="L83" s="14"/>
    </row>
    <row r="84" spans="1:13" ht="15">
      <c r="A84" s="4">
        <v>36</v>
      </c>
      <c r="B84" s="8" t="s">
        <v>155</v>
      </c>
      <c r="C84" s="15" t="s">
        <v>156</v>
      </c>
      <c r="D84" s="16"/>
      <c r="E84" s="16"/>
      <c r="F84" s="16"/>
      <c r="G84" s="16"/>
      <c r="H84" s="16"/>
      <c r="I84" s="9">
        <v>62.36</v>
      </c>
      <c r="J84" s="7" t="s">
        <v>49</v>
      </c>
      <c r="K84" s="49">
        <v>0</v>
      </c>
      <c r="L84" s="10">
        <f>ROUND(I84*K84,2)</f>
        <v>0</v>
      </c>
      <c r="M84" t="s">
        <v>157</v>
      </c>
    </row>
    <row r="85" spans="1:12" ht="15">
      <c r="A85" s="13"/>
      <c r="B85" s="14"/>
      <c r="C85" s="17" t="s">
        <v>158</v>
      </c>
      <c r="D85" s="18"/>
      <c r="E85" s="18"/>
      <c r="F85" s="18"/>
      <c r="G85" s="18"/>
      <c r="H85" s="18"/>
      <c r="I85" s="11">
        <v>62.36</v>
      </c>
      <c r="K85" s="13"/>
      <c r="L85" s="14"/>
    </row>
    <row r="86" spans="1:13" ht="15">
      <c r="A86" s="4">
        <v>37</v>
      </c>
      <c r="B86" s="8" t="s">
        <v>159</v>
      </c>
      <c r="C86" s="15" t="s">
        <v>160</v>
      </c>
      <c r="D86" s="16"/>
      <c r="E86" s="16"/>
      <c r="F86" s="16"/>
      <c r="G86" s="16"/>
      <c r="H86" s="16"/>
      <c r="I86" s="9">
        <v>311.8</v>
      </c>
      <c r="J86" s="7" t="s">
        <v>49</v>
      </c>
      <c r="K86" s="49">
        <v>0</v>
      </c>
      <c r="L86" s="10">
        <f>ROUND(I86*K86,2)</f>
        <v>0</v>
      </c>
      <c r="M86" t="s">
        <v>161</v>
      </c>
    </row>
    <row r="87" spans="1:12" ht="15">
      <c r="A87" s="13"/>
      <c r="B87" s="14"/>
      <c r="C87" s="17" t="s">
        <v>162</v>
      </c>
      <c r="D87" s="18"/>
      <c r="E87" s="18"/>
      <c r="F87" s="18"/>
      <c r="G87" s="18"/>
      <c r="H87" s="18"/>
      <c r="I87" s="11">
        <v>311.8</v>
      </c>
      <c r="K87" s="13"/>
      <c r="L87" s="14"/>
    </row>
    <row r="88" spans="1:13" ht="15">
      <c r="A88" s="4">
        <v>38</v>
      </c>
      <c r="B88" s="8" t="s">
        <v>163</v>
      </c>
      <c r="C88" s="15" t="s">
        <v>164</v>
      </c>
      <c r="D88" s="16"/>
      <c r="E88" s="16"/>
      <c r="F88" s="16"/>
      <c r="G88" s="16"/>
      <c r="H88" s="16"/>
      <c r="I88" s="9">
        <v>570.3</v>
      </c>
      <c r="J88" s="7" t="s">
        <v>49</v>
      </c>
      <c r="K88" s="49">
        <v>0</v>
      </c>
      <c r="L88" s="10">
        <f>ROUND(I88*K88,2)</f>
        <v>0</v>
      </c>
      <c r="M88" t="s">
        <v>165</v>
      </c>
    </row>
    <row r="89" spans="1:12" ht="15">
      <c r="A89" s="13"/>
      <c r="B89" s="14"/>
      <c r="C89" s="17" t="s">
        <v>166</v>
      </c>
      <c r="D89" s="18"/>
      <c r="E89" s="18"/>
      <c r="F89" s="18"/>
      <c r="G89" s="18"/>
      <c r="H89" s="18"/>
      <c r="I89" s="11">
        <v>570.3</v>
      </c>
      <c r="K89" s="13"/>
      <c r="L89" s="14"/>
    </row>
    <row r="90" spans="1:13" ht="15">
      <c r="A90" s="4">
        <v>39</v>
      </c>
      <c r="B90" s="8" t="s">
        <v>167</v>
      </c>
      <c r="C90" s="15" t="s">
        <v>168</v>
      </c>
      <c r="D90" s="16"/>
      <c r="E90" s="16"/>
      <c r="F90" s="16"/>
      <c r="G90" s="16"/>
      <c r="H90" s="16"/>
      <c r="I90" s="9">
        <v>18</v>
      </c>
      <c r="J90" s="7" t="s">
        <v>22</v>
      </c>
      <c r="K90" s="49">
        <v>0</v>
      </c>
      <c r="L90" s="10">
        <f>ROUND(I90*K90,2)</f>
        <v>0</v>
      </c>
      <c r="M90" t="s">
        <v>169</v>
      </c>
    </row>
    <row r="91" spans="1:12" ht="15">
      <c r="A91" s="13"/>
      <c r="B91" s="14"/>
      <c r="C91" s="17">
        <v>18</v>
      </c>
      <c r="D91" s="18"/>
      <c r="E91" s="18"/>
      <c r="F91" s="18"/>
      <c r="G91" s="18"/>
      <c r="H91" s="18"/>
      <c r="I91" s="11">
        <v>18</v>
      </c>
      <c r="K91" s="13"/>
      <c r="L91" s="14"/>
    </row>
    <row r="92" spans="1:12" ht="15">
      <c r="A92" s="19" t="s">
        <v>14</v>
      </c>
      <c r="B92" s="20"/>
      <c r="C92" s="12"/>
      <c r="D92" s="24"/>
      <c r="E92" s="25"/>
      <c r="F92" s="24"/>
      <c r="G92" s="25"/>
      <c r="H92" s="21" t="s">
        <v>170</v>
      </c>
      <c r="I92" s="22"/>
      <c r="J92" s="22"/>
      <c r="K92" s="23">
        <f>L9+L11+L13+L15+L17+L19+L21+L24+L27+L29+L31+L33+L35+SUM(L41:L42)+L44+L46+L48+L50+L52+L54+L56+L58+L60+L62+L65+L67+L69+SUM(L71:L72)+L74+L76+L78+L80+L82+L84+L86+L88+L90</f>
        <v>0</v>
      </c>
      <c r="L92" s="22"/>
    </row>
    <row r="93" spans="1:12" ht="1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</sheetData>
  <sheetProtection algorithmName="SHA-512" hashValue="rRwMqMc8BuE4YYKOJL7ZloLDelwiLkB/zrBDLyTflqUUwdULWBbePPHGExI2mqKaC2pRSyF/z7JFALlc8PWyVw==" saltValue="gKbZOCyIVvvDcl4mwE4sFA==" spinCount="100000" sheet="1" objects="1" scenarios="1"/>
  <mergeCells count="185">
    <mergeCell ref="A3:L4"/>
    <mergeCell ref="A7:L7"/>
    <mergeCell ref="A8:B8"/>
    <mergeCell ref="C8:H8"/>
    <mergeCell ref="C9:H9"/>
    <mergeCell ref="C10:H10"/>
    <mergeCell ref="A10:B10"/>
    <mergeCell ref="K10:L10"/>
    <mergeCell ref="A1:C1"/>
    <mergeCell ref="E1:H2"/>
    <mergeCell ref="K1:L1"/>
    <mergeCell ref="K2:L2"/>
    <mergeCell ref="C15:H15"/>
    <mergeCell ref="C16:H16"/>
    <mergeCell ref="A16:B16"/>
    <mergeCell ref="K16:L16"/>
    <mergeCell ref="C17:H17"/>
    <mergeCell ref="C18:H18"/>
    <mergeCell ref="A18:B18"/>
    <mergeCell ref="K18:L18"/>
    <mergeCell ref="C11:H11"/>
    <mergeCell ref="C12:H12"/>
    <mergeCell ref="A12:B12"/>
    <mergeCell ref="K12:L12"/>
    <mergeCell ref="C13:H13"/>
    <mergeCell ref="C14:H14"/>
    <mergeCell ref="A14:B14"/>
    <mergeCell ref="K14:L14"/>
    <mergeCell ref="C23:H23"/>
    <mergeCell ref="A23:B23"/>
    <mergeCell ref="K23:L23"/>
    <mergeCell ref="C24:H24"/>
    <mergeCell ref="C25:H25"/>
    <mergeCell ref="A25:B25"/>
    <mergeCell ref="K25:L25"/>
    <mergeCell ref="C19:H19"/>
    <mergeCell ref="C20:H20"/>
    <mergeCell ref="A20:B20"/>
    <mergeCell ref="K20:L20"/>
    <mergeCell ref="C21:H21"/>
    <mergeCell ref="C22:H22"/>
    <mergeCell ref="A22:B22"/>
    <mergeCell ref="K22:L22"/>
    <mergeCell ref="C29:H29"/>
    <mergeCell ref="C30:H30"/>
    <mergeCell ref="A30:B30"/>
    <mergeCell ref="K30:L30"/>
    <mergeCell ref="C31:H31"/>
    <mergeCell ref="C32:H32"/>
    <mergeCell ref="A32:B32"/>
    <mergeCell ref="K32:L32"/>
    <mergeCell ref="C26:H26"/>
    <mergeCell ref="A26:B26"/>
    <mergeCell ref="K26:L26"/>
    <mergeCell ref="C27:H27"/>
    <mergeCell ref="C28:H28"/>
    <mergeCell ref="A28:B28"/>
    <mergeCell ref="K28:L28"/>
    <mergeCell ref="C37:H37"/>
    <mergeCell ref="A37:B37"/>
    <mergeCell ref="K37:L37"/>
    <mergeCell ref="C38:H38"/>
    <mergeCell ref="A38:B38"/>
    <mergeCell ref="K38:L38"/>
    <mergeCell ref="C33:H33"/>
    <mergeCell ref="C34:H34"/>
    <mergeCell ref="A34:B34"/>
    <mergeCell ref="K34:L34"/>
    <mergeCell ref="C35:H35"/>
    <mergeCell ref="C36:H36"/>
    <mergeCell ref="A36:B36"/>
    <mergeCell ref="K36:L36"/>
    <mergeCell ref="C41:H41"/>
    <mergeCell ref="C42:H42"/>
    <mergeCell ref="C43:H43"/>
    <mergeCell ref="A43:B43"/>
    <mergeCell ref="J43:L43"/>
    <mergeCell ref="C44:H44"/>
    <mergeCell ref="C39:H39"/>
    <mergeCell ref="A39:B39"/>
    <mergeCell ref="K39:L39"/>
    <mergeCell ref="C40:H40"/>
    <mergeCell ref="A40:B40"/>
    <mergeCell ref="K40:L40"/>
    <mergeCell ref="C48:H48"/>
    <mergeCell ref="C49:H49"/>
    <mergeCell ref="A49:B49"/>
    <mergeCell ref="K49:L49"/>
    <mergeCell ref="C50:H50"/>
    <mergeCell ref="C51:H51"/>
    <mergeCell ref="A51:B51"/>
    <mergeCell ref="K51:L51"/>
    <mergeCell ref="C45:H45"/>
    <mergeCell ref="A45:B45"/>
    <mergeCell ref="K45:L45"/>
    <mergeCell ref="C46:H46"/>
    <mergeCell ref="C47:H47"/>
    <mergeCell ref="A47:B47"/>
    <mergeCell ref="K47:L47"/>
    <mergeCell ref="C56:H56"/>
    <mergeCell ref="C57:H57"/>
    <mergeCell ref="A57:B57"/>
    <mergeCell ref="K57:L57"/>
    <mergeCell ref="C58:H58"/>
    <mergeCell ref="C59:H59"/>
    <mergeCell ref="A59:B59"/>
    <mergeCell ref="K59:L59"/>
    <mergeCell ref="C52:H52"/>
    <mergeCell ref="C53:H53"/>
    <mergeCell ref="A53:B53"/>
    <mergeCell ref="K53:L53"/>
    <mergeCell ref="C54:H54"/>
    <mergeCell ref="C55:H55"/>
    <mergeCell ref="A55:B55"/>
    <mergeCell ref="K55:L55"/>
    <mergeCell ref="C64:H64"/>
    <mergeCell ref="A64:B64"/>
    <mergeCell ref="K64:L64"/>
    <mergeCell ref="C65:H65"/>
    <mergeCell ref="C66:H66"/>
    <mergeCell ref="A66:B66"/>
    <mergeCell ref="K66:L66"/>
    <mergeCell ref="C60:H60"/>
    <mergeCell ref="C61:H61"/>
    <mergeCell ref="A61:B61"/>
    <mergeCell ref="K61:L61"/>
    <mergeCell ref="C62:H62"/>
    <mergeCell ref="C63:H63"/>
    <mergeCell ref="A63:B63"/>
    <mergeCell ref="K63:L63"/>
    <mergeCell ref="C71:H71"/>
    <mergeCell ref="C72:H72"/>
    <mergeCell ref="C73:H73"/>
    <mergeCell ref="A73:B73"/>
    <mergeCell ref="K73:L73"/>
    <mergeCell ref="C74:H74"/>
    <mergeCell ref="C67:H67"/>
    <mergeCell ref="C68:H68"/>
    <mergeCell ref="A68:B68"/>
    <mergeCell ref="K68:L68"/>
    <mergeCell ref="C69:H69"/>
    <mergeCell ref="C70:H70"/>
    <mergeCell ref="A70:B70"/>
    <mergeCell ref="K70:L70"/>
    <mergeCell ref="C78:H78"/>
    <mergeCell ref="C79:H79"/>
    <mergeCell ref="A79:B79"/>
    <mergeCell ref="K79:L79"/>
    <mergeCell ref="C80:H80"/>
    <mergeCell ref="C81:H81"/>
    <mergeCell ref="A81:B81"/>
    <mergeCell ref="K81:L81"/>
    <mergeCell ref="C75:H75"/>
    <mergeCell ref="A75:B75"/>
    <mergeCell ref="K75:L75"/>
    <mergeCell ref="C76:H76"/>
    <mergeCell ref="C77:H77"/>
    <mergeCell ref="A77:B77"/>
    <mergeCell ref="K77:L77"/>
    <mergeCell ref="C86:H86"/>
    <mergeCell ref="C87:H87"/>
    <mergeCell ref="A87:B87"/>
    <mergeCell ref="K87:L87"/>
    <mergeCell ref="C88:H88"/>
    <mergeCell ref="C89:H89"/>
    <mergeCell ref="A89:B89"/>
    <mergeCell ref="K89:L89"/>
    <mergeCell ref="C82:H82"/>
    <mergeCell ref="C83:H83"/>
    <mergeCell ref="A83:B83"/>
    <mergeCell ref="K83:L83"/>
    <mergeCell ref="C84:H84"/>
    <mergeCell ref="C85:H85"/>
    <mergeCell ref="A85:B85"/>
    <mergeCell ref="K85:L85"/>
    <mergeCell ref="A93:L93"/>
    <mergeCell ref="C90:H90"/>
    <mergeCell ref="C91:H91"/>
    <mergeCell ref="A91:B91"/>
    <mergeCell ref="K91:L91"/>
    <mergeCell ref="A92:B92"/>
    <mergeCell ref="H92:J92"/>
    <mergeCell ref="K92:L92"/>
    <mergeCell ref="D92:E92"/>
    <mergeCell ref="F92:G92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4"/>
  <sheetViews>
    <sheetView workbookViewId="0" topLeftCell="A4">
      <selection activeCell="O10" sqref="O10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37" t="s">
        <v>0</v>
      </c>
      <c r="B1" s="14"/>
      <c r="C1" s="14"/>
      <c r="E1" s="38" t="s">
        <v>1</v>
      </c>
      <c r="F1" s="39"/>
      <c r="G1" s="39"/>
      <c r="H1" s="39"/>
      <c r="J1" s="2" t="s">
        <v>3</v>
      </c>
      <c r="K1" s="51" t="s">
        <v>5</v>
      </c>
      <c r="L1" s="52"/>
    </row>
    <row r="2" spans="1:12" ht="15" thickBot="1">
      <c r="A2" s="1" t="s">
        <v>2</v>
      </c>
      <c r="C2" s="3">
        <v>44568</v>
      </c>
      <c r="E2" s="39"/>
      <c r="F2" s="39"/>
      <c r="G2" s="39"/>
      <c r="H2" s="39"/>
      <c r="J2" s="2" t="s">
        <v>4</v>
      </c>
      <c r="K2" s="51"/>
      <c r="L2" s="52"/>
    </row>
    <row r="3" spans="1:12" ht="15">
      <c r="A3" s="27" t="s">
        <v>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3" ht="15">
      <c r="A5" s="1" t="s">
        <v>7</v>
      </c>
      <c r="C5" s="50" t="s">
        <v>0</v>
      </c>
    </row>
    <row r="6" ht="15" thickBot="1"/>
    <row r="7" spans="1:12" ht="15" thickBot="1">
      <c r="A7" s="29" t="s">
        <v>171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5" thickBot="1">
      <c r="A8" s="31" t="s">
        <v>9</v>
      </c>
      <c r="B8" s="32"/>
      <c r="C8" s="33" t="s">
        <v>10</v>
      </c>
      <c r="D8" s="34"/>
      <c r="E8" s="34"/>
      <c r="F8" s="34"/>
      <c r="G8" s="34"/>
      <c r="H8" s="34"/>
      <c r="I8" s="5" t="s">
        <v>11</v>
      </c>
      <c r="J8" s="6" t="s">
        <v>12</v>
      </c>
      <c r="K8" s="5" t="s">
        <v>13</v>
      </c>
      <c r="L8" s="5" t="s">
        <v>14</v>
      </c>
    </row>
    <row r="9" spans="1:13" ht="15">
      <c r="A9" s="4">
        <v>1</v>
      </c>
      <c r="B9" s="8" t="s">
        <v>29</v>
      </c>
      <c r="C9" s="35" t="s">
        <v>30</v>
      </c>
      <c r="D9" s="36"/>
      <c r="E9" s="36"/>
      <c r="F9" s="36"/>
      <c r="G9" s="36"/>
      <c r="H9" s="36"/>
      <c r="I9" s="9">
        <v>2.4</v>
      </c>
      <c r="J9" s="7" t="s">
        <v>31</v>
      </c>
      <c r="K9" s="49">
        <v>0</v>
      </c>
      <c r="L9" s="10">
        <f>ROUND(I9*K9,2)</f>
        <v>0</v>
      </c>
      <c r="M9" t="s">
        <v>172</v>
      </c>
    </row>
    <row r="10" spans="1:12" ht="15">
      <c r="A10" s="13"/>
      <c r="B10" s="14"/>
      <c r="C10" s="17" t="s">
        <v>173</v>
      </c>
      <c r="D10" s="18"/>
      <c r="E10" s="18"/>
      <c r="F10" s="18"/>
      <c r="G10" s="18"/>
      <c r="H10" s="18"/>
      <c r="I10" s="11">
        <v>2.4</v>
      </c>
      <c r="K10" s="13"/>
      <c r="L10" s="14"/>
    </row>
    <row r="11" spans="1:12" ht="15">
      <c r="A11" s="13"/>
      <c r="B11" s="14"/>
      <c r="C11" s="17" t="s">
        <v>174</v>
      </c>
      <c r="D11" s="18"/>
      <c r="E11" s="18"/>
      <c r="F11" s="18"/>
      <c r="G11" s="18"/>
      <c r="H11" s="18"/>
      <c r="I11" s="11">
        <v>0</v>
      </c>
      <c r="K11" s="13"/>
      <c r="L11" s="14"/>
    </row>
    <row r="12" spans="1:13" ht="15">
      <c r="A12" s="4">
        <v>2</v>
      </c>
      <c r="B12" s="8" t="s">
        <v>38</v>
      </c>
      <c r="C12" s="15" t="s">
        <v>39</v>
      </c>
      <c r="D12" s="16"/>
      <c r="E12" s="16"/>
      <c r="F12" s="16"/>
      <c r="G12" s="16"/>
      <c r="H12" s="16"/>
      <c r="I12" s="9">
        <v>1.26</v>
      </c>
      <c r="J12" s="7" t="s">
        <v>31</v>
      </c>
      <c r="K12" s="49">
        <v>0</v>
      </c>
      <c r="L12" s="10">
        <f>ROUND(I12*K12,2)</f>
        <v>0</v>
      </c>
      <c r="M12" t="s">
        <v>175</v>
      </c>
    </row>
    <row r="13" spans="1:12" ht="15">
      <c r="A13" s="13"/>
      <c r="B13" s="14"/>
      <c r="C13" s="17" t="s">
        <v>176</v>
      </c>
      <c r="D13" s="18"/>
      <c r="E13" s="18"/>
      <c r="F13" s="18"/>
      <c r="G13" s="18"/>
      <c r="H13" s="18"/>
      <c r="I13" s="11">
        <v>2.4</v>
      </c>
      <c r="K13" s="13"/>
      <c r="L13" s="14"/>
    </row>
    <row r="14" spans="1:13" ht="15">
      <c r="A14" s="4">
        <v>3</v>
      </c>
      <c r="B14" s="8" t="s">
        <v>42</v>
      </c>
      <c r="C14" s="15" t="s">
        <v>43</v>
      </c>
      <c r="D14" s="16"/>
      <c r="E14" s="16"/>
      <c r="F14" s="16"/>
      <c r="G14" s="16"/>
      <c r="H14" s="16"/>
      <c r="I14" s="9">
        <v>2.4</v>
      </c>
      <c r="J14" s="7" t="s">
        <v>31</v>
      </c>
      <c r="K14" s="49">
        <v>0</v>
      </c>
      <c r="L14" s="10">
        <f>ROUND(I14*K14,2)</f>
        <v>0</v>
      </c>
      <c r="M14" t="s">
        <v>177</v>
      </c>
    </row>
    <row r="15" spans="1:13" ht="15">
      <c r="A15" s="4">
        <v>4</v>
      </c>
      <c r="B15" s="8" t="s">
        <v>47</v>
      </c>
      <c r="C15" s="15" t="s">
        <v>48</v>
      </c>
      <c r="D15" s="16"/>
      <c r="E15" s="16"/>
      <c r="F15" s="16"/>
      <c r="G15" s="16"/>
      <c r="H15" s="16"/>
      <c r="I15" s="9">
        <v>4.56</v>
      </c>
      <c r="J15" s="7" t="s">
        <v>49</v>
      </c>
      <c r="K15" s="49">
        <v>0</v>
      </c>
      <c r="L15" s="10">
        <f>ROUND(I15*K15,2)</f>
        <v>0</v>
      </c>
      <c r="M15" t="s">
        <v>178</v>
      </c>
    </row>
    <row r="16" spans="1:12" ht="15">
      <c r="A16" s="13"/>
      <c r="B16" s="14"/>
      <c r="C16" s="17" t="s">
        <v>179</v>
      </c>
      <c r="D16" s="18"/>
      <c r="E16" s="18"/>
      <c r="F16" s="18"/>
      <c r="G16" s="18"/>
      <c r="H16" s="18"/>
      <c r="I16" s="11">
        <v>4.56</v>
      </c>
      <c r="K16" s="13"/>
      <c r="L16" s="14"/>
    </row>
    <row r="17" spans="1:12" ht="15">
      <c r="A17" s="13"/>
      <c r="B17" s="14"/>
      <c r="C17" s="17" t="s">
        <v>174</v>
      </c>
      <c r="D17" s="18"/>
      <c r="E17" s="18"/>
      <c r="F17" s="18"/>
      <c r="G17" s="18"/>
      <c r="H17" s="18"/>
      <c r="I17" s="11">
        <v>0</v>
      </c>
      <c r="K17" s="13"/>
      <c r="L17" s="14"/>
    </row>
    <row r="18" spans="1:13" ht="15">
      <c r="A18" s="4">
        <v>5</v>
      </c>
      <c r="B18" s="8" t="s">
        <v>53</v>
      </c>
      <c r="C18" s="15" t="s">
        <v>54</v>
      </c>
      <c r="D18" s="16"/>
      <c r="E18" s="16"/>
      <c r="F18" s="16"/>
      <c r="G18" s="16"/>
      <c r="H18" s="16"/>
      <c r="I18" s="9">
        <v>8.4</v>
      </c>
      <c r="J18" s="7" t="s">
        <v>17</v>
      </c>
      <c r="K18" s="49">
        <v>0</v>
      </c>
      <c r="L18" s="10">
        <f>ROUND(I18*K18,2)</f>
        <v>0</v>
      </c>
      <c r="M18" t="s">
        <v>180</v>
      </c>
    </row>
    <row r="19" spans="1:12" ht="15">
      <c r="A19" s="13"/>
      <c r="B19" s="14"/>
      <c r="C19" s="17" t="s">
        <v>181</v>
      </c>
      <c r="D19" s="18"/>
      <c r="E19" s="18"/>
      <c r="F19" s="18"/>
      <c r="G19" s="18"/>
      <c r="H19" s="18"/>
      <c r="I19" s="11">
        <v>8.4</v>
      </c>
      <c r="K19" s="13"/>
      <c r="L19" s="14"/>
    </row>
    <row r="20" spans="1:12" ht="15">
      <c r="A20" s="13"/>
      <c r="B20" s="14"/>
      <c r="C20" s="17" t="s">
        <v>174</v>
      </c>
      <c r="D20" s="18"/>
      <c r="E20" s="18"/>
      <c r="F20" s="18"/>
      <c r="G20" s="18"/>
      <c r="H20" s="18"/>
      <c r="I20" s="11">
        <v>0</v>
      </c>
      <c r="K20" s="13"/>
      <c r="L20" s="14"/>
    </row>
    <row r="21" spans="1:13" ht="15">
      <c r="A21" s="4">
        <v>6</v>
      </c>
      <c r="B21" s="8" t="s">
        <v>57</v>
      </c>
      <c r="C21" s="15" t="s">
        <v>58</v>
      </c>
      <c r="D21" s="16"/>
      <c r="E21" s="16"/>
      <c r="F21" s="16"/>
      <c r="G21" s="16"/>
      <c r="H21" s="16"/>
      <c r="I21" s="9">
        <v>12.5</v>
      </c>
      <c r="J21" s="7" t="s">
        <v>17</v>
      </c>
      <c r="K21" s="49">
        <v>0</v>
      </c>
      <c r="L21" s="10">
        <f>ROUND(I21*K21,2)</f>
        <v>0</v>
      </c>
      <c r="M21" t="s">
        <v>182</v>
      </c>
    </row>
    <row r="22" spans="1:12" ht="15">
      <c r="A22" s="13"/>
      <c r="B22" s="14"/>
      <c r="C22" s="17" t="s">
        <v>183</v>
      </c>
      <c r="D22" s="18"/>
      <c r="E22" s="18"/>
      <c r="F22" s="18"/>
      <c r="G22" s="18"/>
      <c r="H22" s="18"/>
      <c r="I22" s="11">
        <v>12.5</v>
      </c>
      <c r="K22" s="13"/>
      <c r="L22" s="14"/>
    </row>
    <row r="23" spans="1:13" ht="15">
      <c r="A23" s="4">
        <v>7</v>
      </c>
      <c r="B23" s="8" t="s">
        <v>184</v>
      </c>
      <c r="C23" s="15" t="s">
        <v>185</v>
      </c>
      <c r="D23" s="16"/>
      <c r="E23" s="16"/>
      <c r="F23" s="16"/>
      <c r="G23" s="16"/>
      <c r="H23" s="16"/>
      <c r="I23" s="9">
        <v>82</v>
      </c>
      <c r="J23" s="7" t="s">
        <v>80</v>
      </c>
      <c r="K23" s="49">
        <v>0</v>
      </c>
      <c r="L23" s="10">
        <f>ROUND(I23*K23,2)</f>
        <v>0</v>
      </c>
      <c r="M23" t="s">
        <v>186</v>
      </c>
    </row>
    <row r="24" spans="1:12" ht="15">
      <c r="A24" s="13"/>
      <c r="B24" s="14"/>
      <c r="C24" s="17" t="s">
        <v>187</v>
      </c>
      <c r="D24" s="18"/>
      <c r="E24" s="18"/>
      <c r="F24" s="18"/>
      <c r="G24" s="18"/>
      <c r="H24" s="18"/>
      <c r="I24" s="11">
        <v>82</v>
      </c>
      <c r="K24" s="13"/>
      <c r="L24" s="14"/>
    </row>
    <row r="25" spans="1:13" ht="15">
      <c r="A25" s="4">
        <v>8</v>
      </c>
      <c r="B25" s="8" t="s">
        <v>188</v>
      </c>
      <c r="C25" s="15" t="s">
        <v>189</v>
      </c>
      <c r="D25" s="16"/>
      <c r="E25" s="16"/>
      <c r="F25" s="16"/>
      <c r="G25" s="16"/>
      <c r="H25" s="16"/>
      <c r="I25" s="9">
        <v>26</v>
      </c>
      <c r="J25" s="7" t="s">
        <v>22</v>
      </c>
      <c r="K25" s="49">
        <v>0</v>
      </c>
      <c r="L25" s="10">
        <f>ROUND(I25*K25,2)</f>
        <v>0</v>
      </c>
      <c r="M25" t="s">
        <v>190</v>
      </c>
    </row>
    <row r="26" spans="1:12" ht="15">
      <c r="A26" s="13"/>
      <c r="B26" s="14"/>
      <c r="C26" s="17" t="s">
        <v>191</v>
      </c>
      <c r="D26" s="18"/>
      <c r="E26" s="18"/>
      <c r="F26" s="18"/>
      <c r="G26" s="18"/>
      <c r="H26" s="18"/>
      <c r="I26" s="11">
        <v>26</v>
      </c>
      <c r="K26" s="13"/>
      <c r="L26" s="14"/>
    </row>
    <row r="27" spans="1:13" ht="15">
      <c r="A27" s="4">
        <v>9</v>
      </c>
      <c r="B27" s="8" t="s">
        <v>192</v>
      </c>
      <c r="C27" s="15" t="s">
        <v>193</v>
      </c>
      <c r="D27" s="16"/>
      <c r="E27" s="16"/>
      <c r="F27" s="16"/>
      <c r="G27" s="16"/>
      <c r="H27" s="16"/>
      <c r="I27" s="9">
        <v>10</v>
      </c>
      <c r="J27" s="7" t="s">
        <v>17</v>
      </c>
      <c r="K27" s="49">
        <v>0</v>
      </c>
      <c r="L27" s="10">
        <f>ROUND(I27*K27,2)</f>
        <v>0</v>
      </c>
      <c r="M27" t="s">
        <v>194</v>
      </c>
    </row>
    <row r="28" spans="1:12" ht="15">
      <c r="A28" s="13"/>
      <c r="B28" s="14"/>
      <c r="C28" s="17" t="s">
        <v>195</v>
      </c>
      <c r="D28" s="18"/>
      <c r="E28" s="18"/>
      <c r="F28" s="18"/>
      <c r="G28" s="18"/>
      <c r="H28" s="18"/>
      <c r="I28" s="11">
        <v>10</v>
      </c>
      <c r="K28" s="13"/>
      <c r="L28" s="14"/>
    </row>
    <row r="29" spans="1:13" ht="15">
      <c r="A29" s="4">
        <v>10</v>
      </c>
      <c r="B29" s="8" t="s">
        <v>196</v>
      </c>
      <c r="C29" s="15" t="s">
        <v>197</v>
      </c>
      <c r="D29" s="16"/>
      <c r="E29" s="16"/>
      <c r="F29" s="16"/>
      <c r="G29" s="16"/>
      <c r="H29" s="16"/>
      <c r="I29" s="9">
        <v>8.6</v>
      </c>
      <c r="J29" s="7" t="s">
        <v>22</v>
      </c>
      <c r="K29" s="49">
        <v>0</v>
      </c>
      <c r="L29" s="10">
        <f>ROUND(I29*K29,2)</f>
        <v>0</v>
      </c>
      <c r="M29" t="s">
        <v>198</v>
      </c>
    </row>
    <row r="30" spans="1:12" ht="15">
      <c r="A30" s="13"/>
      <c r="B30" s="14"/>
      <c r="C30" s="17" t="s">
        <v>199</v>
      </c>
      <c r="D30" s="18"/>
      <c r="E30" s="18"/>
      <c r="F30" s="18"/>
      <c r="G30" s="18"/>
      <c r="H30" s="18"/>
      <c r="I30" s="11">
        <v>8.6</v>
      </c>
      <c r="K30" s="13"/>
      <c r="L30" s="14"/>
    </row>
    <row r="31" spans="1:13" ht="15">
      <c r="A31" s="4">
        <v>11</v>
      </c>
      <c r="B31" s="8" t="s">
        <v>83</v>
      </c>
      <c r="C31" s="15" t="s">
        <v>84</v>
      </c>
      <c r="D31" s="16"/>
      <c r="E31" s="16"/>
      <c r="F31" s="16"/>
      <c r="G31" s="16"/>
      <c r="H31" s="16"/>
      <c r="I31" s="9">
        <v>12.5</v>
      </c>
      <c r="J31" s="7" t="s">
        <v>17</v>
      </c>
      <c r="K31" s="49">
        <v>0</v>
      </c>
      <c r="L31" s="10">
        <f>ROUND(I31*K31,2)</f>
        <v>0</v>
      </c>
      <c r="M31" t="s">
        <v>200</v>
      </c>
    </row>
    <row r="32" spans="1:12" ht="15">
      <c r="A32" s="13"/>
      <c r="B32" s="14"/>
      <c r="C32" s="17" t="s">
        <v>183</v>
      </c>
      <c r="D32" s="18"/>
      <c r="E32" s="18"/>
      <c r="F32" s="18"/>
      <c r="G32" s="18"/>
      <c r="H32" s="18"/>
      <c r="I32" s="11">
        <v>12.5</v>
      </c>
      <c r="K32" s="13"/>
      <c r="L32" s="14"/>
    </row>
    <row r="33" spans="1:13" ht="15">
      <c r="A33" s="4">
        <v>12</v>
      </c>
      <c r="B33" s="8" t="s">
        <v>201</v>
      </c>
      <c r="C33" s="15" t="s">
        <v>202</v>
      </c>
      <c r="D33" s="16"/>
      <c r="E33" s="16"/>
      <c r="F33" s="16"/>
      <c r="G33" s="16"/>
      <c r="H33" s="16"/>
      <c r="I33" s="9">
        <v>44</v>
      </c>
      <c r="J33" s="7" t="s">
        <v>203</v>
      </c>
      <c r="K33" s="49">
        <v>0</v>
      </c>
      <c r="L33" s="10">
        <f>ROUND(I33*K33,2)</f>
        <v>0</v>
      </c>
      <c r="M33" t="s">
        <v>204</v>
      </c>
    </row>
    <row r="34" spans="1:12" ht="15">
      <c r="A34" s="13"/>
      <c r="B34" s="14"/>
      <c r="C34" s="17" t="s">
        <v>205</v>
      </c>
      <c r="D34" s="18"/>
      <c r="E34" s="18"/>
      <c r="F34" s="18"/>
      <c r="G34" s="18"/>
      <c r="H34" s="18"/>
      <c r="I34" s="11">
        <v>43.33333</v>
      </c>
      <c r="K34" s="13"/>
      <c r="L34" s="14"/>
    </row>
    <row r="35" spans="1:12" ht="15">
      <c r="A35" s="13"/>
      <c r="B35" s="14"/>
      <c r="C35" s="17" t="s">
        <v>206</v>
      </c>
      <c r="D35" s="18"/>
      <c r="E35" s="18"/>
      <c r="F35" s="18"/>
      <c r="G35" s="18"/>
      <c r="H35" s="18"/>
      <c r="I35" s="11">
        <v>0.66667</v>
      </c>
      <c r="K35" s="13"/>
      <c r="L35" s="14"/>
    </row>
    <row r="36" spans="1:13" ht="15">
      <c r="A36" s="4">
        <v>13</v>
      </c>
      <c r="B36" s="8" t="s">
        <v>207</v>
      </c>
      <c r="C36" s="15" t="s">
        <v>208</v>
      </c>
      <c r="D36" s="16"/>
      <c r="E36" s="16"/>
      <c r="F36" s="16"/>
      <c r="G36" s="16"/>
      <c r="H36" s="16"/>
      <c r="I36" s="9">
        <v>82</v>
      </c>
      <c r="J36" s="7" t="s">
        <v>80</v>
      </c>
      <c r="K36" s="49">
        <v>0</v>
      </c>
      <c r="L36" s="10">
        <f>ROUND(I36*K36,2)</f>
        <v>0</v>
      </c>
      <c r="M36" t="s">
        <v>209</v>
      </c>
    </row>
    <row r="37" spans="1:12" ht="15">
      <c r="A37" s="13"/>
      <c r="B37" s="14"/>
      <c r="C37" s="17" t="s">
        <v>187</v>
      </c>
      <c r="D37" s="18"/>
      <c r="E37" s="18"/>
      <c r="F37" s="18"/>
      <c r="G37" s="18"/>
      <c r="H37" s="18"/>
      <c r="I37" s="11">
        <v>82</v>
      </c>
      <c r="K37" s="13"/>
      <c r="L37" s="14"/>
    </row>
    <row r="38" spans="1:13" ht="15">
      <c r="A38" s="4">
        <v>14</v>
      </c>
      <c r="B38" s="8" t="s">
        <v>210</v>
      </c>
      <c r="C38" s="15" t="s">
        <v>211</v>
      </c>
      <c r="D38" s="16"/>
      <c r="E38" s="16"/>
      <c r="F38" s="16"/>
      <c r="G38" s="16"/>
      <c r="H38" s="16"/>
      <c r="I38" s="9">
        <v>2</v>
      </c>
      <c r="J38" s="7" t="s">
        <v>17</v>
      </c>
      <c r="K38" s="49">
        <v>0</v>
      </c>
      <c r="L38" s="10">
        <f>ROUND(I38*K38,2)</f>
        <v>0</v>
      </c>
      <c r="M38" t="s">
        <v>212</v>
      </c>
    </row>
    <row r="39" spans="1:12" ht="15">
      <c r="A39" s="13"/>
      <c r="B39" s="14"/>
      <c r="C39" s="17" t="s">
        <v>213</v>
      </c>
      <c r="D39" s="18"/>
      <c r="E39" s="18"/>
      <c r="F39" s="18"/>
      <c r="G39" s="18"/>
      <c r="H39" s="18"/>
      <c r="I39" s="11">
        <v>2</v>
      </c>
      <c r="K39" s="13"/>
      <c r="L39" s="14"/>
    </row>
    <row r="40" spans="1:13" ht="15">
      <c r="A40" s="4">
        <v>15</v>
      </c>
      <c r="B40" s="8" t="s">
        <v>214</v>
      </c>
      <c r="C40" s="15" t="s">
        <v>215</v>
      </c>
      <c r="D40" s="16"/>
      <c r="E40" s="16"/>
      <c r="F40" s="16"/>
      <c r="G40" s="16"/>
      <c r="H40" s="16"/>
      <c r="I40" s="9">
        <v>8.6</v>
      </c>
      <c r="J40" s="7" t="s">
        <v>22</v>
      </c>
      <c r="K40" s="49">
        <v>0</v>
      </c>
      <c r="L40" s="10">
        <f>ROUND(I40*K40,2)</f>
        <v>0</v>
      </c>
      <c r="M40" t="s">
        <v>216</v>
      </c>
    </row>
    <row r="41" spans="1:12" ht="15">
      <c r="A41" s="13"/>
      <c r="B41" s="14"/>
      <c r="C41" s="17" t="s">
        <v>217</v>
      </c>
      <c r="D41" s="18"/>
      <c r="E41" s="18"/>
      <c r="F41" s="18"/>
      <c r="G41" s="18"/>
      <c r="H41" s="18"/>
      <c r="I41" s="11">
        <v>8.6</v>
      </c>
      <c r="K41" s="13"/>
      <c r="L41" s="14"/>
    </row>
    <row r="42" spans="1:13" ht="15">
      <c r="A42" s="4">
        <v>16</v>
      </c>
      <c r="B42" s="8" t="s">
        <v>141</v>
      </c>
      <c r="C42" s="15" t="s">
        <v>142</v>
      </c>
      <c r="D42" s="16"/>
      <c r="E42" s="16"/>
      <c r="F42" s="16"/>
      <c r="G42" s="16"/>
      <c r="H42" s="16"/>
      <c r="I42" s="9">
        <v>2.35</v>
      </c>
      <c r="J42" s="7" t="s">
        <v>31</v>
      </c>
      <c r="K42" s="49">
        <v>0</v>
      </c>
      <c r="L42" s="10">
        <f>ROUND(I42*K42,2)</f>
        <v>0</v>
      </c>
      <c r="M42" t="s">
        <v>218</v>
      </c>
    </row>
    <row r="43" spans="1:12" ht="15">
      <c r="A43" s="13"/>
      <c r="B43" s="14"/>
      <c r="C43" s="17" t="s">
        <v>219</v>
      </c>
      <c r="D43" s="18"/>
      <c r="E43" s="18"/>
      <c r="F43" s="18"/>
      <c r="G43" s="18"/>
      <c r="H43" s="18"/>
      <c r="I43" s="11">
        <v>1.35</v>
      </c>
      <c r="K43" s="13"/>
      <c r="L43" s="14"/>
    </row>
    <row r="44" spans="1:12" ht="15">
      <c r="A44" s="13"/>
      <c r="B44" s="14"/>
      <c r="C44" s="17" t="s">
        <v>220</v>
      </c>
      <c r="D44" s="18"/>
      <c r="E44" s="18"/>
      <c r="F44" s="18"/>
      <c r="G44" s="18"/>
      <c r="H44" s="18"/>
      <c r="I44" s="11">
        <v>1</v>
      </c>
      <c r="K44" s="13"/>
      <c r="L44" s="14"/>
    </row>
    <row r="45" spans="1:13" ht="15">
      <c r="A45" s="4">
        <v>17</v>
      </c>
      <c r="B45" s="8" t="s">
        <v>221</v>
      </c>
      <c r="C45" s="15" t="s">
        <v>222</v>
      </c>
      <c r="D45" s="16"/>
      <c r="E45" s="16"/>
      <c r="F45" s="16"/>
      <c r="G45" s="16"/>
      <c r="H45" s="16"/>
      <c r="I45" s="9">
        <v>1.44</v>
      </c>
      <c r="J45" s="7" t="s">
        <v>31</v>
      </c>
      <c r="K45" s="49">
        <v>0</v>
      </c>
      <c r="L45" s="10">
        <f>ROUND(I45*K45,2)</f>
        <v>0</v>
      </c>
      <c r="M45" t="s">
        <v>223</v>
      </c>
    </row>
    <row r="46" spans="1:12" ht="15">
      <c r="A46" s="13"/>
      <c r="B46" s="14"/>
      <c r="C46" s="17" t="s">
        <v>224</v>
      </c>
      <c r="D46" s="18"/>
      <c r="E46" s="18"/>
      <c r="F46" s="18"/>
      <c r="G46" s="18"/>
      <c r="H46" s="18"/>
      <c r="I46" s="11">
        <v>1.44</v>
      </c>
      <c r="K46" s="13"/>
      <c r="L46" s="14"/>
    </row>
    <row r="47" spans="1:13" ht="15">
      <c r="A47" s="4">
        <v>18</v>
      </c>
      <c r="B47" s="8" t="s">
        <v>225</v>
      </c>
      <c r="C47" s="15" t="s">
        <v>226</v>
      </c>
      <c r="D47" s="16"/>
      <c r="E47" s="16"/>
      <c r="F47" s="16"/>
      <c r="G47" s="16"/>
      <c r="H47" s="16"/>
      <c r="I47" s="9">
        <v>1</v>
      </c>
      <c r="J47" s="7" t="s">
        <v>31</v>
      </c>
      <c r="K47" s="49">
        <v>0</v>
      </c>
      <c r="L47" s="10">
        <f>ROUND(I47*K47,2)</f>
        <v>0</v>
      </c>
      <c r="M47" t="s">
        <v>227</v>
      </c>
    </row>
    <row r="48" spans="1:12" ht="15">
      <c r="A48" s="13"/>
      <c r="B48" s="14"/>
      <c r="C48" s="17" t="s">
        <v>228</v>
      </c>
      <c r="D48" s="18"/>
      <c r="E48" s="18"/>
      <c r="F48" s="18"/>
      <c r="G48" s="18"/>
      <c r="H48" s="18"/>
      <c r="I48" s="11">
        <v>1</v>
      </c>
      <c r="K48" s="13"/>
      <c r="L48" s="14"/>
    </row>
    <row r="49" spans="1:13" ht="15">
      <c r="A49" s="4">
        <v>19</v>
      </c>
      <c r="B49" s="8" t="s">
        <v>229</v>
      </c>
      <c r="C49" s="15" t="s">
        <v>230</v>
      </c>
      <c r="D49" s="16"/>
      <c r="E49" s="16"/>
      <c r="F49" s="16"/>
      <c r="G49" s="16"/>
      <c r="H49" s="16"/>
      <c r="I49" s="9">
        <v>21</v>
      </c>
      <c r="J49" s="7" t="s">
        <v>22</v>
      </c>
      <c r="K49" s="49">
        <v>0</v>
      </c>
      <c r="L49" s="10">
        <f>ROUND(I49*K49,2)</f>
        <v>0</v>
      </c>
      <c r="M49" t="s">
        <v>231</v>
      </c>
    </row>
    <row r="50" spans="1:12" ht="15">
      <c r="A50" s="13"/>
      <c r="B50" s="14"/>
      <c r="C50" s="17">
        <v>21</v>
      </c>
      <c r="D50" s="18"/>
      <c r="E50" s="18"/>
      <c r="F50" s="18"/>
      <c r="G50" s="18"/>
      <c r="H50" s="18"/>
      <c r="I50" s="11">
        <v>21</v>
      </c>
      <c r="K50" s="13"/>
      <c r="L50" s="14"/>
    </row>
    <row r="51" spans="1:13" ht="15">
      <c r="A51" s="4">
        <v>20</v>
      </c>
      <c r="B51" s="8" t="s">
        <v>232</v>
      </c>
      <c r="C51" s="15" t="s">
        <v>233</v>
      </c>
      <c r="D51" s="16"/>
      <c r="E51" s="16"/>
      <c r="F51" s="16"/>
      <c r="G51" s="16"/>
      <c r="H51" s="16"/>
      <c r="I51" s="9">
        <v>8</v>
      </c>
      <c r="J51" s="7" t="s">
        <v>22</v>
      </c>
      <c r="K51" s="49">
        <v>0</v>
      </c>
      <c r="L51" s="10">
        <f>ROUND(I51*K51,2)</f>
        <v>0</v>
      </c>
      <c r="M51" t="s">
        <v>234</v>
      </c>
    </row>
    <row r="52" spans="1:12" ht="15">
      <c r="A52" s="13"/>
      <c r="B52" s="14"/>
      <c r="C52" s="17" t="s">
        <v>235</v>
      </c>
      <c r="D52" s="18"/>
      <c r="E52" s="18"/>
      <c r="F52" s="18"/>
      <c r="G52" s="18"/>
      <c r="H52" s="18"/>
      <c r="I52" s="11">
        <v>8</v>
      </c>
      <c r="K52" s="13"/>
      <c r="L52" s="14"/>
    </row>
    <row r="53" spans="1:13" ht="15">
      <c r="A53" s="4">
        <v>21</v>
      </c>
      <c r="B53" s="8" t="s">
        <v>155</v>
      </c>
      <c r="C53" s="15" t="s">
        <v>156</v>
      </c>
      <c r="D53" s="16"/>
      <c r="E53" s="16"/>
      <c r="F53" s="16"/>
      <c r="G53" s="16"/>
      <c r="H53" s="16"/>
      <c r="I53" s="9">
        <v>8.74</v>
      </c>
      <c r="J53" s="7" t="s">
        <v>49</v>
      </c>
      <c r="K53" s="49">
        <v>0</v>
      </c>
      <c r="L53" s="10">
        <f>ROUND(I53*K53,2)</f>
        <v>0</v>
      </c>
      <c r="M53" t="s">
        <v>236</v>
      </c>
    </row>
    <row r="54" spans="1:12" ht="15">
      <c r="A54" s="13"/>
      <c r="B54" s="14"/>
      <c r="C54" s="17" t="s">
        <v>237</v>
      </c>
      <c r="D54" s="18"/>
      <c r="E54" s="18"/>
      <c r="F54" s="18"/>
      <c r="G54" s="18"/>
      <c r="H54" s="18"/>
      <c r="I54" s="11">
        <v>3.128</v>
      </c>
      <c r="K54" s="13"/>
      <c r="L54" s="14"/>
    </row>
    <row r="55" spans="1:12" ht="15">
      <c r="A55" s="13"/>
      <c r="B55" s="14"/>
      <c r="C55" s="17" t="s">
        <v>238</v>
      </c>
      <c r="D55" s="18"/>
      <c r="E55" s="18"/>
      <c r="F55" s="18"/>
      <c r="G55" s="18"/>
      <c r="H55" s="18"/>
      <c r="I55" s="11">
        <v>3.312</v>
      </c>
      <c r="K55" s="13"/>
      <c r="L55" s="14"/>
    </row>
    <row r="56" spans="1:12" ht="15">
      <c r="A56" s="13"/>
      <c r="B56" s="14"/>
      <c r="C56" s="17" t="s">
        <v>239</v>
      </c>
      <c r="D56" s="18"/>
      <c r="E56" s="18"/>
      <c r="F56" s="18"/>
      <c r="G56" s="18"/>
      <c r="H56" s="18"/>
      <c r="I56" s="11">
        <v>2.3</v>
      </c>
      <c r="K56" s="13"/>
      <c r="L56" s="14"/>
    </row>
    <row r="57" spans="1:13" ht="15">
      <c r="A57" s="4">
        <v>22</v>
      </c>
      <c r="B57" s="8" t="s">
        <v>159</v>
      </c>
      <c r="C57" s="15" t="s">
        <v>160</v>
      </c>
      <c r="D57" s="16"/>
      <c r="E57" s="16"/>
      <c r="F57" s="16"/>
      <c r="G57" s="16"/>
      <c r="H57" s="16"/>
      <c r="I57" s="9">
        <v>43.7</v>
      </c>
      <c r="J57" s="7" t="s">
        <v>49</v>
      </c>
      <c r="K57" s="49">
        <v>0</v>
      </c>
      <c r="L57" s="10">
        <f>ROUND(I57*K57,2)</f>
        <v>0</v>
      </c>
      <c r="M57" t="s">
        <v>240</v>
      </c>
    </row>
    <row r="58" spans="1:12" ht="15">
      <c r="A58" s="13"/>
      <c r="B58" s="14"/>
      <c r="C58" s="17" t="s">
        <v>241</v>
      </c>
      <c r="D58" s="18"/>
      <c r="E58" s="18"/>
      <c r="F58" s="18"/>
      <c r="G58" s="18"/>
      <c r="H58" s="18"/>
      <c r="I58" s="11">
        <v>43.7</v>
      </c>
      <c r="K58" s="13"/>
      <c r="L58" s="14"/>
    </row>
    <row r="59" spans="1:13" ht="15">
      <c r="A59" s="4">
        <v>23</v>
      </c>
      <c r="B59" s="8" t="s">
        <v>242</v>
      </c>
      <c r="C59" s="15" t="s">
        <v>68</v>
      </c>
      <c r="D59" s="16"/>
      <c r="E59" s="16"/>
      <c r="F59" s="16"/>
      <c r="G59" s="16"/>
      <c r="H59" s="16"/>
      <c r="I59" s="9">
        <v>6.868</v>
      </c>
      <c r="J59" s="7" t="s">
        <v>49</v>
      </c>
      <c r="K59" s="49">
        <v>0</v>
      </c>
      <c r="L59" s="10">
        <f>ROUND(I59*K59,2)</f>
        <v>0</v>
      </c>
      <c r="M59" t="s">
        <v>243</v>
      </c>
    </row>
    <row r="60" spans="1:12" ht="15">
      <c r="A60" s="13"/>
      <c r="B60" s="14"/>
      <c r="C60" s="40">
        <v>6428</v>
      </c>
      <c r="D60" s="18"/>
      <c r="E60" s="18"/>
      <c r="F60" s="18"/>
      <c r="G60" s="18"/>
      <c r="H60" s="18"/>
      <c r="I60" s="11">
        <v>6.428</v>
      </c>
      <c r="K60" s="13"/>
      <c r="L60" s="14"/>
    </row>
    <row r="61" spans="1:13" ht="15">
      <c r="A61" s="4">
        <v>24</v>
      </c>
      <c r="B61" s="8" t="s">
        <v>163</v>
      </c>
      <c r="C61" s="15" t="s">
        <v>164</v>
      </c>
      <c r="D61" s="16"/>
      <c r="E61" s="16"/>
      <c r="F61" s="16"/>
      <c r="G61" s="16"/>
      <c r="H61" s="16"/>
      <c r="I61" s="9">
        <v>22.49</v>
      </c>
      <c r="J61" s="7" t="s">
        <v>49</v>
      </c>
      <c r="K61" s="49">
        <v>0</v>
      </c>
      <c r="L61" s="10">
        <f>ROUND(I61*K61,2)</f>
        <v>0</v>
      </c>
      <c r="M61" t="s">
        <v>244</v>
      </c>
    </row>
    <row r="62" spans="1:12" ht="15">
      <c r="A62" s="13"/>
      <c r="B62" s="14"/>
      <c r="C62" s="17" t="s">
        <v>245</v>
      </c>
      <c r="D62" s="18"/>
      <c r="E62" s="18"/>
      <c r="F62" s="18"/>
      <c r="G62" s="18"/>
      <c r="H62" s="18"/>
      <c r="I62" s="11">
        <v>22.49</v>
      </c>
      <c r="K62" s="13"/>
      <c r="L62" s="14"/>
    </row>
    <row r="63" spans="1:12" ht="15">
      <c r="A63" s="19" t="s">
        <v>14</v>
      </c>
      <c r="B63" s="20"/>
      <c r="C63" s="12"/>
      <c r="D63" s="24"/>
      <c r="E63" s="25"/>
      <c r="F63" s="24"/>
      <c r="G63" s="25"/>
      <c r="H63" s="21" t="s">
        <v>170</v>
      </c>
      <c r="I63" s="22"/>
      <c r="J63" s="22"/>
      <c r="K63" s="23">
        <f>L9+L12+SUM(L14:L15)+L18+L21+L23+L25+L27+L29+L31+L33+L36+L38+L40+L42+L45+L47+L49+L51+L53+L57+L59+L61</f>
        <v>0</v>
      </c>
      <c r="L63" s="22"/>
    </row>
    <row r="64" spans="1:12" ht="1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</sheetData>
  <sheetProtection algorithmName="SHA-512" hashValue="yAdTeVTEb+NjUQAhmnBUhuHSu94KprvFK+f/Aus48Zzni5XfNICom84I3J2659yPRqInWySG9NAUI429yoykpQ==" saltValue="kmQnwi3EgncGTL60jkgkXg==" spinCount="100000" sheet="1" objects="1" scenarios="1"/>
  <mergeCells count="128">
    <mergeCell ref="A3:L4"/>
    <mergeCell ref="A7:L7"/>
    <mergeCell ref="A8:B8"/>
    <mergeCell ref="C8:H8"/>
    <mergeCell ref="C9:H9"/>
    <mergeCell ref="C10:H10"/>
    <mergeCell ref="A10:B10"/>
    <mergeCell ref="K10:L10"/>
    <mergeCell ref="A1:C1"/>
    <mergeCell ref="E1:H2"/>
    <mergeCell ref="K1:L1"/>
    <mergeCell ref="K2:L2"/>
    <mergeCell ref="C14:H14"/>
    <mergeCell ref="C15:H15"/>
    <mergeCell ref="C16:H16"/>
    <mergeCell ref="A16:B16"/>
    <mergeCell ref="K16:L16"/>
    <mergeCell ref="C17:H17"/>
    <mergeCell ref="A17:B17"/>
    <mergeCell ref="K17:L17"/>
    <mergeCell ref="C11:H11"/>
    <mergeCell ref="A11:B11"/>
    <mergeCell ref="K11:L11"/>
    <mergeCell ref="C12:H12"/>
    <mergeCell ref="C13:H13"/>
    <mergeCell ref="A13:B13"/>
    <mergeCell ref="K13:L13"/>
    <mergeCell ref="C21:H21"/>
    <mergeCell ref="C22:H22"/>
    <mergeCell ref="A22:B22"/>
    <mergeCell ref="K22:L22"/>
    <mergeCell ref="C23:H23"/>
    <mergeCell ref="C24:H24"/>
    <mergeCell ref="A24:B24"/>
    <mergeCell ref="K24:L24"/>
    <mergeCell ref="C18:H18"/>
    <mergeCell ref="C19:H19"/>
    <mergeCell ref="A19:B19"/>
    <mergeCell ref="K19:L19"/>
    <mergeCell ref="C20:H20"/>
    <mergeCell ref="A20:B20"/>
    <mergeCell ref="K20:L20"/>
    <mergeCell ref="C29:H29"/>
    <mergeCell ref="C30:H30"/>
    <mergeCell ref="A30:B30"/>
    <mergeCell ref="K30:L30"/>
    <mergeCell ref="C31:H31"/>
    <mergeCell ref="C32:H32"/>
    <mergeCell ref="A32:B32"/>
    <mergeCell ref="K32:L32"/>
    <mergeCell ref="C25:H25"/>
    <mergeCell ref="C26:H26"/>
    <mergeCell ref="A26:B26"/>
    <mergeCell ref="K26:L26"/>
    <mergeCell ref="C27:H27"/>
    <mergeCell ref="C28:H28"/>
    <mergeCell ref="A28:B28"/>
    <mergeCell ref="K28:L28"/>
    <mergeCell ref="C36:H36"/>
    <mergeCell ref="C37:H37"/>
    <mergeCell ref="A37:B37"/>
    <mergeCell ref="K37:L37"/>
    <mergeCell ref="C38:H38"/>
    <mergeCell ref="C39:H39"/>
    <mergeCell ref="A39:B39"/>
    <mergeCell ref="K39:L39"/>
    <mergeCell ref="C33:H33"/>
    <mergeCell ref="C34:H34"/>
    <mergeCell ref="A34:B34"/>
    <mergeCell ref="K34:L34"/>
    <mergeCell ref="C35:H35"/>
    <mergeCell ref="A35:B35"/>
    <mergeCell ref="K35:L35"/>
    <mergeCell ref="C44:H44"/>
    <mergeCell ref="A44:B44"/>
    <mergeCell ref="K44:L44"/>
    <mergeCell ref="C45:H45"/>
    <mergeCell ref="C46:H46"/>
    <mergeCell ref="A46:B46"/>
    <mergeCell ref="K46:L46"/>
    <mergeCell ref="C40:H40"/>
    <mergeCell ref="C41:H41"/>
    <mergeCell ref="A41:B41"/>
    <mergeCell ref="K41:L41"/>
    <mergeCell ref="C42:H42"/>
    <mergeCell ref="C43:H43"/>
    <mergeCell ref="A43:B43"/>
    <mergeCell ref="K43:L43"/>
    <mergeCell ref="C51:H51"/>
    <mergeCell ref="C52:H52"/>
    <mergeCell ref="A52:B52"/>
    <mergeCell ref="K52:L52"/>
    <mergeCell ref="C53:H53"/>
    <mergeCell ref="C54:H54"/>
    <mergeCell ref="A54:B54"/>
    <mergeCell ref="K54:L54"/>
    <mergeCell ref="C47:H47"/>
    <mergeCell ref="C48:H48"/>
    <mergeCell ref="A48:B48"/>
    <mergeCell ref="K48:L48"/>
    <mergeCell ref="C49:H49"/>
    <mergeCell ref="C50:H50"/>
    <mergeCell ref="A50:B50"/>
    <mergeCell ref="K50:L50"/>
    <mergeCell ref="C57:H57"/>
    <mergeCell ref="C58:H58"/>
    <mergeCell ref="A58:B58"/>
    <mergeCell ref="K58:L58"/>
    <mergeCell ref="C59:H59"/>
    <mergeCell ref="C60:H60"/>
    <mergeCell ref="A60:B60"/>
    <mergeCell ref="K60:L60"/>
    <mergeCell ref="C55:H55"/>
    <mergeCell ref="A55:B55"/>
    <mergeCell ref="K55:L55"/>
    <mergeCell ref="C56:H56"/>
    <mergeCell ref="A56:B56"/>
    <mergeCell ref="K56:L56"/>
    <mergeCell ref="A64:L64"/>
    <mergeCell ref="C61:H61"/>
    <mergeCell ref="C62:H62"/>
    <mergeCell ref="A62:B62"/>
    <mergeCell ref="K62:L62"/>
    <mergeCell ref="A63:B63"/>
    <mergeCell ref="H63:J63"/>
    <mergeCell ref="K63:L63"/>
    <mergeCell ref="D63:E63"/>
    <mergeCell ref="F63:G63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4"/>
  <sheetViews>
    <sheetView workbookViewId="0" topLeftCell="A1">
      <selection activeCell="P11" sqref="P11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37" t="s">
        <v>0</v>
      </c>
      <c r="B1" s="14"/>
      <c r="C1" s="14"/>
      <c r="E1" s="38" t="s">
        <v>1</v>
      </c>
      <c r="F1" s="39"/>
      <c r="G1" s="39"/>
      <c r="H1" s="39"/>
      <c r="J1" s="2" t="s">
        <v>3</v>
      </c>
      <c r="K1" s="51" t="s">
        <v>5</v>
      </c>
      <c r="L1" s="52"/>
    </row>
    <row r="2" spans="1:12" ht="15" thickBot="1">
      <c r="A2" s="1" t="s">
        <v>2</v>
      </c>
      <c r="C2" s="3">
        <v>44568</v>
      </c>
      <c r="E2" s="39"/>
      <c r="F2" s="39"/>
      <c r="G2" s="39"/>
      <c r="H2" s="39"/>
      <c r="J2" s="2" t="s">
        <v>4</v>
      </c>
      <c r="K2" s="51"/>
      <c r="L2" s="52"/>
    </row>
    <row r="3" spans="1:12" ht="15">
      <c r="A3" s="27" t="s">
        <v>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3" ht="15">
      <c r="A5" s="1" t="s">
        <v>7</v>
      </c>
      <c r="C5" s="50" t="s">
        <v>0</v>
      </c>
    </row>
    <row r="6" ht="15" thickBot="1"/>
    <row r="7" spans="1:12" ht="15" thickBot="1">
      <c r="A7" s="29" t="s">
        <v>246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5" thickBot="1">
      <c r="A8" s="31" t="s">
        <v>9</v>
      </c>
      <c r="B8" s="32"/>
      <c r="C8" s="33" t="s">
        <v>10</v>
      </c>
      <c r="D8" s="34"/>
      <c r="E8" s="34"/>
      <c r="F8" s="34"/>
      <c r="G8" s="34"/>
      <c r="H8" s="34"/>
      <c r="I8" s="5" t="s">
        <v>11</v>
      </c>
      <c r="J8" s="6" t="s">
        <v>12</v>
      </c>
      <c r="K8" s="5" t="s">
        <v>13</v>
      </c>
      <c r="L8" s="5" t="s">
        <v>14</v>
      </c>
    </row>
    <row r="9" spans="1:13" ht="15">
      <c r="A9" s="4">
        <v>1</v>
      </c>
      <c r="B9" s="8" t="s">
        <v>29</v>
      </c>
      <c r="C9" s="35" t="s">
        <v>30</v>
      </c>
      <c r="D9" s="36"/>
      <c r="E9" s="36"/>
      <c r="F9" s="36"/>
      <c r="G9" s="36"/>
      <c r="H9" s="36"/>
      <c r="I9" s="9">
        <v>2.4</v>
      </c>
      <c r="J9" s="7" t="s">
        <v>31</v>
      </c>
      <c r="K9" s="49">
        <v>0</v>
      </c>
      <c r="L9" s="10">
        <f>ROUND(I9*K9,2)</f>
        <v>0</v>
      </c>
      <c r="M9" t="s">
        <v>247</v>
      </c>
    </row>
    <row r="10" spans="1:12" ht="15">
      <c r="A10" s="13"/>
      <c r="B10" s="14"/>
      <c r="C10" s="17" t="s">
        <v>173</v>
      </c>
      <c r="D10" s="18"/>
      <c r="E10" s="18"/>
      <c r="F10" s="18"/>
      <c r="G10" s="18"/>
      <c r="H10" s="18"/>
      <c r="I10" s="11">
        <v>2.4</v>
      </c>
      <c r="K10" s="13"/>
      <c r="L10" s="14"/>
    </row>
    <row r="11" spans="1:12" ht="15">
      <c r="A11" s="13"/>
      <c r="B11" s="14"/>
      <c r="C11" s="17" t="s">
        <v>174</v>
      </c>
      <c r="D11" s="18"/>
      <c r="E11" s="18"/>
      <c r="F11" s="18"/>
      <c r="G11" s="18"/>
      <c r="H11" s="18"/>
      <c r="I11" s="11">
        <v>0</v>
      </c>
      <c r="K11" s="13"/>
      <c r="L11" s="14"/>
    </row>
    <row r="12" spans="1:13" ht="15">
      <c r="A12" s="4">
        <v>2</v>
      </c>
      <c r="B12" s="8" t="s">
        <v>38</v>
      </c>
      <c r="C12" s="15" t="s">
        <v>39</v>
      </c>
      <c r="D12" s="16"/>
      <c r="E12" s="16"/>
      <c r="F12" s="16"/>
      <c r="G12" s="16"/>
      <c r="H12" s="16"/>
      <c r="I12" s="9">
        <v>1.26</v>
      </c>
      <c r="J12" s="7" t="s">
        <v>31</v>
      </c>
      <c r="K12" s="49">
        <v>0</v>
      </c>
      <c r="L12" s="10">
        <f>ROUND(I12*K12,2)</f>
        <v>0</v>
      </c>
      <c r="M12" t="s">
        <v>248</v>
      </c>
    </row>
    <row r="13" spans="1:12" ht="15">
      <c r="A13" s="13"/>
      <c r="B13" s="14"/>
      <c r="C13" s="17" t="s">
        <v>249</v>
      </c>
      <c r="D13" s="18"/>
      <c r="E13" s="18"/>
      <c r="F13" s="18"/>
      <c r="G13" s="18"/>
      <c r="H13" s="18"/>
      <c r="I13" s="11">
        <v>1.26</v>
      </c>
      <c r="K13" s="13"/>
      <c r="L13" s="14"/>
    </row>
    <row r="14" spans="1:13" ht="15">
      <c r="A14" s="4">
        <v>3</v>
      </c>
      <c r="B14" s="8" t="s">
        <v>42</v>
      </c>
      <c r="C14" s="15" t="s">
        <v>43</v>
      </c>
      <c r="D14" s="16"/>
      <c r="E14" s="16"/>
      <c r="F14" s="16"/>
      <c r="G14" s="16"/>
      <c r="H14" s="16"/>
      <c r="I14" s="9">
        <v>2.4</v>
      </c>
      <c r="J14" s="7" t="s">
        <v>31</v>
      </c>
      <c r="K14" s="49">
        <v>0</v>
      </c>
      <c r="L14" s="10">
        <f>ROUND(I14*K14,2)</f>
        <v>0</v>
      </c>
      <c r="M14" t="s">
        <v>250</v>
      </c>
    </row>
    <row r="15" spans="1:13" ht="15">
      <c r="A15" s="4">
        <v>4</v>
      </c>
      <c r="B15" s="8" t="s">
        <v>47</v>
      </c>
      <c r="C15" s="15" t="s">
        <v>48</v>
      </c>
      <c r="D15" s="16"/>
      <c r="E15" s="16"/>
      <c r="F15" s="16"/>
      <c r="G15" s="16"/>
      <c r="H15" s="16"/>
      <c r="I15" s="9">
        <v>4.56</v>
      </c>
      <c r="J15" s="7" t="s">
        <v>49</v>
      </c>
      <c r="K15" s="49">
        <v>0</v>
      </c>
      <c r="L15" s="10">
        <f>ROUND(I15*K15,2)</f>
        <v>0</v>
      </c>
      <c r="M15" t="s">
        <v>251</v>
      </c>
    </row>
    <row r="16" spans="1:12" ht="15">
      <c r="A16" s="13"/>
      <c r="B16" s="14"/>
      <c r="C16" s="17" t="s">
        <v>179</v>
      </c>
      <c r="D16" s="18"/>
      <c r="E16" s="18"/>
      <c r="F16" s="18"/>
      <c r="G16" s="18"/>
      <c r="H16" s="18"/>
      <c r="I16" s="11">
        <v>4.56</v>
      </c>
      <c r="K16" s="13"/>
      <c r="L16" s="14"/>
    </row>
    <row r="17" spans="1:12" ht="15">
      <c r="A17" s="13"/>
      <c r="B17" s="14"/>
      <c r="C17" s="17" t="s">
        <v>174</v>
      </c>
      <c r="D17" s="18"/>
      <c r="E17" s="18"/>
      <c r="F17" s="18"/>
      <c r="G17" s="18"/>
      <c r="H17" s="18"/>
      <c r="I17" s="11">
        <v>0</v>
      </c>
      <c r="K17" s="13"/>
      <c r="L17" s="14"/>
    </row>
    <row r="18" spans="1:13" ht="15">
      <c r="A18" s="4">
        <v>5</v>
      </c>
      <c r="B18" s="8" t="s">
        <v>53</v>
      </c>
      <c r="C18" s="15" t="s">
        <v>54</v>
      </c>
      <c r="D18" s="16"/>
      <c r="E18" s="16"/>
      <c r="F18" s="16"/>
      <c r="G18" s="16"/>
      <c r="H18" s="16"/>
      <c r="I18" s="9">
        <v>8.4</v>
      </c>
      <c r="J18" s="7" t="s">
        <v>17</v>
      </c>
      <c r="K18" s="49">
        <v>0</v>
      </c>
      <c r="L18" s="10">
        <f>ROUND(I18*K18,2)</f>
        <v>0</v>
      </c>
      <c r="M18" t="s">
        <v>252</v>
      </c>
    </row>
    <row r="19" spans="1:12" ht="15">
      <c r="A19" s="13"/>
      <c r="B19" s="14"/>
      <c r="C19" s="17" t="s">
        <v>181</v>
      </c>
      <c r="D19" s="18"/>
      <c r="E19" s="18"/>
      <c r="F19" s="18"/>
      <c r="G19" s="18"/>
      <c r="H19" s="18"/>
      <c r="I19" s="11">
        <v>8.4</v>
      </c>
      <c r="K19" s="13"/>
      <c r="L19" s="14"/>
    </row>
    <row r="20" spans="1:12" ht="15">
      <c r="A20" s="13"/>
      <c r="B20" s="14"/>
      <c r="C20" s="17" t="s">
        <v>174</v>
      </c>
      <c r="D20" s="18"/>
      <c r="E20" s="18"/>
      <c r="F20" s="18"/>
      <c r="G20" s="18"/>
      <c r="H20" s="18"/>
      <c r="I20" s="11">
        <v>0</v>
      </c>
      <c r="K20" s="13"/>
      <c r="L20" s="14"/>
    </row>
    <row r="21" spans="1:13" ht="15">
      <c r="A21" s="4">
        <v>6</v>
      </c>
      <c r="B21" s="8" t="s">
        <v>57</v>
      </c>
      <c r="C21" s="15" t="s">
        <v>58</v>
      </c>
      <c r="D21" s="16"/>
      <c r="E21" s="16"/>
      <c r="F21" s="16"/>
      <c r="G21" s="16"/>
      <c r="H21" s="16"/>
      <c r="I21" s="9">
        <v>12.5</v>
      </c>
      <c r="J21" s="7" t="s">
        <v>17</v>
      </c>
      <c r="K21" s="49">
        <v>0</v>
      </c>
      <c r="L21" s="10">
        <f>ROUND(I21*K21,2)</f>
        <v>0</v>
      </c>
      <c r="M21" t="s">
        <v>253</v>
      </c>
    </row>
    <row r="22" spans="1:12" ht="15">
      <c r="A22" s="13"/>
      <c r="B22" s="14"/>
      <c r="C22" s="17" t="s">
        <v>183</v>
      </c>
      <c r="D22" s="18"/>
      <c r="E22" s="18"/>
      <c r="F22" s="18"/>
      <c r="G22" s="18"/>
      <c r="H22" s="18"/>
      <c r="I22" s="11">
        <v>12.5</v>
      </c>
      <c r="K22" s="13"/>
      <c r="L22" s="14"/>
    </row>
    <row r="23" spans="1:13" ht="15">
      <c r="A23" s="4">
        <v>7</v>
      </c>
      <c r="B23" s="8" t="s">
        <v>184</v>
      </c>
      <c r="C23" s="15" t="s">
        <v>185</v>
      </c>
      <c r="D23" s="16"/>
      <c r="E23" s="16"/>
      <c r="F23" s="16"/>
      <c r="G23" s="16"/>
      <c r="H23" s="16"/>
      <c r="I23" s="9">
        <v>82</v>
      </c>
      <c r="J23" s="7" t="s">
        <v>80</v>
      </c>
      <c r="K23" s="49">
        <v>0</v>
      </c>
      <c r="L23" s="10">
        <f>ROUND(I23*K23,2)</f>
        <v>0</v>
      </c>
      <c r="M23" t="s">
        <v>254</v>
      </c>
    </row>
    <row r="24" spans="1:12" ht="15">
      <c r="A24" s="13"/>
      <c r="B24" s="14"/>
      <c r="C24" s="17" t="s">
        <v>187</v>
      </c>
      <c r="D24" s="18"/>
      <c r="E24" s="18"/>
      <c r="F24" s="18"/>
      <c r="G24" s="18"/>
      <c r="H24" s="18"/>
      <c r="I24" s="11">
        <v>82</v>
      </c>
      <c r="K24" s="13"/>
      <c r="L24" s="14"/>
    </row>
    <row r="25" spans="1:13" ht="15">
      <c r="A25" s="4">
        <v>8</v>
      </c>
      <c r="B25" s="8" t="s">
        <v>188</v>
      </c>
      <c r="C25" s="15" t="s">
        <v>189</v>
      </c>
      <c r="D25" s="16"/>
      <c r="E25" s="16"/>
      <c r="F25" s="16"/>
      <c r="G25" s="16"/>
      <c r="H25" s="16"/>
      <c r="I25" s="9">
        <v>26</v>
      </c>
      <c r="J25" s="7" t="s">
        <v>22</v>
      </c>
      <c r="K25" s="49">
        <v>0</v>
      </c>
      <c r="L25" s="10">
        <f>ROUND(I25*K25,2)</f>
        <v>0</v>
      </c>
      <c r="M25" t="s">
        <v>255</v>
      </c>
    </row>
    <row r="26" spans="1:12" ht="15">
      <c r="A26" s="13"/>
      <c r="B26" s="14"/>
      <c r="C26" s="17" t="s">
        <v>191</v>
      </c>
      <c r="D26" s="18"/>
      <c r="E26" s="18"/>
      <c r="F26" s="18"/>
      <c r="G26" s="18"/>
      <c r="H26" s="18"/>
      <c r="I26" s="11">
        <v>26</v>
      </c>
      <c r="K26" s="13"/>
      <c r="L26" s="14"/>
    </row>
    <row r="27" spans="1:13" ht="15">
      <c r="A27" s="4">
        <v>9</v>
      </c>
      <c r="B27" s="8" t="s">
        <v>192</v>
      </c>
      <c r="C27" s="15" t="s">
        <v>193</v>
      </c>
      <c r="D27" s="16"/>
      <c r="E27" s="16"/>
      <c r="F27" s="16"/>
      <c r="G27" s="16"/>
      <c r="H27" s="16"/>
      <c r="I27" s="9">
        <v>10</v>
      </c>
      <c r="J27" s="7" t="s">
        <v>17</v>
      </c>
      <c r="K27" s="49">
        <v>0</v>
      </c>
      <c r="L27" s="10">
        <f>ROUND(I27*K27,2)</f>
        <v>0</v>
      </c>
      <c r="M27" t="s">
        <v>256</v>
      </c>
    </row>
    <row r="28" spans="1:12" ht="15">
      <c r="A28" s="13"/>
      <c r="B28" s="14"/>
      <c r="C28" s="17" t="s">
        <v>195</v>
      </c>
      <c r="D28" s="18"/>
      <c r="E28" s="18"/>
      <c r="F28" s="18"/>
      <c r="G28" s="18"/>
      <c r="H28" s="18"/>
      <c r="I28" s="11">
        <v>10</v>
      </c>
      <c r="K28" s="13"/>
      <c r="L28" s="14"/>
    </row>
    <row r="29" spans="1:13" ht="15">
      <c r="A29" s="4">
        <v>10</v>
      </c>
      <c r="B29" s="8" t="s">
        <v>196</v>
      </c>
      <c r="C29" s="15" t="s">
        <v>197</v>
      </c>
      <c r="D29" s="16"/>
      <c r="E29" s="16"/>
      <c r="F29" s="16"/>
      <c r="G29" s="16"/>
      <c r="H29" s="16"/>
      <c r="I29" s="9">
        <v>8.6</v>
      </c>
      <c r="J29" s="7" t="s">
        <v>22</v>
      </c>
      <c r="K29" s="49">
        <v>0</v>
      </c>
      <c r="L29" s="10">
        <f>ROUND(I29*K29,2)</f>
        <v>0</v>
      </c>
      <c r="M29" t="s">
        <v>257</v>
      </c>
    </row>
    <row r="30" spans="1:12" ht="15">
      <c r="A30" s="13"/>
      <c r="B30" s="14"/>
      <c r="C30" s="17" t="s">
        <v>199</v>
      </c>
      <c r="D30" s="18"/>
      <c r="E30" s="18"/>
      <c r="F30" s="18"/>
      <c r="G30" s="18"/>
      <c r="H30" s="18"/>
      <c r="I30" s="11">
        <v>8.6</v>
      </c>
      <c r="K30" s="13"/>
      <c r="L30" s="14"/>
    </row>
    <row r="31" spans="1:13" ht="15">
      <c r="A31" s="4">
        <v>11</v>
      </c>
      <c r="B31" s="8" t="s">
        <v>83</v>
      </c>
      <c r="C31" s="15" t="s">
        <v>84</v>
      </c>
      <c r="D31" s="16"/>
      <c r="E31" s="16"/>
      <c r="F31" s="16"/>
      <c r="G31" s="16"/>
      <c r="H31" s="16"/>
      <c r="I31" s="9">
        <v>12.5</v>
      </c>
      <c r="J31" s="7" t="s">
        <v>17</v>
      </c>
      <c r="K31" s="49">
        <v>0</v>
      </c>
      <c r="L31" s="10">
        <f>ROUND(I31*K31,2)</f>
        <v>0</v>
      </c>
      <c r="M31" t="s">
        <v>258</v>
      </c>
    </row>
    <row r="32" spans="1:12" ht="15">
      <c r="A32" s="13"/>
      <c r="B32" s="14"/>
      <c r="C32" s="17" t="s">
        <v>183</v>
      </c>
      <c r="D32" s="18"/>
      <c r="E32" s="18"/>
      <c r="F32" s="18"/>
      <c r="G32" s="18"/>
      <c r="H32" s="18"/>
      <c r="I32" s="11">
        <v>12.5</v>
      </c>
      <c r="K32" s="13"/>
      <c r="L32" s="14"/>
    </row>
    <row r="33" spans="1:13" ht="15">
      <c r="A33" s="4">
        <v>12</v>
      </c>
      <c r="B33" s="8" t="s">
        <v>201</v>
      </c>
      <c r="C33" s="15" t="s">
        <v>202</v>
      </c>
      <c r="D33" s="16"/>
      <c r="E33" s="16"/>
      <c r="F33" s="16"/>
      <c r="G33" s="16"/>
      <c r="H33" s="16"/>
      <c r="I33" s="9">
        <v>44</v>
      </c>
      <c r="J33" s="7" t="s">
        <v>203</v>
      </c>
      <c r="K33" s="49">
        <v>0</v>
      </c>
      <c r="L33" s="10">
        <f>ROUND(I33*K33,2)</f>
        <v>0</v>
      </c>
      <c r="M33" t="s">
        <v>259</v>
      </c>
    </row>
    <row r="34" spans="1:12" ht="15">
      <c r="A34" s="13"/>
      <c r="B34" s="14"/>
      <c r="C34" s="17" t="s">
        <v>205</v>
      </c>
      <c r="D34" s="18"/>
      <c r="E34" s="18"/>
      <c r="F34" s="18"/>
      <c r="G34" s="18"/>
      <c r="H34" s="18"/>
      <c r="I34" s="11">
        <v>43.33333</v>
      </c>
      <c r="K34" s="13"/>
      <c r="L34" s="14"/>
    </row>
    <row r="35" spans="1:12" ht="15">
      <c r="A35" s="13"/>
      <c r="B35" s="14"/>
      <c r="C35" s="17" t="s">
        <v>206</v>
      </c>
      <c r="D35" s="18"/>
      <c r="E35" s="18"/>
      <c r="F35" s="18"/>
      <c r="G35" s="18"/>
      <c r="H35" s="18"/>
      <c r="I35" s="11">
        <v>0.66667</v>
      </c>
      <c r="K35" s="13"/>
      <c r="L35" s="14"/>
    </row>
    <row r="36" spans="1:13" ht="15">
      <c r="A36" s="4">
        <v>13</v>
      </c>
      <c r="B36" s="8" t="s">
        <v>207</v>
      </c>
      <c r="C36" s="15" t="s">
        <v>208</v>
      </c>
      <c r="D36" s="16"/>
      <c r="E36" s="16"/>
      <c r="F36" s="16"/>
      <c r="G36" s="16"/>
      <c r="H36" s="16"/>
      <c r="I36" s="9">
        <v>82</v>
      </c>
      <c r="J36" s="7" t="s">
        <v>80</v>
      </c>
      <c r="K36" s="49">
        <v>0</v>
      </c>
      <c r="L36" s="10">
        <f>ROUND(I36*K36,2)</f>
        <v>0</v>
      </c>
      <c r="M36" t="s">
        <v>260</v>
      </c>
    </row>
    <row r="37" spans="1:12" ht="15">
      <c r="A37" s="13"/>
      <c r="B37" s="14"/>
      <c r="C37" s="17" t="s">
        <v>187</v>
      </c>
      <c r="D37" s="18"/>
      <c r="E37" s="18"/>
      <c r="F37" s="18"/>
      <c r="G37" s="18"/>
      <c r="H37" s="18"/>
      <c r="I37" s="11">
        <v>82</v>
      </c>
      <c r="K37" s="13"/>
      <c r="L37" s="14"/>
    </row>
    <row r="38" spans="1:13" ht="15">
      <c r="A38" s="4">
        <v>14</v>
      </c>
      <c r="B38" s="8" t="s">
        <v>210</v>
      </c>
      <c r="C38" s="15" t="s">
        <v>211</v>
      </c>
      <c r="D38" s="16"/>
      <c r="E38" s="16"/>
      <c r="F38" s="16"/>
      <c r="G38" s="16"/>
      <c r="H38" s="16"/>
      <c r="I38" s="9">
        <v>2</v>
      </c>
      <c r="J38" s="7" t="s">
        <v>17</v>
      </c>
      <c r="K38" s="49">
        <v>0</v>
      </c>
      <c r="L38" s="10">
        <f>ROUND(I38*K38,2)</f>
        <v>0</v>
      </c>
      <c r="M38" t="s">
        <v>261</v>
      </c>
    </row>
    <row r="39" spans="1:12" ht="15">
      <c r="A39" s="13"/>
      <c r="B39" s="14"/>
      <c r="C39" s="17" t="s">
        <v>213</v>
      </c>
      <c r="D39" s="18"/>
      <c r="E39" s="18"/>
      <c r="F39" s="18"/>
      <c r="G39" s="18"/>
      <c r="H39" s="18"/>
      <c r="I39" s="11">
        <v>2</v>
      </c>
      <c r="K39" s="13"/>
      <c r="L39" s="14"/>
    </row>
    <row r="40" spans="1:13" ht="15">
      <c r="A40" s="4">
        <v>15</v>
      </c>
      <c r="B40" s="8" t="s">
        <v>214</v>
      </c>
      <c r="C40" s="15" t="s">
        <v>215</v>
      </c>
      <c r="D40" s="16"/>
      <c r="E40" s="16"/>
      <c r="F40" s="16"/>
      <c r="G40" s="16"/>
      <c r="H40" s="16"/>
      <c r="I40" s="9">
        <v>8.6</v>
      </c>
      <c r="J40" s="7" t="s">
        <v>22</v>
      </c>
      <c r="K40" s="49">
        <v>0</v>
      </c>
      <c r="L40" s="10">
        <f>ROUND(I40*K40,2)</f>
        <v>0</v>
      </c>
      <c r="M40" t="s">
        <v>262</v>
      </c>
    </row>
    <row r="41" spans="1:12" ht="15">
      <c r="A41" s="13"/>
      <c r="B41" s="14"/>
      <c r="C41" s="17" t="s">
        <v>217</v>
      </c>
      <c r="D41" s="18"/>
      <c r="E41" s="18"/>
      <c r="F41" s="18"/>
      <c r="G41" s="18"/>
      <c r="H41" s="18"/>
      <c r="I41" s="11">
        <v>8.6</v>
      </c>
      <c r="K41" s="13"/>
      <c r="L41" s="14"/>
    </row>
    <row r="42" spans="1:13" ht="15">
      <c r="A42" s="4">
        <v>16</v>
      </c>
      <c r="B42" s="8" t="s">
        <v>141</v>
      </c>
      <c r="C42" s="15" t="s">
        <v>142</v>
      </c>
      <c r="D42" s="16"/>
      <c r="E42" s="16"/>
      <c r="F42" s="16"/>
      <c r="G42" s="16"/>
      <c r="H42" s="16"/>
      <c r="I42" s="9">
        <v>2.35</v>
      </c>
      <c r="J42" s="7" t="s">
        <v>31</v>
      </c>
      <c r="K42" s="49">
        <v>0</v>
      </c>
      <c r="L42" s="10">
        <f>ROUND(I42*K42,2)</f>
        <v>0</v>
      </c>
      <c r="M42" t="s">
        <v>263</v>
      </c>
    </row>
    <row r="43" spans="1:12" ht="15">
      <c r="A43" s="13"/>
      <c r="B43" s="14"/>
      <c r="C43" s="17" t="s">
        <v>219</v>
      </c>
      <c r="D43" s="18"/>
      <c r="E43" s="18"/>
      <c r="F43" s="18"/>
      <c r="G43" s="18"/>
      <c r="H43" s="18"/>
      <c r="I43" s="11">
        <v>1.35</v>
      </c>
      <c r="K43" s="13"/>
      <c r="L43" s="14"/>
    </row>
    <row r="44" spans="1:12" ht="15">
      <c r="A44" s="13"/>
      <c r="B44" s="14"/>
      <c r="C44" s="17" t="s">
        <v>220</v>
      </c>
      <c r="D44" s="18"/>
      <c r="E44" s="18"/>
      <c r="F44" s="18"/>
      <c r="G44" s="18"/>
      <c r="H44" s="18"/>
      <c r="I44" s="11">
        <v>1</v>
      </c>
      <c r="K44" s="13"/>
      <c r="L44" s="14"/>
    </row>
    <row r="45" spans="1:13" ht="15">
      <c r="A45" s="4">
        <v>17</v>
      </c>
      <c r="B45" s="8" t="s">
        <v>221</v>
      </c>
      <c r="C45" s="15" t="s">
        <v>222</v>
      </c>
      <c r="D45" s="16"/>
      <c r="E45" s="16"/>
      <c r="F45" s="16"/>
      <c r="G45" s="16"/>
      <c r="H45" s="16"/>
      <c r="I45" s="9">
        <v>1.44</v>
      </c>
      <c r="J45" s="7" t="s">
        <v>31</v>
      </c>
      <c r="K45" s="49">
        <v>0</v>
      </c>
      <c r="L45" s="10">
        <f>ROUND(I45*K45,2)</f>
        <v>0</v>
      </c>
      <c r="M45" t="s">
        <v>264</v>
      </c>
    </row>
    <row r="46" spans="1:12" ht="15">
      <c r="A46" s="13"/>
      <c r="B46" s="14"/>
      <c r="C46" s="17" t="s">
        <v>224</v>
      </c>
      <c r="D46" s="18"/>
      <c r="E46" s="18"/>
      <c r="F46" s="18"/>
      <c r="G46" s="18"/>
      <c r="H46" s="18"/>
      <c r="I46" s="11">
        <v>1.44</v>
      </c>
      <c r="K46" s="13"/>
      <c r="L46" s="14"/>
    </row>
    <row r="47" spans="1:13" ht="15">
      <c r="A47" s="4">
        <v>18</v>
      </c>
      <c r="B47" s="8" t="s">
        <v>225</v>
      </c>
      <c r="C47" s="15" t="s">
        <v>226</v>
      </c>
      <c r="D47" s="16"/>
      <c r="E47" s="16"/>
      <c r="F47" s="16"/>
      <c r="G47" s="16"/>
      <c r="H47" s="16"/>
      <c r="I47" s="9">
        <v>1</v>
      </c>
      <c r="J47" s="7" t="s">
        <v>31</v>
      </c>
      <c r="K47" s="49">
        <v>0</v>
      </c>
      <c r="L47" s="10">
        <f>ROUND(I47*K47,2)</f>
        <v>0</v>
      </c>
      <c r="M47" t="s">
        <v>265</v>
      </c>
    </row>
    <row r="48" spans="1:12" ht="15">
      <c r="A48" s="13"/>
      <c r="B48" s="14"/>
      <c r="C48" s="17" t="s">
        <v>228</v>
      </c>
      <c r="D48" s="18"/>
      <c r="E48" s="18"/>
      <c r="F48" s="18"/>
      <c r="G48" s="18"/>
      <c r="H48" s="18"/>
      <c r="I48" s="11">
        <v>1</v>
      </c>
      <c r="K48" s="13"/>
      <c r="L48" s="14"/>
    </row>
    <row r="49" spans="1:13" ht="15">
      <c r="A49" s="4">
        <v>19</v>
      </c>
      <c r="B49" s="8" t="s">
        <v>229</v>
      </c>
      <c r="C49" s="15" t="s">
        <v>230</v>
      </c>
      <c r="D49" s="16"/>
      <c r="E49" s="16"/>
      <c r="F49" s="16"/>
      <c r="G49" s="16"/>
      <c r="H49" s="16"/>
      <c r="I49" s="9">
        <v>21</v>
      </c>
      <c r="J49" s="7" t="s">
        <v>22</v>
      </c>
      <c r="K49" s="49">
        <v>0</v>
      </c>
      <c r="L49" s="10">
        <f>ROUND(I49*K49,2)</f>
        <v>0</v>
      </c>
      <c r="M49" t="s">
        <v>266</v>
      </c>
    </row>
    <row r="50" spans="1:12" ht="15">
      <c r="A50" s="13"/>
      <c r="B50" s="14"/>
      <c r="C50" s="17">
        <v>21</v>
      </c>
      <c r="D50" s="18"/>
      <c r="E50" s="18"/>
      <c r="F50" s="18"/>
      <c r="G50" s="18"/>
      <c r="H50" s="18"/>
      <c r="I50" s="11">
        <v>21</v>
      </c>
      <c r="K50" s="13"/>
      <c r="L50" s="14"/>
    </row>
    <row r="51" spans="1:13" ht="15">
      <c r="A51" s="4">
        <v>20</v>
      </c>
      <c r="B51" s="8" t="s">
        <v>232</v>
      </c>
      <c r="C51" s="15" t="s">
        <v>233</v>
      </c>
      <c r="D51" s="16"/>
      <c r="E51" s="16"/>
      <c r="F51" s="16"/>
      <c r="G51" s="16"/>
      <c r="H51" s="16"/>
      <c r="I51" s="9">
        <v>8</v>
      </c>
      <c r="J51" s="7" t="s">
        <v>22</v>
      </c>
      <c r="K51" s="49">
        <v>0</v>
      </c>
      <c r="L51" s="10">
        <f>ROUND(I51*K51,2)</f>
        <v>0</v>
      </c>
      <c r="M51" t="s">
        <v>267</v>
      </c>
    </row>
    <row r="52" spans="1:12" ht="15">
      <c r="A52" s="13"/>
      <c r="B52" s="14"/>
      <c r="C52" s="17" t="s">
        <v>235</v>
      </c>
      <c r="D52" s="18"/>
      <c r="E52" s="18"/>
      <c r="F52" s="18"/>
      <c r="G52" s="18"/>
      <c r="H52" s="18"/>
      <c r="I52" s="11">
        <v>8</v>
      </c>
      <c r="K52" s="13"/>
      <c r="L52" s="14"/>
    </row>
    <row r="53" spans="1:13" ht="15">
      <c r="A53" s="4">
        <v>21</v>
      </c>
      <c r="B53" s="8" t="s">
        <v>155</v>
      </c>
      <c r="C53" s="15" t="s">
        <v>156</v>
      </c>
      <c r="D53" s="16"/>
      <c r="E53" s="16"/>
      <c r="F53" s="16"/>
      <c r="G53" s="16"/>
      <c r="H53" s="16"/>
      <c r="I53" s="9">
        <v>8.74</v>
      </c>
      <c r="J53" s="7" t="s">
        <v>49</v>
      </c>
      <c r="K53" s="49">
        <v>0</v>
      </c>
      <c r="L53" s="10">
        <f>ROUND(I53*K53,2)</f>
        <v>0</v>
      </c>
      <c r="M53" t="s">
        <v>268</v>
      </c>
    </row>
    <row r="54" spans="1:12" ht="15">
      <c r="A54" s="13"/>
      <c r="B54" s="14"/>
      <c r="C54" s="17" t="s">
        <v>237</v>
      </c>
      <c r="D54" s="18"/>
      <c r="E54" s="18"/>
      <c r="F54" s="18"/>
      <c r="G54" s="18"/>
      <c r="H54" s="18"/>
      <c r="I54" s="11">
        <v>3.128</v>
      </c>
      <c r="K54" s="13"/>
      <c r="L54" s="14"/>
    </row>
    <row r="55" spans="1:12" ht="15">
      <c r="A55" s="13"/>
      <c r="B55" s="14"/>
      <c r="C55" s="17" t="s">
        <v>238</v>
      </c>
      <c r="D55" s="18"/>
      <c r="E55" s="18"/>
      <c r="F55" s="18"/>
      <c r="G55" s="18"/>
      <c r="H55" s="18"/>
      <c r="I55" s="11">
        <v>3.312</v>
      </c>
      <c r="K55" s="13"/>
      <c r="L55" s="14"/>
    </row>
    <row r="56" spans="1:12" ht="15">
      <c r="A56" s="13"/>
      <c r="B56" s="14"/>
      <c r="C56" s="17" t="s">
        <v>239</v>
      </c>
      <c r="D56" s="18"/>
      <c r="E56" s="18"/>
      <c r="F56" s="18"/>
      <c r="G56" s="18"/>
      <c r="H56" s="18"/>
      <c r="I56" s="11">
        <v>2.3</v>
      </c>
      <c r="K56" s="13"/>
      <c r="L56" s="14"/>
    </row>
    <row r="57" spans="1:13" ht="15">
      <c r="A57" s="4">
        <v>22</v>
      </c>
      <c r="B57" s="8" t="s">
        <v>159</v>
      </c>
      <c r="C57" s="15" t="s">
        <v>160</v>
      </c>
      <c r="D57" s="16"/>
      <c r="E57" s="16"/>
      <c r="F57" s="16"/>
      <c r="G57" s="16"/>
      <c r="H57" s="16"/>
      <c r="I57" s="9">
        <v>43.7</v>
      </c>
      <c r="J57" s="7" t="s">
        <v>49</v>
      </c>
      <c r="K57" s="49">
        <v>0</v>
      </c>
      <c r="L57" s="10">
        <f>ROUND(I57*K57,2)</f>
        <v>0</v>
      </c>
      <c r="M57" t="s">
        <v>269</v>
      </c>
    </row>
    <row r="58" spans="1:12" ht="15">
      <c r="A58" s="13"/>
      <c r="B58" s="14"/>
      <c r="C58" s="17" t="s">
        <v>241</v>
      </c>
      <c r="D58" s="18"/>
      <c r="E58" s="18"/>
      <c r="F58" s="18"/>
      <c r="G58" s="18"/>
      <c r="H58" s="18"/>
      <c r="I58" s="11">
        <v>43.7</v>
      </c>
      <c r="K58" s="13"/>
      <c r="L58" s="14"/>
    </row>
    <row r="59" spans="1:13" ht="15">
      <c r="A59" s="4">
        <v>23</v>
      </c>
      <c r="B59" s="8" t="s">
        <v>242</v>
      </c>
      <c r="C59" s="15" t="s">
        <v>68</v>
      </c>
      <c r="D59" s="16"/>
      <c r="E59" s="16"/>
      <c r="F59" s="16"/>
      <c r="G59" s="16"/>
      <c r="H59" s="16"/>
      <c r="I59" s="9">
        <v>6.868</v>
      </c>
      <c r="J59" s="7" t="s">
        <v>49</v>
      </c>
      <c r="K59" s="49">
        <v>0</v>
      </c>
      <c r="L59" s="10">
        <f>ROUND(I59*K59,2)</f>
        <v>0</v>
      </c>
      <c r="M59" t="s">
        <v>270</v>
      </c>
    </row>
    <row r="60" spans="1:12" ht="15">
      <c r="A60" s="13"/>
      <c r="B60" s="14"/>
      <c r="C60" s="40">
        <v>6428</v>
      </c>
      <c r="D60" s="18"/>
      <c r="E60" s="18"/>
      <c r="F60" s="18"/>
      <c r="G60" s="18"/>
      <c r="H60" s="18"/>
      <c r="I60" s="11">
        <v>6.428</v>
      </c>
      <c r="K60" s="13"/>
      <c r="L60" s="14"/>
    </row>
    <row r="61" spans="1:13" ht="15">
      <c r="A61" s="4">
        <v>24</v>
      </c>
      <c r="B61" s="8" t="s">
        <v>163</v>
      </c>
      <c r="C61" s="15" t="s">
        <v>164</v>
      </c>
      <c r="D61" s="16"/>
      <c r="E61" s="16"/>
      <c r="F61" s="16"/>
      <c r="G61" s="16"/>
      <c r="H61" s="16"/>
      <c r="I61" s="9">
        <v>22.49</v>
      </c>
      <c r="J61" s="7" t="s">
        <v>49</v>
      </c>
      <c r="K61" s="49">
        <v>0</v>
      </c>
      <c r="L61" s="10">
        <f>ROUND(I61*K61,2)</f>
        <v>0</v>
      </c>
      <c r="M61" t="s">
        <v>271</v>
      </c>
    </row>
    <row r="62" spans="1:12" ht="15">
      <c r="A62" s="13"/>
      <c r="B62" s="14"/>
      <c r="C62" s="17" t="s">
        <v>245</v>
      </c>
      <c r="D62" s="18"/>
      <c r="E62" s="18"/>
      <c r="F62" s="18"/>
      <c r="G62" s="18"/>
      <c r="H62" s="18"/>
      <c r="I62" s="11">
        <v>22.49</v>
      </c>
      <c r="K62" s="13"/>
      <c r="L62" s="14"/>
    </row>
    <row r="63" spans="1:12" ht="15">
      <c r="A63" s="19" t="s">
        <v>14</v>
      </c>
      <c r="B63" s="20"/>
      <c r="C63" s="12"/>
      <c r="D63" s="24"/>
      <c r="E63" s="25"/>
      <c r="F63" s="24"/>
      <c r="G63" s="25"/>
      <c r="H63" s="21" t="s">
        <v>170</v>
      </c>
      <c r="I63" s="22"/>
      <c r="J63" s="22"/>
      <c r="K63" s="23">
        <f>L9+L12+SUM(L14:L15)+L18+L21+L23+L25+L27+L29+L31+L33+L36+L38+L40+L42+L45+L47+L49+L51+L53+L57+L59+L61</f>
        <v>0</v>
      </c>
      <c r="L63" s="22"/>
    </row>
    <row r="64" spans="1:12" ht="1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</sheetData>
  <sheetProtection algorithmName="SHA-512" hashValue="0/QSilsTk+k/UAEX7ASKQ73IJAQxU/agiW9tCjn+2G4vq73lL5AkOU+hQn504JvbQoaUTWgBCXgHzZYdTZFfFw==" saltValue="GxcBytn26lDLAq3SNULWOQ==" spinCount="100000" sheet="1" objects="1" scenarios="1"/>
  <mergeCells count="128">
    <mergeCell ref="A3:L4"/>
    <mergeCell ref="A7:L7"/>
    <mergeCell ref="A8:B8"/>
    <mergeCell ref="C8:H8"/>
    <mergeCell ref="C9:H9"/>
    <mergeCell ref="C10:H10"/>
    <mergeCell ref="A10:B10"/>
    <mergeCell ref="K10:L10"/>
    <mergeCell ref="A1:C1"/>
    <mergeCell ref="E1:H2"/>
    <mergeCell ref="K1:L1"/>
    <mergeCell ref="K2:L2"/>
    <mergeCell ref="C14:H14"/>
    <mergeCell ref="C15:H15"/>
    <mergeCell ref="C16:H16"/>
    <mergeCell ref="A16:B16"/>
    <mergeCell ref="K16:L16"/>
    <mergeCell ref="C17:H17"/>
    <mergeCell ref="A17:B17"/>
    <mergeCell ref="K17:L17"/>
    <mergeCell ref="C11:H11"/>
    <mergeCell ref="A11:B11"/>
    <mergeCell ref="K11:L11"/>
    <mergeCell ref="C12:H12"/>
    <mergeCell ref="C13:H13"/>
    <mergeCell ref="A13:B13"/>
    <mergeCell ref="K13:L13"/>
    <mergeCell ref="C21:H21"/>
    <mergeCell ref="C22:H22"/>
    <mergeCell ref="A22:B22"/>
    <mergeCell ref="K22:L22"/>
    <mergeCell ref="C23:H23"/>
    <mergeCell ref="C24:H24"/>
    <mergeCell ref="A24:B24"/>
    <mergeCell ref="K24:L24"/>
    <mergeCell ref="C18:H18"/>
    <mergeCell ref="C19:H19"/>
    <mergeCell ref="A19:B19"/>
    <mergeCell ref="K19:L19"/>
    <mergeCell ref="C20:H20"/>
    <mergeCell ref="A20:B20"/>
    <mergeCell ref="K20:L20"/>
    <mergeCell ref="C29:H29"/>
    <mergeCell ref="C30:H30"/>
    <mergeCell ref="A30:B30"/>
    <mergeCell ref="K30:L30"/>
    <mergeCell ref="C31:H31"/>
    <mergeCell ref="C32:H32"/>
    <mergeCell ref="A32:B32"/>
    <mergeCell ref="K32:L32"/>
    <mergeCell ref="C25:H25"/>
    <mergeCell ref="C26:H26"/>
    <mergeCell ref="A26:B26"/>
    <mergeCell ref="K26:L26"/>
    <mergeCell ref="C27:H27"/>
    <mergeCell ref="C28:H28"/>
    <mergeCell ref="A28:B28"/>
    <mergeCell ref="K28:L28"/>
    <mergeCell ref="C36:H36"/>
    <mergeCell ref="C37:H37"/>
    <mergeCell ref="A37:B37"/>
    <mergeCell ref="K37:L37"/>
    <mergeCell ref="C38:H38"/>
    <mergeCell ref="C39:H39"/>
    <mergeCell ref="A39:B39"/>
    <mergeCell ref="K39:L39"/>
    <mergeCell ref="C33:H33"/>
    <mergeCell ref="C34:H34"/>
    <mergeCell ref="A34:B34"/>
    <mergeCell ref="K34:L34"/>
    <mergeCell ref="C35:H35"/>
    <mergeCell ref="A35:B35"/>
    <mergeCell ref="K35:L35"/>
    <mergeCell ref="C44:H44"/>
    <mergeCell ref="A44:B44"/>
    <mergeCell ref="K44:L44"/>
    <mergeCell ref="C45:H45"/>
    <mergeCell ref="C46:H46"/>
    <mergeCell ref="A46:B46"/>
    <mergeCell ref="K46:L46"/>
    <mergeCell ref="C40:H40"/>
    <mergeCell ref="C41:H41"/>
    <mergeCell ref="A41:B41"/>
    <mergeCell ref="K41:L41"/>
    <mergeCell ref="C42:H42"/>
    <mergeCell ref="C43:H43"/>
    <mergeCell ref="A43:B43"/>
    <mergeCell ref="K43:L43"/>
    <mergeCell ref="C51:H51"/>
    <mergeCell ref="C52:H52"/>
    <mergeCell ref="A52:B52"/>
    <mergeCell ref="K52:L52"/>
    <mergeCell ref="C53:H53"/>
    <mergeCell ref="C54:H54"/>
    <mergeCell ref="A54:B54"/>
    <mergeCell ref="K54:L54"/>
    <mergeCell ref="C47:H47"/>
    <mergeCell ref="C48:H48"/>
    <mergeCell ref="A48:B48"/>
    <mergeCell ref="K48:L48"/>
    <mergeCell ref="C49:H49"/>
    <mergeCell ref="C50:H50"/>
    <mergeCell ref="A50:B50"/>
    <mergeCell ref="K50:L50"/>
    <mergeCell ref="C57:H57"/>
    <mergeCell ref="C58:H58"/>
    <mergeCell ref="A58:B58"/>
    <mergeCell ref="K58:L58"/>
    <mergeCell ref="C59:H59"/>
    <mergeCell ref="C60:H60"/>
    <mergeCell ref="A60:B60"/>
    <mergeCell ref="K60:L60"/>
    <mergeCell ref="C55:H55"/>
    <mergeCell ref="A55:B55"/>
    <mergeCell ref="K55:L55"/>
    <mergeCell ref="C56:H56"/>
    <mergeCell ref="A56:B56"/>
    <mergeCell ref="K56:L56"/>
    <mergeCell ref="A64:L64"/>
    <mergeCell ref="C61:H61"/>
    <mergeCell ref="C62:H62"/>
    <mergeCell ref="A62:B62"/>
    <mergeCell ref="K62:L62"/>
    <mergeCell ref="A63:B63"/>
    <mergeCell ref="H63:J63"/>
    <mergeCell ref="K63:L63"/>
    <mergeCell ref="D63:E63"/>
    <mergeCell ref="F63:G63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"/>
  <sheetViews>
    <sheetView tabSelected="1" workbookViewId="0" topLeftCell="A1">
      <selection activeCell="O21" sqref="O21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37" t="s">
        <v>0</v>
      </c>
      <c r="B1" s="14"/>
      <c r="C1" s="14"/>
      <c r="E1" s="38" t="s">
        <v>1</v>
      </c>
      <c r="F1" s="39"/>
      <c r="G1" s="39"/>
      <c r="H1" s="39"/>
      <c r="J1" s="2" t="s">
        <v>3</v>
      </c>
      <c r="K1" s="51" t="s">
        <v>5</v>
      </c>
      <c r="L1" s="52"/>
    </row>
    <row r="2" spans="1:12" ht="15" thickBot="1">
      <c r="A2" s="1" t="s">
        <v>2</v>
      </c>
      <c r="C2" s="3">
        <v>44568</v>
      </c>
      <c r="E2" s="39"/>
      <c r="F2" s="39"/>
      <c r="G2" s="39"/>
      <c r="H2" s="39"/>
      <c r="J2" s="2" t="s">
        <v>4</v>
      </c>
      <c r="K2" s="51"/>
      <c r="L2" s="52"/>
    </row>
    <row r="3" spans="1:12" ht="15">
      <c r="A3" s="27" t="s">
        <v>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3" ht="15">
      <c r="A5" s="1" t="s">
        <v>7</v>
      </c>
      <c r="C5" s="50" t="s">
        <v>0</v>
      </c>
    </row>
    <row r="6" ht="15" thickBot="1"/>
    <row r="7" spans="1:12" ht="15" thickBot="1">
      <c r="A7" s="29" t="s">
        <v>272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5" thickBot="1">
      <c r="A8" s="31" t="s">
        <v>9</v>
      </c>
      <c r="B8" s="32"/>
      <c r="C8" s="33" t="s">
        <v>10</v>
      </c>
      <c r="D8" s="34"/>
      <c r="E8" s="34"/>
      <c r="F8" s="34"/>
      <c r="G8" s="34"/>
      <c r="H8" s="34"/>
      <c r="I8" s="5" t="s">
        <v>11</v>
      </c>
      <c r="J8" s="6" t="s">
        <v>12</v>
      </c>
      <c r="K8" s="5" t="s">
        <v>13</v>
      </c>
      <c r="L8" s="5" t="s">
        <v>14</v>
      </c>
    </row>
    <row r="9" spans="1:13" ht="15">
      <c r="A9" s="4">
        <v>1</v>
      </c>
      <c r="B9" s="8" t="s">
        <v>273</v>
      </c>
      <c r="C9" s="35" t="s">
        <v>274</v>
      </c>
      <c r="D9" s="36"/>
      <c r="E9" s="36"/>
      <c r="F9" s="36"/>
      <c r="G9" s="36"/>
      <c r="H9" s="36"/>
      <c r="I9" s="9">
        <v>1</v>
      </c>
      <c r="J9" s="7" t="s">
        <v>275</v>
      </c>
      <c r="K9" s="49">
        <v>0</v>
      </c>
      <c r="L9" s="10">
        <f aca="true" t="shared" si="0" ref="L9:L15">ROUND(I9*K9,2)</f>
        <v>0</v>
      </c>
      <c r="M9" t="s">
        <v>276</v>
      </c>
    </row>
    <row r="10" spans="1:13" ht="15">
      <c r="A10" s="4">
        <v>2</v>
      </c>
      <c r="B10" s="8" t="s">
        <v>277</v>
      </c>
      <c r="C10" s="15" t="s">
        <v>278</v>
      </c>
      <c r="D10" s="16"/>
      <c r="E10" s="16"/>
      <c r="F10" s="16"/>
      <c r="G10" s="16"/>
      <c r="H10" s="16"/>
      <c r="I10" s="9">
        <v>1</v>
      </c>
      <c r="J10" s="7" t="s">
        <v>275</v>
      </c>
      <c r="K10" s="49">
        <v>0</v>
      </c>
      <c r="L10" s="10">
        <f t="shared" si="0"/>
        <v>0</v>
      </c>
      <c r="M10" t="s">
        <v>279</v>
      </c>
    </row>
    <row r="11" spans="1:13" ht="15">
      <c r="A11" s="4">
        <v>3</v>
      </c>
      <c r="B11" s="8" t="s">
        <v>280</v>
      </c>
      <c r="C11" s="15" t="s">
        <v>281</v>
      </c>
      <c r="D11" s="16"/>
      <c r="E11" s="16"/>
      <c r="F11" s="16"/>
      <c r="G11" s="16"/>
      <c r="H11" s="16"/>
      <c r="I11" s="9">
        <v>1</v>
      </c>
      <c r="J11" s="7" t="s">
        <v>275</v>
      </c>
      <c r="K11" s="49">
        <v>0</v>
      </c>
      <c r="L11" s="10">
        <f t="shared" si="0"/>
        <v>0</v>
      </c>
      <c r="M11" t="s">
        <v>282</v>
      </c>
    </row>
    <row r="12" spans="1:13" ht="15">
      <c r="A12" s="4">
        <v>4</v>
      </c>
      <c r="B12" s="8" t="s">
        <v>283</v>
      </c>
      <c r="C12" s="15" t="s">
        <v>284</v>
      </c>
      <c r="D12" s="16"/>
      <c r="E12" s="16"/>
      <c r="F12" s="16"/>
      <c r="G12" s="16"/>
      <c r="H12" s="16"/>
      <c r="I12" s="9">
        <v>1</v>
      </c>
      <c r="J12" s="7" t="s">
        <v>275</v>
      </c>
      <c r="K12" s="49">
        <v>0</v>
      </c>
      <c r="L12" s="10">
        <f t="shared" si="0"/>
        <v>0</v>
      </c>
      <c r="M12" t="s">
        <v>285</v>
      </c>
    </row>
    <row r="13" spans="1:13" ht="15">
      <c r="A13" s="4">
        <v>5</v>
      </c>
      <c r="B13" s="8" t="s">
        <v>286</v>
      </c>
      <c r="C13" s="15" t="s">
        <v>287</v>
      </c>
      <c r="D13" s="16"/>
      <c r="E13" s="16"/>
      <c r="F13" s="16"/>
      <c r="G13" s="16"/>
      <c r="H13" s="16"/>
      <c r="I13" s="9">
        <v>1</v>
      </c>
      <c r="J13" s="7" t="s">
        <v>275</v>
      </c>
      <c r="K13" s="49">
        <v>0</v>
      </c>
      <c r="L13" s="10">
        <f t="shared" si="0"/>
        <v>0</v>
      </c>
      <c r="M13" t="s">
        <v>288</v>
      </c>
    </row>
    <row r="14" spans="1:13" ht="15">
      <c r="A14" s="4">
        <v>6</v>
      </c>
      <c r="B14" s="8" t="s">
        <v>289</v>
      </c>
      <c r="C14" s="15" t="s">
        <v>290</v>
      </c>
      <c r="D14" s="16"/>
      <c r="E14" s="16"/>
      <c r="F14" s="16"/>
      <c r="G14" s="16"/>
      <c r="H14" s="16"/>
      <c r="I14" s="9">
        <v>3</v>
      </c>
      <c r="J14" s="7" t="s">
        <v>80</v>
      </c>
      <c r="K14" s="49">
        <v>0</v>
      </c>
      <c r="L14" s="10">
        <f t="shared" si="0"/>
        <v>0</v>
      </c>
      <c r="M14" t="s">
        <v>291</v>
      </c>
    </row>
    <row r="15" spans="1:13" ht="15">
      <c r="A15" s="4">
        <v>7</v>
      </c>
      <c r="B15" s="8" t="s">
        <v>292</v>
      </c>
      <c r="C15" s="15" t="s">
        <v>293</v>
      </c>
      <c r="D15" s="16"/>
      <c r="E15" s="16"/>
      <c r="F15" s="16"/>
      <c r="G15" s="16"/>
      <c r="H15" s="16"/>
      <c r="I15" s="9">
        <v>6000</v>
      </c>
      <c r="J15" s="7" t="s">
        <v>294</v>
      </c>
      <c r="K15" s="49">
        <v>0</v>
      </c>
      <c r="L15" s="10">
        <f t="shared" si="0"/>
        <v>0</v>
      </c>
      <c r="M15" t="s">
        <v>295</v>
      </c>
    </row>
    <row r="16" spans="1:12" ht="15">
      <c r="A16" s="13"/>
      <c r="B16" s="14"/>
      <c r="C16" s="17" t="s">
        <v>296</v>
      </c>
      <c r="D16" s="18"/>
      <c r="E16" s="18"/>
      <c r="F16" s="18"/>
      <c r="G16" s="18"/>
      <c r="H16" s="18"/>
      <c r="I16" s="11">
        <v>6000</v>
      </c>
      <c r="K16" s="13"/>
      <c r="L16" s="14"/>
    </row>
    <row r="17" spans="1:13" ht="15">
      <c r="A17" s="4">
        <v>8</v>
      </c>
      <c r="B17" s="8" t="s">
        <v>297</v>
      </c>
      <c r="C17" s="15" t="s">
        <v>298</v>
      </c>
      <c r="D17" s="16"/>
      <c r="E17" s="16"/>
      <c r="F17" s="16"/>
      <c r="G17" s="16"/>
      <c r="H17" s="16"/>
      <c r="I17" s="9">
        <v>1</v>
      </c>
      <c r="J17" s="7" t="s">
        <v>275</v>
      </c>
      <c r="K17" s="49">
        <v>0</v>
      </c>
      <c r="L17" s="10">
        <f>ROUND(I17*K17,2)</f>
        <v>0</v>
      </c>
      <c r="M17" t="s">
        <v>299</v>
      </c>
    </row>
    <row r="18" spans="1:12" ht="15">
      <c r="A18" s="13"/>
      <c r="B18" s="14"/>
      <c r="C18" s="26" t="s">
        <v>300</v>
      </c>
      <c r="D18" s="18"/>
      <c r="E18" s="18"/>
      <c r="F18" s="18"/>
      <c r="G18" s="18"/>
      <c r="H18" s="18"/>
      <c r="J18" s="13"/>
      <c r="K18" s="14"/>
      <c r="L18" s="14"/>
    </row>
    <row r="19" spans="1:13" ht="15">
      <c r="A19" s="4">
        <v>9</v>
      </c>
      <c r="B19" s="8" t="s">
        <v>301</v>
      </c>
      <c r="C19" s="15" t="s">
        <v>302</v>
      </c>
      <c r="D19" s="16"/>
      <c r="E19" s="16"/>
      <c r="F19" s="16"/>
      <c r="G19" s="16"/>
      <c r="H19" s="16"/>
      <c r="I19" s="9">
        <v>1</v>
      </c>
      <c r="J19" s="7" t="s">
        <v>275</v>
      </c>
      <c r="K19" s="49">
        <v>0</v>
      </c>
      <c r="L19" s="10">
        <f>ROUND(I19*K19,2)</f>
        <v>0</v>
      </c>
      <c r="M19" t="s">
        <v>303</v>
      </c>
    </row>
    <row r="20" spans="1:13" ht="15">
      <c r="A20" s="4">
        <v>10</v>
      </c>
      <c r="B20" s="8" t="s">
        <v>304</v>
      </c>
      <c r="C20" s="15" t="s">
        <v>305</v>
      </c>
      <c r="D20" s="16"/>
      <c r="E20" s="16"/>
      <c r="F20" s="16"/>
      <c r="G20" s="16"/>
      <c r="H20" s="16"/>
      <c r="I20" s="9">
        <v>1</v>
      </c>
      <c r="J20" s="7" t="s">
        <v>275</v>
      </c>
      <c r="K20" s="49">
        <v>0</v>
      </c>
      <c r="L20" s="10">
        <f>ROUND(I20*K20,2)</f>
        <v>0</v>
      </c>
      <c r="M20" t="s">
        <v>306</v>
      </c>
    </row>
    <row r="21" spans="1:13" ht="15">
      <c r="A21" s="4">
        <v>11</v>
      </c>
      <c r="B21" s="8" t="s">
        <v>307</v>
      </c>
      <c r="C21" s="15" t="s">
        <v>308</v>
      </c>
      <c r="D21" s="16"/>
      <c r="E21" s="16"/>
      <c r="F21" s="16"/>
      <c r="G21" s="16"/>
      <c r="H21" s="16"/>
      <c r="I21" s="9">
        <v>1</v>
      </c>
      <c r="J21" s="7" t="s">
        <v>275</v>
      </c>
      <c r="K21" s="49">
        <v>0</v>
      </c>
      <c r="L21" s="10">
        <f>ROUND(I21*K21,2)</f>
        <v>0</v>
      </c>
      <c r="M21" t="s">
        <v>309</v>
      </c>
    </row>
    <row r="22" spans="1:12" ht="15">
      <c r="A22" s="19" t="s">
        <v>14</v>
      </c>
      <c r="B22" s="20"/>
      <c r="C22" s="12"/>
      <c r="D22" s="24"/>
      <c r="E22" s="25"/>
      <c r="F22" s="24"/>
      <c r="G22" s="25"/>
      <c r="H22" s="21" t="s">
        <v>170</v>
      </c>
      <c r="I22" s="22"/>
      <c r="J22" s="22"/>
      <c r="K22" s="23">
        <f>+SUM(L9:L15)+L17+SUM(L19:L21)</f>
        <v>0</v>
      </c>
      <c r="L22" s="22"/>
    </row>
    <row r="23" spans="1:12" ht="1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5">
      <c r="A25" s="46" t="s">
        <v>310</v>
      </c>
      <c r="B25" s="47"/>
      <c r="C25" s="47"/>
      <c r="D25" s="19" t="s">
        <v>311</v>
      </c>
      <c r="E25" s="20"/>
      <c r="F25" s="19" t="s">
        <v>312</v>
      </c>
      <c r="G25" s="20"/>
      <c r="H25" s="21" t="s">
        <v>170</v>
      </c>
      <c r="I25" s="22"/>
      <c r="J25" s="12"/>
      <c r="K25" s="23">
        <f>'SO 101'!K92+'SO 102'!K63+'SO 103'!K63+'SO 999'!K22</f>
        <v>0</v>
      </c>
      <c r="L25" s="22"/>
    </row>
    <row r="26" spans="1:12" ht="15">
      <c r="A26" s="48"/>
      <c r="B26" s="48"/>
      <c r="C26" s="48"/>
      <c r="D26" s="24"/>
      <c r="E26" s="25"/>
      <c r="F26" s="24"/>
      <c r="G26" s="25"/>
      <c r="H26" s="24"/>
      <c r="I26" s="25"/>
      <c r="J26" s="25"/>
      <c r="K26" s="25"/>
      <c r="L26" s="25"/>
    </row>
    <row r="27" spans="1:12" ht="15">
      <c r="A27" s="48"/>
      <c r="B27" s="48"/>
      <c r="C27" s="48"/>
      <c r="D27" s="45">
        <v>21</v>
      </c>
      <c r="E27" s="20"/>
      <c r="F27" s="45">
        <f>ROUNDUP(K25*0.21,2)</f>
        <v>0</v>
      </c>
      <c r="G27" s="20"/>
      <c r="H27" s="21" t="s">
        <v>313</v>
      </c>
      <c r="I27" s="22"/>
      <c r="J27" s="12"/>
      <c r="K27" s="23">
        <f>K25+F27+F26</f>
        <v>0</v>
      </c>
      <c r="L27" s="22"/>
    </row>
    <row r="28" spans="1:12" ht="1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1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5">
      <c r="A30" s="43" t="s">
        <v>314</v>
      </c>
      <c r="B30" s="44"/>
      <c r="C30" s="53" t="s">
        <v>315</v>
      </c>
      <c r="D30" s="54"/>
      <c r="E30" s="54"/>
      <c r="F30" s="13"/>
      <c r="G30" s="14"/>
      <c r="H30" s="14"/>
      <c r="I30" s="14"/>
      <c r="J30" s="14"/>
      <c r="K30" s="14"/>
      <c r="L30" s="14"/>
    </row>
    <row r="31" spans="1:12" ht="15">
      <c r="A31" s="43" t="s">
        <v>316</v>
      </c>
      <c r="B31" s="44"/>
      <c r="C31" s="53" t="s">
        <v>317</v>
      </c>
      <c r="D31" s="54"/>
      <c r="E31" s="54"/>
      <c r="F31" s="13"/>
      <c r="G31" s="14"/>
      <c r="H31" s="14"/>
      <c r="I31" s="14"/>
      <c r="J31" s="14"/>
      <c r="K31" s="14"/>
      <c r="L31" s="14"/>
    </row>
  </sheetData>
  <sheetProtection algorithmName="SHA-512" hashValue="oGSfRTY9Tu9JAobXoHBK2a6JrV3gh+RgklazlmxUUitSGVKtWvbzHgoKv+t+QmK0IvoDbgcMPJVfdE6PxDPhIA==" saltValue="a2DYtsJfmd3Cl+BSiKPLog==" spinCount="100000" sheet="1" objects="1" scenarios="1"/>
  <mergeCells count="52">
    <mergeCell ref="C10:H10"/>
    <mergeCell ref="A1:C1"/>
    <mergeCell ref="E1:H2"/>
    <mergeCell ref="K1:L1"/>
    <mergeCell ref="K2:L2"/>
    <mergeCell ref="A3:L4"/>
    <mergeCell ref="A7:L7"/>
    <mergeCell ref="A8:B8"/>
    <mergeCell ref="C8:H8"/>
    <mergeCell ref="C9:H9"/>
    <mergeCell ref="C11:H11"/>
    <mergeCell ref="C12:H12"/>
    <mergeCell ref="C13:H13"/>
    <mergeCell ref="C14:H14"/>
    <mergeCell ref="C15:H15"/>
    <mergeCell ref="K22:L22"/>
    <mergeCell ref="D22:E22"/>
    <mergeCell ref="F22:G22"/>
    <mergeCell ref="A16:B16"/>
    <mergeCell ref="K16:L16"/>
    <mergeCell ref="C17:H17"/>
    <mergeCell ref="C18:H18"/>
    <mergeCell ref="A18:B18"/>
    <mergeCell ref="J18:L18"/>
    <mergeCell ref="C16:H16"/>
    <mergeCell ref="C19:H19"/>
    <mergeCell ref="C20:H20"/>
    <mergeCell ref="C21:H21"/>
    <mergeCell ref="A22:B22"/>
    <mergeCell ref="H22:J22"/>
    <mergeCell ref="A23:L23"/>
    <mergeCell ref="A24:L24"/>
    <mergeCell ref="A25:C27"/>
    <mergeCell ref="H25:I25"/>
    <mergeCell ref="K25:L25"/>
    <mergeCell ref="D25:E25"/>
    <mergeCell ref="F25:G25"/>
    <mergeCell ref="A31:B31"/>
    <mergeCell ref="C31:E31"/>
    <mergeCell ref="F31:L31"/>
    <mergeCell ref="H26:L26"/>
    <mergeCell ref="D26:E26"/>
    <mergeCell ref="F26:G26"/>
    <mergeCell ref="H27:I27"/>
    <mergeCell ref="K27:L27"/>
    <mergeCell ref="D27:E27"/>
    <mergeCell ref="F27:G27"/>
    <mergeCell ref="A28:L28"/>
    <mergeCell ref="A29:L29"/>
    <mergeCell ref="A30:B30"/>
    <mergeCell ref="C30:E30"/>
    <mergeCell ref="F30:L30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Vláďa</dc:creator>
  <cp:keywords/>
  <dc:description/>
  <cp:lastModifiedBy>Škarda Daniel</cp:lastModifiedBy>
  <dcterms:created xsi:type="dcterms:W3CDTF">2022-01-07T12:39:30Z</dcterms:created>
  <dcterms:modified xsi:type="dcterms:W3CDTF">2022-05-20T08:05:47Z</dcterms:modified>
  <cp:category/>
  <cp:version/>
  <cp:contentType/>
  <cp:contentStatus/>
</cp:coreProperties>
</file>