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0296"/>
  </bookViews>
  <sheets>
    <sheet name="SO 101" sheetId="3" r:id="rId1"/>
    <sheet name="SO 102" sheetId="4" r:id="rId2"/>
    <sheet name="SO 103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3" l="1"/>
  <c r="L9" i="3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22" i="3"/>
  <c r="L21" i="3"/>
  <c r="L20" i="3"/>
  <c r="L19" i="3"/>
  <c r="L18" i="3"/>
  <c r="L17" i="3"/>
  <c r="L15" i="3"/>
  <c r="L14" i="3"/>
  <c r="L13" i="3"/>
  <c r="L12" i="3"/>
  <c r="L11" i="3"/>
  <c r="L10" i="3"/>
  <c r="K25" i="5" l="1"/>
  <c r="K25" i="4"/>
  <c r="K27" i="4" s="1"/>
  <c r="K23" i="3"/>
  <c r="K25" i="3" s="1"/>
  <c r="K27" i="5" l="1"/>
  <c r="K30" i="5"/>
  <c r="K32" i="5" s="1"/>
</calcChain>
</file>

<file path=xl/sharedStrings.xml><?xml version="1.0" encoding="utf-8"?>
<sst xmlns="http://schemas.openxmlformats.org/spreadsheetml/2006/main" count="254" uniqueCount="115">
  <si>
    <t xml:space="preserve">                                        </t>
  </si>
  <si>
    <t>NABÍDKOVÝ ROZPOČET
 (položkový rozpis)</t>
  </si>
  <si>
    <t>Tišteno dne:</t>
  </si>
  <si>
    <t>Databáze:</t>
  </si>
  <si>
    <t>Nabídka číslo:</t>
  </si>
  <si>
    <t xml:space="preserve">                                                  </t>
  </si>
  <si>
    <t>Investor:</t>
  </si>
  <si>
    <t>Položka</t>
  </si>
  <si>
    <t>Text</t>
  </si>
  <si>
    <t>Množství</t>
  </si>
  <si>
    <t>m.j.</t>
  </si>
  <si>
    <t>Cena</t>
  </si>
  <si>
    <t>Celkem</t>
  </si>
  <si>
    <t>569951133</t>
  </si>
  <si>
    <t xml:space="preserve">Zpevnění krajnic asfaltovým recyklátem tl 150 mm                                                    </t>
  </si>
  <si>
    <t xml:space="preserve">m2   </t>
  </si>
  <si>
    <t>034303000</t>
  </si>
  <si>
    <t xml:space="preserve">Dopravní značení na staveništi                                                                      </t>
  </si>
  <si>
    <t xml:space="preserve">kpl  </t>
  </si>
  <si>
    <t>010001000</t>
  </si>
  <si>
    <t xml:space="preserve">Průzkumné, geodetické a projektové práce                                                            </t>
  </si>
  <si>
    <t>998225111</t>
  </si>
  <si>
    <t xml:space="preserve">Přesun hmot pro pozemní komunikace s krytem z kamene, monolitickým betonovým nebo živičným          </t>
  </si>
  <si>
    <t xml:space="preserve">t    </t>
  </si>
  <si>
    <t>171201221</t>
  </si>
  <si>
    <t xml:space="preserve">Poplatek za uložení na skládce (skládkovné) zeminy a kamení kód odpadu 17 05 04                     </t>
  </si>
  <si>
    <t>564811112</t>
  </si>
  <si>
    <t xml:space="preserve">Podklad ze štěrkodrtě ŠD tl 60 mm                                                                   </t>
  </si>
  <si>
    <t>564921511</t>
  </si>
  <si>
    <t xml:space="preserve">Podklad z R-materiálu tl 60 mm                                                                      </t>
  </si>
  <si>
    <t>181152302</t>
  </si>
  <si>
    <t xml:space="preserve">Úprava pláně pro silnice a dálnice v zářezech se zhutněním                                          </t>
  </si>
  <si>
    <t>111301111</t>
  </si>
  <si>
    <t xml:space="preserve">Sejmutí drnu tl do 100 mm s přemístěním do 50 m nebo naložením na dopravní prostředek               </t>
  </si>
  <si>
    <t>162751117</t>
  </si>
  <si>
    <t xml:space="preserve">Vodorovné přemístění do 10000 m výkopku/sypaniny z horniny třídy těžitelnosti I, skupiny 1 až 3     </t>
  </si>
  <si>
    <t xml:space="preserve">m3   </t>
  </si>
  <si>
    <t>Sazba DPH</t>
  </si>
  <si>
    <t>DPH celkem</t>
  </si>
  <si>
    <t>Odbytová cena bez DPH:</t>
  </si>
  <si>
    <t>Odbytová cena s DPH:</t>
  </si>
  <si>
    <t>_5SM18IXXB</t>
  </si>
  <si>
    <t>938909311</t>
  </si>
  <si>
    <t xml:space="preserve">Čištění vozovek metením strojně podkladu nebo krytu betonového nebo živičného                       </t>
  </si>
  <si>
    <t>_5SM18PQMA</t>
  </si>
  <si>
    <t>573211107</t>
  </si>
  <si>
    <t xml:space="preserve">Postřik živičný spojovací z asfaltu v množství 0,30 kg/m2                                           </t>
  </si>
  <si>
    <t>_5SM18JWQ5</t>
  </si>
  <si>
    <t>577134111</t>
  </si>
  <si>
    <t xml:space="preserve">Asfaltový beton vrstva obrusná ACO 11 (ABS) tř. I tl 40 mm š do 3 m z nemodifikovaného asfaltu      </t>
  </si>
  <si>
    <t>_5SM18K5AF</t>
  </si>
  <si>
    <t>572141111</t>
  </si>
  <si>
    <t xml:space="preserve">Vyrovnání povrchu dosavadních krytů asfaltovým betonem ACO (AB) tl do 40 mm                         </t>
  </si>
  <si>
    <t>_5SM18XHX5</t>
  </si>
  <si>
    <t>_5SM18KCWV</t>
  </si>
  <si>
    <t>_5SM18KKE7</t>
  </si>
  <si>
    <t>_5SM18KVZH</t>
  </si>
  <si>
    <t>_5SM18L42D</t>
  </si>
  <si>
    <t>_5SM18LDKF</t>
  </si>
  <si>
    <t>919731121</t>
  </si>
  <si>
    <t xml:space="preserve">Zarovnání styčné plochy podkladu nebo krytu živičného tl do 50 mm                                   </t>
  </si>
  <si>
    <t xml:space="preserve">m    </t>
  </si>
  <si>
    <t>_5SM18LQNW</t>
  </si>
  <si>
    <t>_5SM18LZ51</t>
  </si>
  <si>
    <t>919112233</t>
  </si>
  <si>
    <t xml:space="preserve">Řezání spár pro vytvoření komůrky, pro těsnící zálivku v živičném krytu                             </t>
  </si>
  <si>
    <t>_5SM18M83G</t>
  </si>
  <si>
    <t>919122111</t>
  </si>
  <si>
    <t xml:space="preserve">Těsnění spár zálivkou za tepla                                                                      </t>
  </si>
  <si>
    <t>_5SM18MJ6A</t>
  </si>
  <si>
    <t>_5SM0ENBR9</t>
  </si>
  <si>
    <t>_5SM0ENQYG</t>
  </si>
  <si>
    <t>_5SM0EO4DD</t>
  </si>
  <si>
    <t>564851111</t>
  </si>
  <si>
    <t xml:space="preserve">Podklad ze štěrkodrtě ŠD tl 150 mm                                                                  </t>
  </si>
  <si>
    <t>_5SM0EOIKB</t>
  </si>
  <si>
    <t>_5SN0P7Y0W</t>
  </si>
  <si>
    <t>_5SN0PAZZV</t>
  </si>
  <si>
    <t>_5SN0PDUT8</t>
  </si>
  <si>
    <t>_5SN0PE1RV</t>
  </si>
  <si>
    <t>_5SN0PE8UE</t>
  </si>
  <si>
    <t>_5SN0PEHJ1</t>
  </si>
  <si>
    <t>_5SN0PEOOH</t>
  </si>
  <si>
    <t>_5SN0PEVP7</t>
  </si>
  <si>
    <t>_5SN0PF5J2</t>
  </si>
  <si>
    <t>_5SN0PFFGQ</t>
  </si>
  <si>
    <t>_5SN0PFM9V</t>
  </si>
  <si>
    <t>_5SN0PFSQH</t>
  </si>
  <si>
    <t>_5SL0W7HES</t>
  </si>
  <si>
    <t>_5SL0W9Y5U</t>
  </si>
  <si>
    <t>_5SL0WAY58</t>
  </si>
  <si>
    <t>_5SL0WBZRG</t>
  </si>
  <si>
    <t>_5SL0WD44Y</t>
  </si>
  <si>
    <t>_5SL0WJBC4</t>
  </si>
  <si>
    <t>_5SL0WL0V5</t>
  </si>
  <si>
    <t>_5SL0W8NDF</t>
  </si>
  <si>
    <t>_5SL0WNJWU</t>
  </si>
  <si>
    <t>_5SL0WPDWE</t>
  </si>
  <si>
    <t>597361121</t>
  </si>
  <si>
    <t xml:space="preserve">Svodnice ocelová š 120 mm, dodávka včetně montáže                                                   </t>
  </si>
  <si>
    <t>_5SL0WTH28</t>
  </si>
  <si>
    <t>_5SL0WRS1U</t>
  </si>
  <si>
    <t>_5SL0WXWKL</t>
  </si>
  <si>
    <t>_5SL0X8E4X</t>
  </si>
  <si>
    <t>_5SL0WZX0X</t>
  </si>
  <si>
    <t>_5SL0X3MN2</t>
  </si>
  <si>
    <t>STAVBA CELKEM</t>
  </si>
  <si>
    <t>Nabídku zpracoval:</t>
  </si>
  <si>
    <t>Předáno dne:</t>
  </si>
  <si>
    <t xml:space="preserve">  Stavba:                                       Oprava komunikací a cest, k.ú. Dačice, Bílkov, Dolní Němčice</t>
  </si>
  <si>
    <t xml:space="preserve">  Stavba:                                       Oprava komunikací a cest, k.ú. Dačice, Bílkov, Dolní Němčice                                                        </t>
  </si>
  <si>
    <t xml:space="preserve">  Stavba:                                       Oprava komunikací a cest, k.ú. Dačice, Bílkov, Dolní Němčice                                               </t>
  </si>
  <si>
    <t xml:space="preserve">   SO 101  Oprava komunikce Dolní Němčice - Hostkovice                                                         </t>
  </si>
  <si>
    <t xml:space="preserve">   SO 102  Oprava komunice Bílkov                                                                              </t>
  </si>
  <si>
    <t xml:space="preserve">   SO 103  Podcestný mlýn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</si>
</sst>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i/>
      <sz val="10"/>
      <color theme="1"/>
      <name val="Calibri Light"/>
      <family val="2"/>
      <charset val="238"/>
      <scheme val="major"/>
    </font>
    <font>
      <b/>
      <i/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" fontId="4" fillId="0" borderId="0" xfId="0" applyNumberFormat="1" applyFont="1" applyFill="1"/>
    <xf numFmtId="0" fontId="4" fillId="0" borderId="0" xfId="0" applyFont="1" applyFill="1" applyAlignment="1">
      <alignment horizontal="left"/>
    </xf>
    <xf numFmtId="4" fontId="2" fillId="0" borderId="0" xfId="0" applyNumberFormat="1" applyFont="1" applyFill="1"/>
    <xf numFmtId="0" fontId="5" fillId="0" borderId="4" xfId="0" applyFont="1" applyFill="1" applyBorder="1"/>
    <xf numFmtId="0" fontId="4" fillId="0" borderId="0" xfId="0" applyFont="1" applyFill="1" applyBorder="1"/>
    <xf numFmtId="0" fontId="5" fillId="0" borderId="9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4" fontId="4" fillId="0" borderId="0" xfId="0" applyNumberFormat="1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/>
    <xf numFmtId="0" fontId="5" fillId="0" borderId="1" xfId="0" applyFont="1" applyFill="1" applyBorder="1" applyAlignment="1">
      <alignment horizontal="center" vertical="distributed" wrapText="1"/>
    </xf>
    <xf numFmtId="0" fontId="3" fillId="0" borderId="1" xfId="0" applyFont="1" applyFill="1" applyBorder="1" applyAlignment="1">
      <alignment horizontal="center" vertical="distributed" wrapText="1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4" fontId="4" fillId="0" borderId="0" xfId="0" applyNumberFormat="1" applyFont="1" applyFill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/>
    <xf numFmtId="0" fontId="0" fillId="0" borderId="0" xfId="0" applyAlignment="1"/>
    <xf numFmtId="0" fontId="5" fillId="0" borderId="4" xfId="0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Fill="1" applyBorder="1" applyAlignment="1" applyProtection="1">
      <protection locked="0"/>
    </xf>
    <xf numFmtId="0" fontId="5" fillId="0" borderId="9" xfId="0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4" fillId="0" borderId="0" xfId="0" applyFont="1" applyFill="1" applyAlignment="1"/>
    <xf numFmtId="0" fontId="8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/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O23" sqref="O23"/>
    </sheetView>
  </sheetViews>
  <sheetFormatPr defaultRowHeight="14.4" x14ac:dyDescent="0.3"/>
  <cols>
    <col min="1" max="1" width="5.6640625" style="1" customWidth="1"/>
    <col min="2" max="2" width="12.33203125" style="1" customWidth="1"/>
    <col min="3" max="4" width="9.6640625" style="1" customWidth="1"/>
    <col min="5" max="7" width="8.88671875" style="1"/>
    <col min="8" max="8" width="34.109375" style="1" customWidth="1"/>
    <col min="9" max="9" width="11.6640625" style="1" customWidth="1"/>
    <col min="10" max="10" width="6.33203125" style="1" customWidth="1"/>
    <col min="11" max="11" width="12.6640625" style="1" customWidth="1"/>
    <col min="12" max="12" width="13.6640625" style="1" customWidth="1"/>
    <col min="13" max="13" width="16.6640625" hidden="1" customWidth="1"/>
  </cols>
  <sheetData>
    <row r="1" spans="1:13" ht="15" thickBot="1" x14ac:dyDescent="0.35">
      <c r="A1" s="20" t="s">
        <v>0</v>
      </c>
      <c r="B1" s="21"/>
      <c r="C1" s="21"/>
      <c r="D1" s="2"/>
      <c r="E1" s="22" t="s">
        <v>1</v>
      </c>
      <c r="F1" s="23"/>
      <c r="G1" s="23"/>
      <c r="H1" s="23"/>
      <c r="I1" s="2"/>
      <c r="J1" s="3" t="s">
        <v>3</v>
      </c>
      <c r="K1" s="24" t="s">
        <v>5</v>
      </c>
      <c r="L1" s="25"/>
    </row>
    <row r="2" spans="1:13" ht="15" thickBot="1" x14ac:dyDescent="0.35">
      <c r="A2" s="2" t="s">
        <v>2</v>
      </c>
      <c r="B2" s="2"/>
      <c r="C2" s="36"/>
      <c r="D2" s="37"/>
      <c r="E2" s="23"/>
      <c r="F2" s="23"/>
      <c r="G2" s="23"/>
      <c r="H2" s="23"/>
      <c r="I2" s="2"/>
      <c r="J2" s="3" t="s">
        <v>4</v>
      </c>
      <c r="K2" s="24"/>
      <c r="L2" s="25"/>
    </row>
    <row r="3" spans="1:13" x14ac:dyDescent="0.3">
      <c r="A3" s="26" t="s">
        <v>109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x14ac:dyDescent="0.3">
      <c r="A5" s="2" t="s">
        <v>6</v>
      </c>
      <c r="B5" s="2"/>
      <c r="C5" s="38" t="s">
        <v>0</v>
      </c>
      <c r="D5" s="38"/>
      <c r="E5" s="38"/>
      <c r="F5" s="38"/>
      <c r="G5" s="38"/>
      <c r="H5" s="38"/>
      <c r="I5" s="2"/>
      <c r="J5" s="2"/>
      <c r="K5" s="2"/>
      <c r="L5" s="2"/>
    </row>
    <row r="6" spans="1:13" ht="15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5" thickBot="1" x14ac:dyDescent="0.35">
      <c r="A7" s="28" t="s">
        <v>112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3" ht="15" thickBot="1" x14ac:dyDescent="0.35">
      <c r="A8" s="30" t="s">
        <v>7</v>
      </c>
      <c r="B8" s="31"/>
      <c r="C8" s="32" t="s">
        <v>8</v>
      </c>
      <c r="D8" s="33"/>
      <c r="E8" s="33"/>
      <c r="F8" s="33"/>
      <c r="G8" s="33"/>
      <c r="H8" s="33"/>
      <c r="I8" s="4" t="s">
        <v>9</v>
      </c>
      <c r="J8" s="16" t="s">
        <v>10</v>
      </c>
      <c r="K8" s="4" t="s">
        <v>11</v>
      </c>
      <c r="L8" s="4" t="s">
        <v>12</v>
      </c>
    </row>
    <row r="9" spans="1:13" x14ac:dyDescent="0.3">
      <c r="A9" s="6">
        <v>1</v>
      </c>
      <c r="B9" s="7" t="s">
        <v>32</v>
      </c>
      <c r="C9" s="34" t="s">
        <v>33</v>
      </c>
      <c r="D9" s="35"/>
      <c r="E9" s="35"/>
      <c r="F9" s="35"/>
      <c r="G9" s="35"/>
      <c r="H9" s="35"/>
      <c r="I9" s="8">
        <v>573</v>
      </c>
      <c r="J9" s="15" t="s">
        <v>15</v>
      </c>
      <c r="K9" s="17">
        <v>0</v>
      </c>
      <c r="L9" s="10">
        <f>ROUND(I9*K9,2)</f>
        <v>0</v>
      </c>
      <c r="M9" t="s">
        <v>41</v>
      </c>
    </row>
    <row r="10" spans="1:13" x14ac:dyDescent="0.3">
      <c r="A10" s="6">
        <v>2</v>
      </c>
      <c r="B10" s="7" t="s">
        <v>42</v>
      </c>
      <c r="C10" s="18" t="s">
        <v>43</v>
      </c>
      <c r="D10" s="19"/>
      <c r="E10" s="19"/>
      <c r="F10" s="19"/>
      <c r="G10" s="19"/>
      <c r="H10" s="19"/>
      <c r="I10" s="8">
        <v>2875</v>
      </c>
      <c r="J10" s="15" t="s">
        <v>15</v>
      </c>
      <c r="K10" s="17">
        <v>0</v>
      </c>
      <c r="L10" s="10">
        <f t="shared" ref="L10:L22" si="0">ROUND(I10*K10,2)</f>
        <v>0</v>
      </c>
      <c r="M10" t="s">
        <v>44</v>
      </c>
    </row>
    <row r="11" spans="1:13" x14ac:dyDescent="0.3">
      <c r="A11" s="6">
        <v>3</v>
      </c>
      <c r="B11" s="7" t="s">
        <v>45</v>
      </c>
      <c r="C11" s="18" t="s">
        <v>46</v>
      </c>
      <c r="D11" s="19"/>
      <c r="E11" s="19"/>
      <c r="F11" s="19"/>
      <c r="G11" s="19"/>
      <c r="H11" s="19"/>
      <c r="I11" s="8">
        <v>2865</v>
      </c>
      <c r="J11" s="15" t="s">
        <v>15</v>
      </c>
      <c r="K11" s="17">
        <v>0</v>
      </c>
      <c r="L11" s="10">
        <f t="shared" si="0"/>
        <v>0</v>
      </c>
      <c r="M11" t="s">
        <v>47</v>
      </c>
    </row>
    <row r="12" spans="1:13" x14ac:dyDescent="0.3">
      <c r="A12" s="6">
        <v>4</v>
      </c>
      <c r="B12" s="7" t="s">
        <v>48</v>
      </c>
      <c r="C12" s="18" t="s">
        <v>49</v>
      </c>
      <c r="D12" s="19"/>
      <c r="E12" s="19"/>
      <c r="F12" s="19"/>
      <c r="G12" s="19"/>
      <c r="H12" s="19"/>
      <c r="I12" s="8">
        <v>2865</v>
      </c>
      <c r="J12" s="15" t="s">
        <v>15</v>
      </c>
      <c r="K12" s="17">
        <v>0</v>
      </c>
      <c r="L12" s="10">
        <f t="shared" si="0"/>
        <v>0</v>
      </c>
      <c r="M12" t="s">
        <v>50</v>
      </c>
    </row>
    <row r="13" spans="1:13" x14ac:dyDescent="0.3">
      <c r="A13" s="6">
        <v>5</v>
      </c>
      <c r="B13" s="7" t="s">
        <v>51</v>
      </c>
      <c r="C13" s="18" t="s">
        <v>52</v>
      </c>
      <c r="D13" s="19"/>
      <c r="E13" s="19"/>
      <c r="F13" s="19"/>
      <c r="G13" s="19"/>
      <c r="H13" s="19"/>
      <c r="I13" s="8">
        <v>2865</v>
      </c>
      <c r="J13" s="15" t="s">
        <v>15</v>
      </c>
      <c r="K13" s="17">
        <v>0</v>
      </c>
      <c r="L13" s="10">
        <f t="shared" si="0"/>
        <v>0</v>
      </c>
      <c r="M13" t="s">
        <v>53</v>
      </c>
    </row>
    <row r="14" spans="1:13" x14ac:dyDescent="0.3">
      <c r="A14" s="6">
        <v>7</v>
      </c>
      <c r="B14" s="7" t="s">
        <v>34</v>
      </c>
      <c r="C14" s="18" t="s">
        <v>35</v>
      </c>
      <c r="D14" s="19"/>
      <c r="E14" s="19"/>
      <c r="F14" s="19"/>
      <c r="G14" s="19"/>
      <c r="H14" s="19"/>
      <c r="I14" s="8">
        <v>28.65</v>
      </c>
      <c r="J14" s="15" t="s">
        <v>36</v>
      </c>
      <c r="K14" s="17">
        <v>0</v>
      </c>
      <c r="L14" s="10">
        <f t="shared" si="0"/>
        <v>0</v>
      </c>
      <c r="M14" t="s">
        <v>54</v>
      </c>
    </row>
    <row r="15" spans="1:13" x14ac:dyDescent="0.3">
      <c r="A15" s="6">
        <v>8</v>
      </c>
      <c r="B15" s="7" t="s">
        <v>24</v>
      </c>
      <c r="C15" s="18" t="s">
        <v>25</v>
      </c>
      <c r="D15" s="19"/>
      <c r="E15" s="19"/>
      <c r="F15" s="19"/>
      <c r="G15" s="19"/>
      <c r="H15" s="19"/>
      <c r="I15" s="8">
        <v>57.3</v>
      </c>
      <c r="J15" s="15" t="s">
        <v>23</v>
      </c>
      <c r="K15" s="17">
        <v>0</v>
      </c>
      <c r="L15" s="10">
        <f t="shared" si="0"/>
        <v>0</v>
      </c>
      <c r="M15" t="s">
        <v>55</v>
      </c>
    </row>
    <row r="16" spans="1:13" x14ac:dyDescent="0.3">
      <c r="A16" s="6">
        <v>8</v>
      </c>
      <c r="B16" s="7" t="s">
        <v>21</v>
      </c>
      <c r="C16" s="18" t="s">
        <v>22</v>
      </c>
      <c r="D16" s="19"/>
      <c r="E16" s="19"/>
      <c r="F16" s="19"/>
      <c r="G16" s="19"/>
      <c r="H16" s="19"/>
      <c r="I16" s="8">
        <v>550.08000000000004</v>
      </c>
      <c r="J16" s="15" t="s">
        <v>23</v>
      </c>
      <c r="K16" s="17">
        <v>0</v>
      </c>
      <c r="L16" s="10">
        <f>ROUND(I16*K16,2)</f>
        <v>0</v>
      </c>
      <c r="M16" t="s">
        <v>56</v>
      </c>
    </row>
    <row r="17" spans="1:13" x14ac:dyDescent="0.3">
      <c r="A17" s="6">
        <v>10</v>
      </c>
      <c r="B17" s="7" t="s">
        <v>16</v>
      </c>
      <c r="C17" s="18" t="s">
        <v>17</v>
      </c>
      <c r="D17" s="19"/>
      <c r="E17" s="19"/>
      <c r="F17" s="19"/>
      <c r="G17" s="19"/>
      <c r="H17" s="19"/>
      <c r="I17" s="8">
        <v>1</v>
      </c>
      <c r="J17" s="15" t="s">
        <v>18</v>
      </c>
      <c r="K17" s="17">
        <v>0</v>
      </c>
      <c r="L17" s="10">
        <f t="shared" si="0"/>
        <v>0</v>
      </c>
      <c r="M17" t="s">
        <v>57</v>
      </c>
    </row>
    <row r="18" spans="1:13" x14ac:dyDescent="0.3">
      <c r="A18" s="6">
        <v>11</v>
      </c>
      <c r="B18" s="7" t="s">
        <v>19</v>
      </c>
      <c r="C18" s="18" t="s">
        <v>20</v>
      </c>
      <c r="D18" s="19"/>
      <c r="E18" s="19"/>
      <c r="F18" s="19"/>
      <c r="G18" s="19"/>
      <c r="H18" s="19"/>
      <c r="I18" s="8">
        <v>1</v>
      </c>
      <c r="J18" s="15" t="s">
        <v>18</v>
      </c>
      <c r="K18" s="17">
        <v>0</v>
      </c>
      <c r="L18" s="10">
        <f t="shared" si="0"/>
        <v>0</v>
      </c>
      <c r="M18" t="s">
        <v>58</v>
      </c>
    </row>
    <row r="19" spans="1:13" x14ac:dyDescent="0.3">
      <c r="A19" s="6">
        <v>11</v>
      </c>
      <c r="B19" s="7" t="s">
        <v>59</v>
      </c>
      <c r="C19" s="18" t="s">
        <v>60</v>
      </c>
      <c r="D19" s="19"/>
      <c r="E19" s="19"/>
      <c r="F19" s="19"/>
      <c r="G19" s="19"/>
      <c r="H19" s="19"/>
      <c r="I19" s="8">
        <v>10</v>
      </c>
      <c r="J19" s="15" t="s">
        <v>61</v>
      </c>
      <c r="K19" s="17">
        <v>0</v>
      </c>
      <c r="L19" s="10">
        <f t="shared" si="0"/>
        <v>0</v>
      </c>
      <c r="M19" t="s">
        <v>62</v>
      </c>
    </row>
    <row r="20" spans="1:13" x14ac:dyDescent="0.3">
      <c r="A20" s="6">
        <v>12</v>
      </c>
      <c r="B20" s="7" t="s">
        <v>13</v>
      </c>
      <c r="C20" s="18" t="s">
        <v>14</v>
      </c>
      <c r="D20" s="19"/>
      <c r="E20" s="19"/>
      <c r="F20" s="19"/>
      <c r="G20" s="19"/>
      <c r="H20" s="19"/>
      <c r="I20" s="8">
        <v>573</v>
      </c>
      <c r="J20" s="15" t="s">
        <v>15</v>
      </c>
      <c r="K20" s="17">
        <v>0</v>
      </c>
      <c r="L20" s="10">
        <f t="shared" si="0"/>
        <v>0</v>
      </c>
      <c r="M20" t="s">
        <v>63</v>
      </c>
    </row>
    <row r="21" spans="1:13" x14ac:dyDescent="0.3">
      <c r="A21" s="6">
        <v>13</v>
      </c>
      <c r="B21" s="7" t="s">
        <v>64</v>
      </c>
      <c r="C21" s="18" t="s">
        <v>65</v>
      </c>
      <c r="D21" s="19"/>
      <c r="E21" s="19"/>
      <c r="F21" s="19"/>
      <c r="G21" s="19"/>
      <c r="H21" s="19"/>
      <c r="I21" s="8">
        <v>10</v>
      </c>
      <c r="J21" s="15" t="s">
        <v>61</v>
      </c>
      <c r="K21" s="17">
        <v>0</v>
      </c>
      <c r="L21" s="10">
        <f t="shared" si="0"/>
        <v>0</v>
      </c>
      <c r="M21" t="s">
        <v>66</v>
      </c>
    </row>
    <row r="22" spans="1:13" x14ac:dyDescent="0.3">
      <c r="A22" s="6">
        <v>14</v>
      </c>
      <c r="B22" s="7" t="s">
        <v>67</v>
      </c>
      <c r="C22" s="18" t="s">
        <v>68</v>
      </c>
      <c r="D22" s="19"/>
      <c r="E22" s="19"/>
      <c r="F22" s="19"/>
      <c r="G22" s="19"/>
      <c r="H22" s="19"/>
      <c r="I22" s="8">
        <v>10</v>
      </c>
      <c r="J22" s="15" t="s">
        <v>61</v>
      </c>
      <c r="K22" s="17">
        <v>0</v>
      </c>
      <c r="L22" s="10">
        <f t="shared" si="0"/>
        <v>0</v>
      </c>
      <c r="M22" t="s">
        <v>69</v>
      </c>
    </row>
    <row r="23" spans="1:13" x14ac:dyDescent="0.3">
      <c r="A23" s="45" t="s">
        <v>12</v>
      </c>
      <c r="B23" s="44"/>
      <c r="C23" s="11"/>
      <c r="D23" s="44" t="s">
        <v>37</v>
      </c>
      <c r="E23" s="44"/>
      <c r="F23" s="44" t="s">
        <v>38</v>
      </c>
      <c r="G23" s="44"/>
      <c r="H23" s="41" t="s">
        <v>39</v>
      </c>
      <c r="I23" s="41"/>
      <c r="J23" s="41"/>
      <c r="K23" s="42">
        <f>SUM(L9:L22)</f>
        <v>0</v>
      </c>
      <c r="L23" s="43"/>
    </row>
    <row r="24" spans="1:13" x14ac:dyDescent="0.3">
      <c r="A24" s="46"/>
      <c r="B24" s="47"/>
      <c r="C24" s="12"/>
      <c r="D24" s="50"/>
      <c r="E24" s="50"/>
      <c r="F24" s="50"/>
      <c r="G24" s="50"/>
      <c r="H24" s="48"/>
      <c r="I24" s="48"/>
      <c r="J24" s="48"/>
      <c r="K24" s="48"/>
      <c r="L24" s="49"/>
    </row>
    <row r="25" spans="1:13" x14ac:dyDescent="0.3">
      <c r="A25" s="54"/>
      <c r="B25" s="55"/>
      <c r="C25" s="55"/>
      <c r="D25" s="55"/>
      <c r="E25" s="55"/>
      <c r="F25" s="55"/>
      <c r="G25" s="55"/>
      <c r="H25" s="51" t="s">
        <v>40</v>
      </c>
      <c r="I25" s="51"/>
      <c r="J25" s="51"/>
      <c r="K25" s="52">
        <f>K23 + F25 + F24</f>
        <v>0</v>
      </c>
      <c r="L25" s="53"/>
    </row>
    <row r="26" spans="1:13" x14ac:dyDescent="0.3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</sheetData>
  <sheetProtection password="EA73" sheet="1" objects="1" scenarios="1"/>
  <mergeCells count="38">
    <mergeCell ref="A26:L26"/>
    <mergeCell ref="H23:J23"/>
    <mergeCell ref="K23:L23"/>
    <mergeCell ref="D23:E23"/>
    <mergeCell ref="F23:G23"/>
    <mergeCell ref="A23:B24"/>
    <mergeCell ref="H24:L24"/>
    <mergeCell ref="D24:E24"/>
    <mergeCell ref="F24:G24"/>
    <mergeCell ref="H25:J25"/>
    <mergeCell ref="K25:L25"/>
    <mergeCell ref="A25:C25"/>
    <mergeCell ref="D25:E25"/>
    <mergeCell ref="F25:G25"/>
    <mergeCell ref="C22:H22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C2:D2"/>
    <mergeCell ref="C5:H5"/>
  </mergeCells>
  <pageMargins left="0.19685039375000002" right="0.19685039375000002" top="0.78740157499999996" bottom="0.78740157499999996" header="0.3" footer="0.3"/>
  <pageSetup paperSize="9" orientation="landscape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8" sqref="C18:H18"/>
    </sheetView>
  </sheetViews>
  <sheetFormatPr defaultRowHeight="14.4" x14ac:dyDescent="0.3"/>
  <cols>
    <col min="1" max="1" width="5.6640625" style="1" customWidth="1"/>
    <col min="2" max="2" width="11.33203125" style="1" customWidth="1"/>
    <col min="3" max="4" width="9.6640625" style="1" customWidth="1"/>
    <col min="5" max="7" width="8.88671875" style="1"/>
    <col min="8" max="8" width="39.33203125" style="1" customWidth="1"/>
    <col min="9" max="9" width="11.6640625" style="1" customWidth="1"/>
    <col min="10" max="10" width="6.33203125" style="1" customWidth="1"/>
    <col min="11" max="11" width="12.6640625" style="1" customWidth="1"/>
    <col min="12" max="12" width="13.6640625" style="1" customWidth="1"/>
    <col min="13" max="13" width="16.6640625" hidden="1" customWidth="1"/>
  </cols>
  <sheetData>
    <row r="1" spans="1:13" ht="15" thickBot="1" x14ac:dyDescent="0.35">
      <c r="A1" s="20" t="s">
        <v>0</v>
      </c>
      <c r="B1" s="21"/>
      <c r="C1" s="21"/>
      <c r="D1" s="2"/>
      <c r="E1" s="22" t="s">
        <v>1</v>
      </c>
      <c r="F1" s="23"/>
      <c r="G1" s="23"/>
      <c r="H1" s="23"/>
      <c r="I1" s="2"/>
      <c r="J1" s="3" t="s">
        <v>3</v>
      </c>
      <c r="K1" s="24" t="s">
        <v>5</v>
      </c>
      <c r="L1" s="25"/>
    </row>
    <row r="2" spans="1:13" ht="15" thickBot="1" x14ac:dyDescent="0.35">
      <c r="A2" s="2" t="s">
        <v>2</v>
      </c>
      <c r="B2" s="2"/>
      <c r="C2" s="36"/>
      <c r="D2" s="37"/>
      <c r="E2" s="23"/>
      <c r="F2" s="23"/>
      <c r="G2" s="23"/>
      <c r="H2" s="23"/>
      <c r="I2" s="2"/>
      <c r="J2" s="3" t="s">
        <v>4</v>
      </c>
      <c r="K2" s="24"/>
      <c r="L2" s="25"/>
    </row>
    <row r="3" spans="1:13" x14ac:dyDescent="0.3">
      <c r="A3" s="26" t="s">
        <v>110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x14ac:dyDescent="0.3">
      <c r="A5" s="2" t="s">
        <v>6</v>
      </c>
      <c r="B5" s="2"/>
      <c r="C5" s="38" t="s">
        <v>0</v>
      </c>
      <c r="D5" s="38"/>
      <c r="E5" s="38"/>
      <c r="F5" s="38"/>
      <c r="G5" s="38"/>
      <c r="H5" s="38"/>
      <c r="I5" s="2"/>
      <c r="J5" s="2"/>
      <c r="K5" s="2"/>
      <c r="L5" s="2"/>
    </row>
    <row r="6" spans="1:13" ht="15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5" thickBot="1" x14ac:dyDescent="0.35">
      <c r="A7" s="28" t="s">
        <v>113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3" ht="15" thickBot="1" x14ac:dyDescent="0.35">
      <c r="A8" s="30" t="s">
        <v>7</v>
      </c>
      <c r="B8" s="31"/>
      <c r="C8" s="32" t="s">
        <v>8</v>
      </c>
      <c r="D8" s="33"/>
      <c r="E8" s="33"/>
      <c r="F8" s="33"/>
      <c r="G8" s="33"/>
      <c r="H8" s="33"/>
      <c r="I8" s="4" t="s">
        <v>9</v>
      </c>
      <c r="J8" s="16" t="s">
        <v>10</v>
      </c>
      <c r="K8" s="4" t="s">
        <v>11</v>
      </c>
      <c r="L8" s="4" t="s">
        <v>12</v>
      </c>
    </row>
    <row r="9" spans="1:13" x14ac:dyDescent="0.3">
      <c r="A9" s="6">
        <v>1</v>
      </c>
      <c r="B9" s="7" t="s">
        <v>30</v>
      </c>
      <c r="C9" s="34" t="s">
        <v>31</v>
      </c>
      <c r="D9" s="35"/>
      <c r="E9" s="35"/>
      <c r="F9" s="35"/>
      <c r="G9" s="35"/>
      <c r="H9" s="35"/>
      <c r="I9" s="8">
        <v>270</v>
      </c>
      <c r="J9" s="15" t="s">
        <v>15</v>
      </c>
      <c r="K9" s="17">
        <v>0</v>
      </c>
      <c r="L9" s="10">
        <f t="shared" ref="L9:L24" si="0">ROUND(I9*K9,2)</f>
        <v>0</v>
      </c>
      <c r="M9" t="s">
        <v>70</v>
      </c>
    </row>
    <row r="10" spans="1:13" x14ac:dyDescent="0.3">
      <c r="A10" s="6">
        <v>2</v>
      </c>
      <c r="B10" s="7" t="s">
        <v>34</v>
      </c>
      <c r="C10" s="18" t="s">
        <v>35</v>
      </c>
      <c r="D10" s="19"/>
      <c r="E10" s="19"/>
      <c r="F10" s="19"/>
      <c r="G10" s="19"/>
      <c r="H10" s="19"/>
      <c r="I10" s="8">
        <v>44.2</v>
      </c>
      <c r="J10" s="15" t="s">
        <v>36</v>
      </c>
      <c r="K10" s="17">
        <v>0</v>
      </c>
      <c r="L10" s="10">
        <f t="shared" si="0"/>
        <v>0</v>
      </c>
      <c r="M10" t="s">
        <v>71</v>
      </c>
    </row>
    <row r="11" spans="1:13" x14ac:dyDescent="0.3">
      <c r="A11" s="6">
        <v>3</v>
      </c>
      <c r="B11" s="7" t="s">
        <v>24</v>
      </c>
      <c r="C11" s="18" t="s">
        <v>25</v>
      </c>
      <c r="D11" s="19"/>
      <c r="E11" s="19"/>
      <c r="F11" s="19"/>
      <c r="G11" s="19"/>
      <c r="H11" s="19"/>
      <c r="I11" s="8">
        <v>88.4</v>
      </c>
      <c r="J11" s="15" t="s">
        <v>23</v>
      </c>
      <c r="K11" s="17">
        <v>0</v>
      </c>
      <c r="L11" s="10">
        <f t="shared" si="0"/>
        <v>0</v>
      </c>
      <c r="M11" t="s">
        <v>72</v>
      </c>
    </row>
    <row r="12" spans="1:13" x14ac:dyDescent="0.3">
      <c r="A12" s="6">
        <v>4</v>
      </c>
      <c r="B12" s="7" t="s">
        <v>73</v>
      </c>
      <c r="C12" s="18" t="s">
        <v>74</v>
      </c>
      <c r="D12" s="19"/>
      <c r="E12" s="19"/>
      <c r="F12" s="19"/>
      <c r="G12" s="19"/>
      <c r="H12" s="19"/>
      <c r="I12" s="8">
        <v>270</v>
      </c>
      <c r="J12" s="15" t="s">
        <v>15</v>
      </c>
      <c r="K12" s="17">
        <v>0</v>
      </c>
      <c r="L12" s="10">
        <f t="shared" si="0"/>
        <v>0</v>
      </c>
      <c r="M12" t="s">
        <v>75</v>
      </c>
    </row>
    <row r="13" spans="1:13" x14ac:dyDescent="0.3">
      <c r="A13" s="6">
        <v>5</v>
      </c>
      <c r="B13" s="7" t="s">
        <v>32</v>
      </c>
      <c r="C13" s="18" t="s">
        <v>33</v>
      </c>
      <c r="D13" s="19"/>
      <c r="E13" s="19"/>
      <c r="F13" s="19"/>
      <c r="G13" s="19"/>
      <c r="H13" s="19"/>
      <c r="I13" s="8">
        <v>442</v>
      </c>
      <c r="J13" s="15" t="s">
        <v>15</v>
      </c>
      <c r="K13" s="17">
        <v>0</v>
      </c>
      <c r="L13" s="10">
        <f t="shared" si="0"/>
        <v>0</v>
      </c>
      <c r="M13" t="s">
        <v>76</v>
      </c>
    </row>
    <row r="14" spans="1:13" x14ac:dyDescent="0.3">
      <c r="A14" s="6">
        <v>6</v>
      </c>
      <c r="B14" s="7" t="s">
        <v>42</v>
      </c>
      <c r="C14" s="18" t="s">
        <v>43</v>
      </c>
      <c r="D14" s="19"/>
      <c r="E14" s="19"/>
      <c r="F14" s="19"/>
      <c r="G14" s="19"/>
      <c r="H14" s="19"/>
      <c r="I14" s="8">
        <v>667</v>
      </c>
      <c r="J14" s="15" t="s">
        <v>15</v>
      </c>
      <c r="K14" s="17">
        <v>0</v>
      </c>
      <c r="L14" s="10">
        <f t="shared" si="0"/>
        <v>0</v>
      </c>
      <c r="M14" t="s">
        <v>77</v>
      </c>
    </row>
    <row r="15" spans="1:13" x14ac:dyDescent="0.3">
      <c r="A15" s="6">
        <v>7</v>
      </c>
      <c r="B15" s="7" t="s">
        <v>45</v>
      </c>
      <c r="C15" s="18" t="s">
        <v>46</v>
      </c>
      <c r="D15" s="19"/>
      <c r="E15" s="19"/>
      <c r="F15" s="19"/>
      <c r="G15" s="19"/>
      <c r="H15" s="19"/>
      <c r="I15" s="8">
        <v>937</v>
      </c>
      <c r="J15" s="15" t="s">
        <v>15</v>
      </c>
      <c r="K15" s="17">
        <v>0</v>
      </c>
      <c r="L15" s="10">
        <f t="shared" si="0"/>
        <v>0</v>
      </c>
      <c r="M15" t="s">
        <v>78</v>
      </c>
    </row>
    <row r="16" spans="1:13" x14ac:dyDescent="0.3">
      <c r="A16" s="6">
        <v>8</v>
      </c>
      <c r="B16" s="7" t="s">
        <v>48</v>
      </c>
      <c r="C16" s="18" t="s">
        <v>49</v>
      </c>
      <c r="D16" s="19"/>
      <c r="E16" s="19"/>
      <c r="F16" s="19"/>
      <c r="G16" s="19"/>
      <c r="H16" s="19"/>
      <c r="I16" s="8">
        <v>937</v>
      </c>
      <c r="J16" s="15" t="s">
        <v>15</v>
      </c>
      <c r="K16" s="17">
        <v>0</v>
      </c>
      <c r="L16" s="10">
        <f t="shared" si="0"/>
        <v>0</v>
      </c>
      <c r="M16" t="s">
        <v>79</v>
      </c>
    </row>
    <row r="17" spans="1:13" x14ac:dyDescent="0.3">
      <c r="A17" s="6">
        <v>9</v>
      </c>
      <c r="B17" s="7" t="s">
        <v>51</v>
      </c>
      <c r="C17" s="18" t="s">
        <v>52</v>
      </c>
      <c r="D17" s="19"/>
      <c r="E17" s="19"/>
      <c r="F17" s="19"/>
      <c r="G17" s="19"/>
      <c r="H17" s="19"/>
      <c r="I17" s="8">
        <v>937</v>
      </c>
      <c r="J17" s="15" t="s">
        <v>15</v>
      </c>
      <c r="K17" s="17">
        <v>0</v>
      </c>
      <c r="L17" s="10">
        <f t="shared" si="0"/>
        <v>0</v>
      </c>
      <c r="M17" t="s">
        <v>80</v>
      </c>
    </row>
    <row r="18" spans="1:13" x14ac:dyDescent="0.3">
      <c r="A18" s="6">
        <v>10</v>
      </c>
      <c r="B18" s="7" t="s">
        <v>21</v>
      </c>
      <c r="C18" s="18" t="s">
        <v>22</v>
      </c>
      <c r="D18" s="19"/>
      <c r="E18" s="19"/>
      <c r="F18" s="19"/>
      <c r="G18" s="19"/>
      <c r="H18" s="19"/>
      <c r="I18" s="8">
        <v>256.85000000000002</v>
      </c>
      <c r="J18" s="15" t="s">
        <v>23</v>
      </c>
      <c r="K18" s="17">
        <v>0</v>
      </c>
      <c r="L18" s="10">
        <f t="shared" si="0"/>
        <v>0</v>
      </c>
      <c r="M18" t="s">
        <v>81</v>
      </c>
    </row>
    <row r="19" spans="1:13" x14ac:dyDescent="0.3">
      <c r="A19" s="6">
        <v>11</v>
      </c>
      <c r="B19" s="7" t="s">
        <v>16</v>
      </c>
      <c r="C19" s="18" t="s">
        <v>17</v>
      </c>
      <c r="D19" s="19"/>
      <c r="E19" s="19"/>
      <c r="F19" s="19"/>
      <c r="G19" s="19"/>
      <c r="H19" s="19"/>
      <c r="I19" s="8">
        <v>1</v>
      </c>
      <c r="J19" s="15" t="s">
        <v>18</v>
      </c>
      <c r="K19" s="17">
        <v>0</v>
      </c>
      <c r="L19" s="10">
        <f t="shared" si="0"/>
        <v>0</v>
      </c>
      <c r="M19" t="s">
        <v>82</v>
      </c>
    </row>
    <row r="20" spans="1:13" x14ac:dyDescent="0.3">
      <c r="A20" s="6">
        <v>12</v>
      </c>
      <c r="B20" s="7" t="s">
        <v>19</v>
      </c>
      <c r="C20" s="18" t="s">
        <v>20</v>
      </c>
      <c r="D20" s="19"/>
      <c r="E20" s="19"/>
      <c r="F20" s="19"/>
      <c r="G20" s="19"/>
      <c r="H20" s="19"/>
      <c r="I20" s="8">
        <v>1</v>
      </c>
      <c r="J20" s="15" t="s">
        <v>18</v>
      </c>
      <c r="K20" s="17">
        <v>0</v>
      </c>
      <c r="L20" s="10">
        <f t="shared" si="0"/>
        <v>0</v>
      </c>
      <c r="M20" t="s">
        <v>83</v>
      </c>
    </row>
    <row r="21" spans="1:13" x14ac:dyDescent="0.3">
      <c r="A21" s="6">
        <v>13</v>
      </c>
      <c r="B21" s="7" t="s">
        <v>59</v>
      </c>
      <c r="C21" s="18" t="s">
        <v>60</v>
      </c>
      <c r="D21" s="19"/>
      <c r="E21" s="19"/>
      <c r="F21" s="19"/>
      <c r="G21" s="19"/>
      <c r="H21" s="19"/>
      <c r="I21" s="8">
        <v>15</v>
      </c>
      <c r="J21" s="15" t="s">
        <v>61</v>
      </c>
      <c r="K21" s="17">
        <v>0</v>
      </c>
      <c r="L21" s="10">
        <f t="shared" si="0"/>
        <v>0</v>
      </c>
      <c r="M21" t="s">
        <v>84</v>
      </c>
    </row>
    <row r="22" spans="1:13" x14ac:dyDescent="0.3">
      <c r="A22" s="6">
        <v>14</v>
      </c>
      <c r="B22" s="7" t="s">
        <v>13</v>
      </c>
      <c r="C22" s="18" t="s">
        <v>14</v>
      </c>
      <c r="D22" s="19"/>
      <c r="E22" s="19"/>
      <c r="F22" s="19"/>
      <c r="G22" s="19"/>
      <c r="H22" s="19"/>
      <c r="I22" s="8">
        <v>172</v>
      </c>
      <c r="J22" s="15" t="s">
        <v>15</v>
      </c>
      <c r="K22" s="17">
        <v>0</v>
      </c>
      <c r="L22" s="10">
        <f t="shared" si="0"/>
        <v>0</v>
      </c>
      <c r="M22" t="s">
        <v>85</v>
      </c>
    </row>
    <row r="23" spans="1:13" x14ac:dyDescent="0.3">
      <c r="A23" s="6">
        <v>15</v>
      </c>
      <c r="B23" s="7" t="s">
        <v>64</v>
      </c>
      <c r="C23" s="18" t="s">
        <v>65</v>
      </c>
      <c r="D23" s="19"/>
      <c r="E23" s="19"/>
      <c r="F23" s="19"/>
      <c r="G23" s="19"/>
      <c r="H23" s="19"/>
      <c r="I23" s="8">
        <v>15</v>
      </c>
      <c r="J23" s="15" t="s">
        <v>61</v>
      </c>
      <c r="K23" s="17">
        <v>0</v>
      </c>
      <c r="L23" s="10">
        <f t="shared" si="0"/>
        <v>0</v>
      </c>
      <c r="M23" t="s">
        <v>86</v>
      </c>
    </row>
    <row r="24" spans="1:13" x14ac:dyDescent="0.3">
      <c r="A24" s="6">
        <v>16</v>
      </c>
      <c r="B24" s="7" t="s">
        <v>67</v>
      </c>
      <c r="C24" s="18" t="s">
        <v>68</v>
      </c>
      <c r="D24" s="19"/>
      <c r="E24" s="19"/>
      <c r="F24" s="19"/>
      <c r="G24" s="19"/>
      <c r="H24" s="19"/>
      <c r="I24" s="8">
        <v>15</v>
      </c>
      <c r="J24" s="15" t="s">
        <v>61</v>
      </c>
      <c r="K24" s="17">
        <v>0</v>
      </c>
      <c r="L24" s="10">
        <f t="shared" si="0"/>
        <v>0</v>
      </c>
      <c r="M24" t="s">
        <v>87</v>
      </c>
    </row>
    <row r="25" spans="1:13" x14ac:dyDescent="0.3">
      <c r="A25" s="45" t="s">
        <v>12</v>
      </c>
      <c r="B25" s="44"/>
      <c r="C25" s="11"/>
      <c r="D25" s="44" t="s">
        <v>37</v>
      </c>
      <c r="E25" s="44"/>
      <c r="F25" s="44" t="s">
        <v>38</v>
      </c>
      <c r="G25" s="44"/>
      <c r="H25" s="41" t="s">
        <v>39</v>
      </c>
      <c r="I25" s="41"/>
      <c r="J25" s="41"/>
      <c r="K25" s="42">
        <f>SUM(L9:L24)</f>
        <v>0</v>
      </c>
      <c r="L25" s="43"/>
    </row>
    <row r="26" spans="1:13" x14ac:dyDescent="0.3">
      <c r="A26" s="46"/>
      <c r="B26" s="47"/>
      <c r="C26" s="12"/>
      <c r="D26" s="50"/>
      <c r="E26" s="50"/>
      <c r="F26" s="50"/>
      <c r="G26" s="50"/>
      <c r="H26" s="48"/>
      <c r="I26" s="48"/>
      <c r="J26" s="48"/>
      <c r="K26" s="48"/>
      <c r="L26" s="49"/>
    </row>
    <row r="27" spans="1:13" x14ac:dyDescent="0.3">
      <c r="A27" s="54"/>
      <c r="B27" s="55"/>
      <c r="C27" s="55"/>
      <c r="D27" s="55"/>
      <c r="E27" s="55"/>
      <c r="F27" s="55"/>
      <c r="G27" s="55"/>
      <c r="H27" s="51" t="s">
        <v>40</v>
      </c>
      <c r="I27" s="51"/>
      <c r="J27" s="51"/>
      <c r="K27" s="52">
        <f>K25 + F27 + F26</f>
        <v>0</v>
      </c>
      <c r="L27" s="53"/>
    </row>
    <row r="28" spans="1:13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</sheetData>
  <sheetProtection password="EA73" sheet="1" objects="1" scenarios="1"/>
  <mergeCells count="40">
    <mergeCell ref="A28:L28"/>
    <mergeCell ref="A25:B26"/>
    <mergeCell ref="H26:L26"/>
    <mergeCell ref="D26:E26"/>
    <mergeCell ref="F26:G26"/>
    <mergeCell ref="H27:J27"/>
    <mergeCell ref="K27:L27"/>
    <mergeCell ref="A27:C27"/>
    <mergeCell ref="D27:E27"/>
    <mergeCell ref="F27:G27"/>
    <mergeCell ref="C23:H23"/>
    <mergeCell ref="C24:H24"/>
    <mergeCell ref="H25:J25"/>
    <mergeCell ref="K25:L25"/>
    <mergeCell ref="D25:E25"/>
    <mergeCell ref="F25:G25"/>
    <mergeCell ref="C22:H22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C2:D2"/>
    <mergeCell ref="C5:H5"/>
  </mergeCells>
  <pageMargins left="0.19685039375000002" right="0.19685039375000002" top="0.78740157499999996" bottom="0.78740157499999996" header="0.3" footer="0.3"/>
  <pageSetup paperSize="9" orientation="landscape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H25" sqref="H25:J25"/>
    </sheetView>
  </sheetViews>
  <sheetFormatPr defaultRowHeight="14.4" x14ac:dyDescent="0.3"/>
  <cols>
    <col min="1" max="1" width="5.6640625" style="1" customWidth="1"/>
    <col min="2" max="2" width="12.109375" style="1" customWidth="1"/>
    <col min="3" max="4" width="9.6640625" style="1" customWidth="1"/>
    <col min="5" max="7" width="8.88671875" style="1"/>
    <col min="8" max="8" width="35.88671875" style="1" customWidth="1"/>
    <col min="9" max="9" width="11.6640625" style="1" customWidth="1"/>
    <col min="10" max="10" width="6.33203125" style="1" customWidth="1"/>
    <col min="11" max="11" width="12.6640625" style="1" customWidth="1"/>
    <col min="12" max="12" width="13.6640625" style="1" customWidth="1"/>
    <col min="13" max="13" width="16.6640625" hidden="1" customWidth="1"/>
  </cols>
  <sheetData>
    <row r="1" spans="1:13" ht="15" thickBot="1" x14ac:dyDescent="0.35">
      <c r="A1" s="20" t="s">
        <v>0</v>
      </c>
      <c r="B1" s="21"/>
      <c r="C1" s="21"/>
      <c r="D1" s="2"/>
      <c r="E1" s="22" t="s">
        <v>1</v>
      </c>
      <c r="F1" s="23"/>
      <c r="G1" s="23"/>
      <c r="H1" s="23"/>
      <c r="I1" s="2"/>
      <c r="J1" s="3" t="s">
        <v>3</v>
      </c>
      <c r="K1" s="24" t="s">
        <v>5</v>
      </c>
      <c r="L1" s="25"/>
    </row>
    <row r="2" spans="1:13" ht="15" thickBot="1" x14ac:dyDescent="0.35">
      <c r="A2" s="2" t="s">
        <v>2</v>
      </c>
      <c r="B2" s="2"/>
      <c r="C2" s="36"/>
      <c r="D2" s="37"/>
      <c r="E2" s="23"/>
      <c r="F2" s="23"/>
      <c r="G2" s="23"/>
      <c r="H2" s="23"/>
      <c r="I2" s="2"/>
      <c r="J2" s="3" t="s">
        <v>4</v>
      </c>
      <c r="K2" s="24"/>
      <c r="L2" s="25"/>
    </row>
    <row r="3" spans="1:13" x14ac:dyDescent="0.3">
      <c r="A3" s="26" t="s">
        <v>111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x14ac:dyDescent="0.3">
      <c r="A5" s="2" t="s">
        <v>6</v>
      </c>
      <c r="B5" s="2"/>
      <c r="C5" s="38" t="s">
        <v>0</v>
      </c>
      <c r="D5" s="38"/>
      <c r="E5" s="38"/>
      <c r="F5" s="38"/>
      <c r="G5" s="38"/>
      <c r="H5" s="38"/>
      <c r="I5" s="2"/>
      <c r="J5" s="2"/>
      <c r="K5" s="2"/>
      <c r="L5" s="2"/>
    </row>
    <row r="6" spans="1:13" ht="15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5" thickBot="1" x14ac:dyDescent="0.35">
      <c r="A7" s="28" t="s">
        <v>114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3" ht="15" thickBot="1" x14ac:dyDescent="0.35">
      <c r="A8" s="30" t="s">
        <v>7</v>
      </c>
      <c r="B8" s="31"/>
      <c r="C8" s="32" t="s">
        <v>8</v>
      </c>
      <c r="D8" s="33"/>
      <c r="E8" s="33"/>
      <c r="F8" s="33"/>
      <c r="G8" s="33"/>
      <c r="H8" s="33"/>
      <c r="I8" s="4" t="s">
        <v>9</v>
      </c>
      <c r="J8" s="5" t="s">
        <v>10</v>
      </c>
      <c r="K8" s="4" t="s">
        <v>11</v>
      </c>
      <c r="L8" s="4" t="s">
        <v>12</v>
      </c>
    </row>
    <row r="9" spans="1:13" x14ac:dyDescent="0.3">
      <c r="A9" s="6">
        <v>1</v>
      </c>
      <c r="B9" s="7" t="s">
        <v>32</v>
      </c>
      <c r="C9" s="34" t="s">
        <v>33</v>
      </c>
      <c r="D9" s="35"/>
      <c r="E9" s="35"/>
      <c r="F9" s="35"/>
      <c r="G9" s="35"/>
      <c r="H9" s="35"/>
      <c r="I9" s="8">
        <v>468</v>
      </c>
      <c r="J9" s="9" t="s">
        <v>15</v>
      </c>
      <c r="K9" s="17">
        <v>0</v>
      </c>
      <c r="L9" s="10">
        <f t="shared" ref="L9:L24" si="0">ROUND(I9*K9,2)</f>
        <v>0</v>
      </c>
      <c r="M9" t="s">
        <v>88</v>
      </c>
    </row>
    <row r="10" spans="1:13" x14ac:dyDescent="0.3">
      <c r="A10" s="6">
        <v>2</v>
      </c>
      <c r="B10" s="7" t="s">
        <v>26</v>
      </c>
      <c r="C10" s="18" t="s">
        <v>27</v>
      </c>
      <c r="D10" s="19"/>
      <c r="E10" s="19"/>
      <c r="F10" s="19"/>
      <c r="G10" s="19"/>
      <c r="H10" s="19"/>
      <c r="I10" s="8">
        <v>468</v>
      </c>
      <c r="J10" s="9" t="s">
        <v>15</v>
      </c>
      <c r="K10" s="17">
        <v>0</v>
      </c>
      <c r="L10" s="10">
        <f t="shared" si="0"/>
        <v>0</v>
      </c>
      <c r="M10" t="s">
        <v>89</v>
      </c>
    </row>
    <row r="11" spans="1:13" x14ac:dyDescent="0.3">
      <c r="A11" s="6">
        <v>3</v>
      </c>
      <c r="B11" s="7" t="s">
        <v>28</v>
      </c>
      <c r="C11" s="18" t="s">
        <v>29</v>
      </c>
      <c r="D11" s="19"/>
      <c r="E11" s="19"/>
      <c r="F11" s="19"/>
      <c r="G11" s="19"/>
      <c r="H11" s="19"/>
      <c r="I11" s="8">
        <v>468</v>
      </c>
      <c r="J11" s="9" t="s">
        <v>15</v>
      </c>
      <c r="K11" s="17">
        <v>0</v>
      </c>
      <c r="L11" s="10">
        <f t="shared" si="0"/>
        <v>0</v>
      </c>
      <c r="M11" t="s">
        <v>90</v>
      </c>
    </row>
    <row r="12" spans="1:13" x14ac:dyDescent="0.3">
      <c r="A12" s="6">
        <v>4</v>
      </c>
      <c r="B12" s="7" t="s">
        <v>45</v>
      </c>
      <c r="C12" s="18" t="s">
        <v>46</v>
      </c>
      <c r="D12" s="19"/>
      <c r="E12" s="19"/>
      <c r="F12" s="19"/>
      <c r="G12" s="19"/>
      <c r="H12" s="19"/>
      <c r="I12" s="8">
        <v>468</v>
      </c>
      <c r="J12" s="9" t="s">
        <v>15</v>
      </c>
      <c r="K12" s="17">
        <v>0</v>
      </c>
      <c r="L12" s="10">
        <f t="shared" si="0"/>
        <v>0</v>
      </c>
      <c r="M12" t="s">
        <v>91</v>
      </c>
    </row>
    <row r="13" spans="1:13" x14ac:dyDescent="0.3">
      <c r="A13" s="6">
        <v>5</v>
      </c>
      <c r="B13" s="7" t="s">
        <v>48</v>
      </c>
      <c r="C13" s="18" t="s">
        <v>49</v>
      </c>
      <c r="D13" s="19"/>
      <c r="E13" s="19"/>
      <c r="F13" s="19"/>
      <c r="G13" s="19"/>
      <c r="H13" s="19"/>
      <c r="I13" s="8">
        <v>468</v>
      </c>
      <c r="J13" s="9" t="s">
        <v>15</v>
      </c>
      <c r="K13" s="17">
        <v>0</v>
      </c>
      <c r="L13" s="10">
        <f t="shared" si="0"/>
        <v>0</v>
      </c>
      <c r="M13" t="s">
        <v>92</v>
      </c>
    </row>
    <row r="14" spans="1:13" x14ac:dyDescent="0.3">
      <c r="A14" s="6">
        <v>6</v>
      </c>
      <c r="B14" s="7" t="s">
        <v>34</v>
      </c>
      <c r="C14" s="18" t="s">
        <v>35</v>
      </c>
      <c r="D14" s="19"/>
      <c r="E14" s="19"/>
      <c r="F14" s="19"/>
      <c r="G14" s="19"/>
      <c r="H14" s="19"/>
      <c r="I14" s="8">
        <v>23.4</v>
      </c>
      <c r="J14" s="9" t="s">
        <v>36</v>
      </c>
      <c r="K14" s="17">
        <v>0</v>
      </c>
      <c r="L14" s="10">
        <f t="shared" si="0"/>
        <v>0</v>
      </c>
      <c r="M14" t="s">
        <v>93</v>
      </c>
    </row>
    <row r="15" spans="1:13" x14ac:dyDescent="0.3">
      <c r="A15" s="6">
        <v>7</v>
      </c>
      <c r="B15" s="7" t="s">
        <v>24</v>
      </c>
      <c r="C15" s="18" t="s">
        <v>25</v>
      </c>
      <c r="D15" s="19"/>
      <c r="E15" s="19"/>
      <c r="F15" s="19"/>
      <c r="G15" s="19"/>
      <c r="H15" s="19"/>
      <c r="I15" s="8">
        <v>46.8</v>
      </c>
      <c r="J15" s="9" t="s">
        <v>23</v>
      </c>
      <c r="K15" s="17">
        <v>0</v>
      </c>
      <c r="L15" s="10">
        <f t="shared" si="0"/>
        <v>0</v>
      </c>
      <c r="M15" t="s">
        <v>94</v>
      </c>
    </row>
    <row r="16" spans="1:13" x14ac:dyDescent="0.3">
      <c r="A16" s="6">
        <v>8</v>
      </c>
      <c r="B16" s="7" t="s">
        <v>30</v>
      </c>
      <c r="C16" s="18" t="s">
        <v>31</v>
      </c>
      <c r="D16" s="19"/>
      <c r="E16" s="19"/>
      <c r="F16" s="19"/>
      <c r="G16" s="19"/>
      <c r="H16" s="19"/>
      <c r="I16" s="8">
        <v>468</v>
      </c>
      <c r="J16" s="9" t="s">
        <v>15</v>
      </c>
      <c r="K16" s="17">
        <v>0</v>
      </c>
      <c r="L16" s="10">
        <f t="shared" si="0"/>
        <v>0</v>
      </c>
      <c r="M16" t="s">
        <v>95</v>
      </c>
    </row>
    <row r="17" spans="1:13" x14ac:dyDescent="0.3">
      <c r="A17" s="6">
        <v>9</v>
      </c>
      <c r="B17" s="7" t="s">
        <v>21</v>
      </c>
      <c r="C17" s="18" t="s">
        <v>22</v>
      </c>
      <c r="D17" s="19"/>
      <c r="E17" s="19"/>
      <c r="F17" s="19"/>
      <c r="G17" s="19"/>
      <c r="H17" s="19"/>
      <c r="I17" s="8">
        <v>165.672</v>
      </c>
      <c r="J17" s="9" t="s">
        <v>23</v>
      </c>
      <c r="K17" s="17">
        <v>0</v>
      </c>
      <c r="L17" s="10">
        <f t="shared" si="0"/>
        <v>0</v>
      </c>
      <c r="M17" t="s">
        <v>96</v>
      </c>
    </row>
    <row r="18" spans="1:13" x14ac:dyDescent="0.3">
      <c r="A18" s="6">
        <v>10</v>
      </c>
      <c r="B18" s="7" t="s">
        <v>16</v>
      </c>
      <c r="C18" s="18" t="s">
        <v>17</v>
      </c>
      <c r="D18" s="19"/>
      <c r="E18" s="19"/>
      <c r="F18" s="19"/>
      <c r="G18" s="19"/>
      <c r="H18" s="19"/>
      <c r="I18" s="8">
        <v>1</v>
      </c>
      <c r="J18" s="9" t="s">
        <v>18</v>
      </c>
      <c r="K18" s="17">
        <v>0</v>
      </c>
      <c r="L18" s="10">
        <f t="shared" si="0"/>
        <v>0</v>
      </c>
      <c r="M18" t="s">
        <v>97</v>
      </c>
    </row>
    <row r="19" spans="1:13" x14ac:dyDescent="0.3">
      <c r="A19" s="6">
        <v>11</v>
      </c>
      <c r="B19" s="7" t="s">
        <v>98</v>
      </c>
      <c r="C19" s="18" t="s">
        <v>99</v>
      </c>
      <c r="D19" s="19"/>
      <c r="E19" s="19"/>
      <c r="F19" s="19"/>
      <c r="G19" s="19"/>
      <c r="H19" s="19"/>
      <c r="I19" s="8">
        <v>6</v>
      </c>
      <c r="J19" s="9" t="s">
        <v>61</v>
      </c>
      <c r="K19" s="17">
        <v>0</v>
      </c>
      <c r="L19" s="10">
        <f t="shared" si="0"/>
        <v>0</v>
      </c>
      <c r="M19" t="s">
        <v>100</v>
      </c>
    </row>
    <row r="20" spans="1:13" x14ac:dyDescent="0.3">
      <c r="A20" s="6">
        <v>12</v>
      </c>
      <c r="B20" s="7" t="s">
        <v>19</v>
      </c>
      <c r="C20" s="18" t="s">
        <v>20</v>
      </c>
      <c r="D20" s="19"/>
      <c r="E20" s="19"/>
      <c r="F20" s="19"/>
      <c r="G20" s="19"/>
      <c r="H20" s="19"/>
      <c r="I20" s="8">
        <v>1</v>
      </c>
      <c r="J20" s="9" t="s">
        <v>18</v>
      </c>
      <c r="K20" s="17">
        <v>0</v>
      </c>
      <c r="L20" s="10">
        <f t="shared" si="0"/>
        <v>0</v>
      </c>
      <c r="M20" t="s">
        <v>101</v>
      </c>
    </row>
    <row r="21" spans="1:13" x14ac:dyDescent="0.3">
      <c r="A21" s="6">
        <v>13</v>
      </c>
      <c r="B21" s="7" t="s">
        <v>59</v>
      </c>
      <c r="C21" s="18" t="s">
        <v>60</v>
      </c>
      <c r="D21" s="19"/>
      <c r="E21" s="19"/>
      <c r="F21" s="19"/>
      <c r="G21" s="19"/>
      <c r="H21" s="19"/>
      <c r="I21" s="8">
        <v>3</v>
      </c>
      <c r="J21" s="9" t="s">
        <v>61</v>
      </c>
      <c r="K21" s="17">
        <v>0</v>
      </c>
      <c r="L21" s="10">
        <f t="shared" si="0"/>
        <v>0</v>
      </c>
      <c r="M21" t="s">
        <v>102</v>
      </c>
    </row>
    <row r="22" spans="1:13" x14ac:dyDescent="0.3">
      <c r="A22" s="6">
        <v>14</v>
      </c>
      <c r="B22" s="7" t="s">
        <v>13</v>
      </c>
      <c r="C22" s="18" t="s">
        <v>14</v>
      </c>
      <c r="D22" s="19"/>
      <c r="E22" s="19"/>
      <c r="F22" s="19"/>
      <c r="G22" s="19"/>
      <c r="H22" s="19"/>
      <c r="I22" s="8">
        <v>156</v>
      </c>
      <c r="J22" s="9" t="s">
        <v>15</v>
      </c>
      <c r="K22" s="17">
        <v>0</v>
      </c>
      <c r="L22" s="10">
        <f t="shared" si="0"/>
        <v>0</v>
      </c>
      <c r="M22" t="s">
        <v>103</v>
      </c>
    </row>
    <row r="23" spans="1:13" x14ac:dyDescent="0.3">
      <c r="A23" s="6">
        <v>15</v>
      </c>
      <c r="B23" s="7" t="s">
        <v>64</v>
      </c>
      <c r="C23" s="18" t="s">
        <v>65</v>
      </c>
      <c r="D23" s="19"/>
      <c r="E23" s="19"/>
      <c r="F23" s="19"/>
      <c r="G23" s="19"/>
      <c r="H23" s="19"/>
      <c r="I23" s="8">
        <v>3</v>
      </c>
      <c r="J23" s="9" t="s">
        <v>61</v>
      </c>
      <c r="K23" s="17">
        <v>0</v>
      </c>
      <c r="L23" s="10">
        <f t="shared" si="0"/>
        <v>0</v>
      </c>
      <c r="M23" t="s">
        <v>104</v>
      </c>
    </row>
    <row r="24" spans="1:13" x14ac:dyDescent="0.3">
      <c r="A24" s="6">
        <v>16</v>
      </c>
      <c r="B24" s="7" t="s">
        <v>67</v>
      </c>
      <c r="C24" s="18" t="s">
        <v>68</v>
      </c>
      <c r="D24" s="19"/>
      <c r="E24" s="19"/>
      <c r="F24" s="19"/>
      <c r="G24" s="19"/>
      <c r="H24" s="19"/>
      <c r="I24" s="8">
        <v>3</v>
      </c>
      <c r="J24" s="9" t="s">
        <v>61</v>
      </c>
      <c r="K24" s="17">
        <v>0</v>
      </c>
      <c r="L24" s="10">
        <f t="shared" si="0"/>
        <v>0</v>
      </c>
      <c r="M24" t="s">
        <v>105</v>
      </c>
    </row>
    <row r="25" spans="1:13" x14ac:dyDescent="0.3">
      <c r="A25" s="45" t="s">
        <v>12</v>
      </c>
      <c r="B25" s="44"/>
      <c r="C25" s="11"/>
      <c r="D25" s="44" t="s">
        <v>37</v>
      </c>
      <c r="E25" s="44"/>
      <c r="F25" s="44" t="s">
        <v>38</v>
      </c>
      <c r="G25" s="44"/>
      <c r="H25" s="41" t="s">
        <v>39</v>
      </c>
      <c r="I25" s="41"/>
      <c r="J25" s="41"/>
      <c r="K25" s="42">
        <f>SUM(L9:L24)</f>
        <v>0</v>
      </c>
      <c r="L25" s="43"/>
    </row>
    <row r="26" spans="1:13" x14ac:dyDescent="0.3">
      <c r="A26" s="46"/>
      <c r="B26" s="47"/>
      <c r="C26" s="12"/>
      <c r="D26" s="50"/>
      <c r="E26" s="50"/>
      <c r="F26" s="50"/>
      <c r="G26" s="50"/>
      <c r="H26" s="48"/>
      <c r="I26" s="48"/>
      <c r="J26" s="48"/>
      <c r="K26" s="48"/>
      <c r="L26" s="49"/>
    </row>
    <row r="27" spans="1:13" x14ac:dyDescent="0.3">
      <c r="A27" s="54"/>
      <c r="B27" s="55"/>
      <c r="C27" s="55"/>
      <c r="D27" s="55"/>
      <c r="E27" s="55"/>
      <c r="F27" s="55"/>
      <c r="G27" s="55"/>
      <c r="H27" s="51" t="s">
        <v>40</v>
      </c>
      <c r="I27" s="51"/>
      <c r="J27" s="51"/>
      <c r="K27" s="52">
        <f>K25 + F27 + F26</f>
        <v>0</v>
      </c>
      <c r="L27" s="53"/>
    </row>
    <row r="28" spans="1:13" x14ac:dyDescent="0.3">
      <c r="A28" s="5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3" x14ac:dyDescent="0.3">
      <c r="A29" s="5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3" x14ac:dyDescent="0.3">
      <c r="A30" s="57" t="s">
        <v>106</v>
      </c>
      <c r="B30" s="58"/>
      <c r="C30" s="58"/>
      <c r="D30" s="44" t="s">
        <v>37</v>
      </c>
      <c r="E30" s="44"/>
      <c r="F30" s="44" t="s">
        <v>38</v>
      </c>
      <c r="G30" s="44"/>
      <c r="H30" s="41" t="s">
        <v>39</v>
      </c>
      <c r="I30" s="41"/>
      <c r="J30" s="11"/>
      <c r="K30" s="42">
        <f>'SO 101'!K23+'SO 102'!K25+'SO 103'!K25</f>
        <v>0</v>
      </c>
      <c r="L30" s="43"/>
    </row>
    <row r="31" spans="1:13" x14ac:dyDescent="0.3">
      <c r="A31" s="59"/>
      <c r="B31" s="60"/>
      <c r="C31" s="60"/>
      <c r="D31" s="50"/>
      <c r="E31" s="50"/>
      <c r="F31" s="50"/>
      <c r="G31" s="50"/>
      <c r="H31" s="48"/>
      <c r="I31" s="48"/>
      <c r="J31" s="48"/>
      <c r="K31" s="48"/>
      <c r="L31" s="49"/>
    </row>
    <row r="32" spans="1:13" x14ac:dyDescent="0.3">
      <c r="A32" s="61"/>
      <c r="B32" s="62"/>
      <c r="C32" s="62"/>
      <c r="D32" s="55"/>
      <c r="E32" s="55"/>
      <c r="F32" s="55"/>
      <c r="G32" s="55"/>
      <c r="H32" s="51" t="s">
        <v>40</v>
      </c>
      <c r="I32" s="51"/>
      <c r="J32" s="13"/>
      <c r="K32" s="52">
        <f>K30+F32+F31</f>
        <v>0</v>
      </c>
      <c r="L32" s="53"/>
    </row>
    <row r="33" spans="1:12" x14ac:dyDescent="0.3">
      <c r="A33" s="5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3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x14ac:dyDescent="0.3">
      <c r="A35" s="63" t="s">
        <v>107</v>
      </c>
      <c r="B35" s="63"/>
      <c r="C35" s="64"/>
      <c r="D35" s="64"/>
      <c r="E35" s="64"/>
      <c r="F35" s="65"/>
      <c r="G35" s="66"/>
      <c r="H35" s="66"/>
      <c r="I35" s="66"/>
      <c r="J35" s="66"/>
      <c r="K35" s="66"/>
      <c r="L35" s="66"/>
    </row>
    <row r="36" spans="1:12" x14ac:dyDescent="0.3">
      <c r="A36" s="63" t="s">
        <v>108</v>
      </c>
      <c r="B36" s="63"/>
      <c r="C36" s="64"/>
      <c r="D36" s="64"/>
      <c r="E36" s="64"/>
      <c r="F36" s="65"/>
      <c r="G36" s="66"/>
      <c r="H36" s="66"/>
      <c r="I36" s="66"/>
      <c r="J36" s="66"/>
      <c r="K36" s="66"/>
      <c r="L36" s="66"/>
    </row>
    <row r="37" spans="1:12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</sheetData>
  <sheetProtection password="EA73" sheet="1" objects="1" scenarios="1"/>
  <mergeCells count="61">
    <mergeCell ref="A36:B36"/>
    <mergeCell ref="C36:E36"/>
    <mergeCell ref="F36:L36"/>
    <mergeCell ref="H31:L31"/>
    <mergeCell ref="D31:E31"/>
    <mergeCell ref="F31:G31"/>
    <mergeCell ref="H32:I32"/>
    <mergeCell ref="K32:L32"/>
    <mergeCell ref="D32:E32"/>
    <mergeCell ref="F32:G32"/>
    <mergeCell ref="A33:L33"/>
    <mergeCell ref="A34:L34"/>
    <mergeCell ref="A35:B35"/>
    <mergeCell ref="C35:E35"/>
    <mergeCell ref="F35:L35"/>
    <mergeCell ref="A28:L28"/>
    <mergeCell ref="A29:L29"/>
    <mergeCell ref="A30:C32"/>
    <mergeCell ref="H30:I30"/>
    <mergeCell ref="K30:L30"/>
    <mergeCell ref="D30:E30"/>
    <mergeCell ref="F30:G30"/>
    <mergeCell ref="A25:B26"/>
    <mergeCell ref="H26:L26"/>
    <mergeCell ref="D26:E26"/>
    <mergeCell ref="F26:G26"/>
    <mergeCell ref="H27:J27"/>
    <mergeCell ref="K27:L27"/>
    <mergeCell ref="A27:C27"/>
    <mergeCell ref="D27:E27"/>
    <mergeCell ref="F27:G27"/>
    <mergeCell ref="C23:H23"/>
    <mergeCell ref="C24:H24"/>
    <mergeCell ref="H25:J25"/>
    <mergeCell ref="K25:L25"/>
    <mergeCell ref="D25:E25"/>
    <mergeCell ref="F25:G25"/>
    <mergeCell ref="C22:H22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C2:D2"/>
    <mergeCell ref="C5:H5"/>
  </mergeCells>
  <pageMargins left="0.19685039375000002" right="0.19685039375000002" top="0.78740157499999996" bottom="0.78740157499999996" header="0.3" footer="0.3"/>
  <pageSetup paperSize="9" orientation="landscape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 101</vt:lpstr>
      <vt:lpstr>SO 102</vt:lpstr>
      <vt:lpstr>SO 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Škarda Daniel</cp:lastModifiedBy>
  <dcterms:created xsi:type="dcterms:W3CDTF">2020-06-24T13:06:52Z</dcterms:created>
  <dcterms:modified xsi:type="dcterms:W3CDTF">2020-09-01T09:00:41Z</dcterms:modified>
</cp:coreProperties>
</file>