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8735" windowHeight="12210"/>
  </bookViews>
  <sheets>
    <sheet name="Uchazeč" sheetId="5" r:id="rId1"/>
    <sheet name="Stavba" sheetId="1" r:id="rId2"/>
    <sheet name="VzorObjekt" sheetId="9" state="hidden" r:id="rId3"/>
    <sheet name="VzorPolozky" sheetId="10" state="hidden" r:id="rId4"/>
    <sheet name="Rekapitulace Objekt 01-02" sheetId="11" r:id="rId5"/>
    <sheet name="01-02 0102 Pol" sheetId="12" r:id="rId6"/>
    <sheet name="Rekapitulace Objekt 03" sheetId="13" r:id="rId7"/>
    <sheet name="03 03 Pol" sheetId="14" r:id="rId8"/>
    <sheet name="Rekapitulace Objekt PS01" sheetId="15" r:id="rId9"/>
    <sheet name="PS-01" sheetId="21" r:id="rId10"/>
    <sheet name="Rekapitulace Objekt PS-02" sheetId="17" r:id="rId11"/>
    <sheet name="PS-02" sheetId="22" r:id="rId12"/>
    <sheet name="Rekapitulace Objekt PS03" sheetId="19" r:id="rId13"/>
    <sheet name="Rekapitulace" sheetId="23" r:id="rId14"/>
    <sheet name="Dodávky" sheetId="24" r:id="rId15"/>
    <sheet name="Elektromontáže a služby" sheetId="25" r:id="rId16"/>
  </sheets>
  <externalReferences>
    <externalReference r:id="rId17"/>
    <externalReference r:id="rId18"/>
  </externalReferences>
  <definedNames>
    <definedName name="_xlnm._FilterDatabase" localSheetId="14" hidden="1">Dodávky!$H$1:$H$999</definedName>
    <definedName name="CelkemObjekty" localSheetId="1">Stavba!$I$28</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5">'01-02 0102 Pol'!$A$1:$I$637</definedName>
    <definedName name="_xlnm.Print_Area" localSheetId="7">'03 03 Pol'!$A$1:$I$324</definedName>
    <definedName name="_xlnm.Print_Area" localSheetId="9">'PS-01'!$A$1:$H$71</definedName>
    <definedName name="_xlnm.Print_Area" localSheetId="11">'PS-02'!$A$1:$H$52</definedName>
    <definedName name="_xlnm.Print_Area" localSheetId="4">'Rekapitulace Objekt 01-02'!$A$1:$H$48</definedName>
    <definedName name="_xlnm.Print_Area" localSheetId="6">'Rekapitulace Objekt 03'!$A$1:$H$45</definedName>
    <definedName name="_xlnm.Print_Area" localSheetId="8">'Rekapitulace Objekt PS01'!$A$1:$H$31</definedName>
    <definedName name="_xlnm.Print_Area" localSheetId="10">'Rekapitulace Objekt PS-02'!$A$1:$H$31</definedName>
    <definedName name="_xlnm.Print_Area" localSheetId="12">'Rekapitulace Objekt PS03'!$A$1:$H$31</definedName>
    <definedName name="_xlnm.Print_Area" localSheetId="1">Stavba!$A$1:$J$138</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 localSheetId="14">#REF!</definedName>
    <definedName name="PocetMJ" localSheetId="15">#REF!</definedName>
    <definedName name="PocetMJ" localSheetId="9">#REF!</definedName>
    <definedName name="PocetMJ" localSheetId="11">#REF!</definedName>
    <definedName name="PocetMJ" localSheetId="13">#REF!</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 localSheetId="14">#REF!</definedName>
    <definedName name="SloupecCC" localSheetId="15">#REF!</definedName>
    <definedName name="SloupecCC" localSheetId="9">#REF!</definedName>
    <definedName name="SloupecCC" localSheetId="11">#REF!</definedName>
    <definedName name="SloupecCC" localSheetId="13">#REF!</definedName>
    <definedName name="SloupecCC">#REF!</definedName>
    <definedName name="SloupecCisloPol" localSheetId="14">#REF!</definedName>
    <definedName name="SloupecCisloPol" localSheetId="15">#REF!</definedName>
    <definedName name="SloupecCisloPol" localSheetId="9">#REF!</definedName>
    <definedName name="SloupecCisloPol" localSheetId="11">#REF!</definedName>
    <definedName name="SloupecCisloPol" localSheetId="13">#REF!</definedName>
    <definedName name="SloupecCisloPol">#REF!</definedName>
    <definedName name="SloupecJC" localSheetId="14">#REF!</definedName>
    <definedName name="SloupecJC" localSheetId="15">#REF!</definedName>
    <definedName name="SloupecJC" localSheetId="9">#REF!</definedName>
    <definedName name="SloupecJC" localSheetId="11">#REF!</definedName>
    <definedName name="SloupecJC" localSheetId="13">#REF!</definedName>
    <definedName name="SloupecJC">#REF!</definedName>
    <definedName name="SloupecMJ" localSheetId="14">#REF!</definedName>
    <definedName name="SloupecMJ" localSheetId="15">#REF!</definedName>
    <definedName name="SloupecMJ" localSheetId="9">#REF!</definedName>
    <definedName name="SloupecMJ" localSheetId="11">#REF!</definedName>
    <definedName name="SloupecMJ" localSheetId="13">#REF!</definedName>
    <definedName name="SloupecMJ">#REF!</definedName>
    <definedName name="SloupecMnozstvi" localSheetId="14">#REF!</definedName>
    <definedName name="SloupecMnozstvi" localSheetId="15">#REF!</definedName>
    <definedName name="SloupecMnozstvi" localSheetId="9">#REF!</definedName>
    <definedName name="SloupecMnozstvi" localSheetId="11">#REF!</definedName>
    <definedName name="SloupecMnozstvi" localSheetId="13">#REF!</definedName>
    <definedName name="SloupecMnozstvi">#REF!</definedName>
    <definedName name="SloupecNazPol" localSheetId="14">#REF!</definedName>
    <definedName name="SloupecNazPol" localSheetId="15">#REF!</definedName>
    <definedName name="SloupecNazPol" localSheetId="9">#REF!</definedName>
    <definedName name="SloupecNazPol" localSheetId="11">#REF!</definedName>
    <definedName name="SloupecNazPol" localSheetId="13">#REF!</definedName>
    <definedName name="SloupecNazPol">#REF!</definedName>
    <definedName name="SloupecPC" localSheetId="14">#REF!</definedName>
    <definedName name="SloupecPC" localSheetId="15">#REF!</definedName>
    <definedName name="SloupecPC" localSheetId="9">#REF!</definedName>
    <definedName name="SloupecPC" localSheetId="11">#REF!</definedName>
    <definedName name="SloupecPC" localSheetId="13">#REF!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45621"/>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G22" i="25" l="1"/>
  <c r="G21" i="25"/>
  <c r="G20" i="25"/>
  <c r="G19" i="25"/>
  <c r="G18" i="25"/>
  <c r="G17" i="25"/>
  <c r="G16" i="25"/>
  <c r="G15" i="25"/>
  <c r="G14" i="25"/>
  <c r="G13" i="25"/>
  <c r="G12" i="25"/>
  <c r="G11" i="25"/>
  <c r="G10" i="25"/>
  <c r="G9" i="25"/>
  <c r="H23" i="23" s="1"/>
  <c r="G7" i="25"/>
  <c r="G6" i="25"/>
  <c r="G5" i="25"/>
  <c r="G4" i="25"/>
  <c r="G2" i="25" s="1"/>
  <c r="H75" i="24"/>
  <c r="H74" i="24"/>
  <c r="H73" i="24"/>
  <c r="H72" i="24"/>
  <c r="H71" i="24"/>
  <c r="H70" i="24"/>
  <c r="H69" i="24"/>
  <c r="H68" i="24"/>
  <c r="H67" i="24"/>
  <c r="H66" i="24"/>
  <c r="H19" i="23" s="1"/>
  <c r="H64" i="24"/>
  <c r="H63" i="24"/>
  <c r="H62" i="24"/>
  <c r="H61" i="24"/>
  <c r="H60" i="24"/>
  <c r="H59" i="24"/>
  <c r="H58" i="24"/>
  <c r="H57" i="24"/>
  <c r="H56" i="24"/>
  <c r="H55" i="24"/>
  <c r="H54" i="24"/>
  <c r="H53" i="24"/>
  <c r="H52" i="24"/>
  <c r="H51" i="24"/>
  <c r="H50" i="24"/>
  <c r="H49" i="24"/>
  <c r="H48" i="24" s="1"/>
  <c r="H18" i="23" s="1"/>
  <c r="H45" i="24"/>
  <c r="H44" i="24"/>
  <c r="H43" i="24"/>
  <c r="H42" i="24"/>
  <c r="H41" i="24"/>
  <c r="H40" i="24"/>
  <c r="H39" i="24"/>
  <c r="H38" i="24" s="1"/>
  <c r="H17" i="23" s="1"/>
  <c r="H36" i="24"/>
  <c r="H35" i="24"/>
  <c r="H34" i="24"/>
  <c r="H33" i="24"/>
  <c r="H32" i="24"/>
  <c r="H31" i="24"/>
  <c r="H30" i="24"/>
  <c r="H29" i="24"/>
  <c r="H28" i="24"/>
  <c r="H27" i="24"/>
  <c r="H26" i="24"/>
  <c r="H25" i="24"/>
  <c r="H24" i="24"/>
  <c r="H23" i="24"/>
  <c r="H20" i="24"/>
  <c r="H19" i="24"/>
  <c r="H18" i="24"/>
  <c r="H17" i="24"/>
  <c r="H16" i="24"/>
  <c r="H15" i="24"/>
  <c r="H14" i="24"/>
  <c r="H13" i="24"/>
  <c r="H12" i="24"/>
  <c r="H11" i="24"/>
  <c r="H10" i="24"/>
  <c r="H9" i="24"/>
  <c r="H8" i="24"/>
  <c r="H7" i="24"/>
  <c r="H6" i="24"/>
  <c r="H5" i="24"/>
  <c r="H4" i="24" s="1"/>
  <c r="H15" i="23" s="1"/>
  <c r="B23" i="23"/>
  <c r="A23" i="23"/>
  <c r="B22" i="23"/>
  <c r="A22" i="23"/>
  <c r="B21" i="23"/>
  <c r="B19" i="23"/>
  <c r="A19" i="23"/>
  <c r="B18" i="23"/>
  <c r="A18" i="23"/>
  <c r="B17" i="23"/>
  <c r="A17" i="23"/>
  <c r="B16" i="23"/>
  <c r="A16" i="23"/>
  <c r="B15" i="23"/>
  <c r="A15" i="23"/>
  <c r="B14" i="23"/>
  <c r="F50" i="22"/>
  <c r="E5370" i="22"/>
  <c r="E5369" i="22"/>
  <c r="E5368" i="22"/>
  <c r="E5367" i="22"/>
  <c r="E5366" i="22"/>
  <c r="E5365" i="22"/>
  <c r="E5364" i="22"/>
  <c r="E5363" i="22"/>
  <c r="E5362" i="22"/>
  <c r="E5361" i="22"/>
  <c r="E5360" i="22"/>
  <c r="E5359" i="22"/>
  <c r="E5358" i="22"/>
  <c r="E5357" i="22"/>
  <c r="E5356" i="22"/>
  <c r="E5355" i="22"/>
  <c r="E5354" i="22"/>
  <c r="E5353" i="22"/>
  <c r="E5352" i="22"/>
  <c r="E5351" i="22"/>
  <c r="E5350" i="22"/>
  <c r="E5349" i="22"/>
  <c r="E5348" i="22"/>
  <c r="E5347" i="22"/>
  <c r="E5346" i="22"/>
  <c r="E5345" i="22"/>
  <c r="E5344" i="22"/>
  <c r="E5343" i="22"/>
  <c r="E5342" i="22"/>
  <c r="E5341" i="22"/>
  <c r="E5340" i="22"/>
  <c r="E5339" i="22"/>
  <c r="E5338" i="22"/>
  <c r="E5337" i="22"/>
  <c r="E5336" i="22"/>
  <c r="E5335" i="22"/>
  <c r="E5334" i="22"/>
  <c r="E5333" i="22"/>
  <c r="E5332" i="22"/>
  <c r="E5331" i="22"/>
  <c r="E5330" i="22"/>
  <c r="E5329" i="22"/>
  <c r="E5328" i="22"/>
  <c r="E5327" i="22"/>
  <c r="E5326" i="22"/>
  <c r="E5325" i="22"/>
  <c r="E5324" i="22"/>
  <c r="E5323" i="22"/>
  <c r="E5322" i="22"/>
  <c r="E5321" i="22"/>
  <c r="E5320" i="22"/>
  <c r="E5319" i="22"/>
  <c r="E5318" i="22"/>
  <c r="E5317" i="22"/>
  <c r="E5316" i="22"/>
  <c r="E5315" i="22"/>
  <c r="E5314" i="22"/>
  <c r="E5313" i="22"/>
  <c r="E5312" i="22"/>
  <c r="E5311" i="22"/>
  <c r="E5310" i="22"/>
  <c r="E5309" i="22"/>
  <c r="E5308" i="22"/>
  <c r="E5307" i="22"/>
  <c r="E5306" i="22"/>
  <c r="E5305" i="22"/>
  <c r="E5304" i="22"/>
  <c r="E5303" i="22"/>
  <c r="E5302" i="22"/>
  <c r="E5301" i="22"/>
  <c r="E5300" i="22"/>
  <c r="E5299" i="22"/>
  <c r="E5298" i="22"/>
  <c r="E5297" i="22"/>
  <c r="E5296" i="22"/>
  <c r="E5295" i="22"/>
  <c r="E5294" i="22"/>
  <c r="E5293" i="22"/>
  <c r="E5292" i="22"/>
  <c r="E5291" i="22"/>
  <c r="E5290" i="22"/>
  <c r="E5289" i="22"/>
  <c r="E5288" i="22"/>
  <c r="E5287" i="22"/>
  <c r="E5286" i="22"/>
  <c r="E5285" i="22"/>
  <c r="E5284" i="22"/>
  <c r="E5283" i="22"/>
  <c r="E5282" i="22"/>
  <c r="E5281" i="22"/>
  <c r="E5280" i="22"/>
  <c r="E5279" i="22"/>
  <c r="E5278" i="22"/>
  <c r="E5277" i="22"/>
  <c r="E5276" i="22"/>
  <c r="E5275" i="22"/>
  <c r="E5274" i="22"/>
  <c r="E5273" i="22"/>
  <c r="E5272" i="22"/>
  <c r="E5271" i="22"/>
  <c r="E5270" i="22"/>
  <c r="E5269" i="22"/>
  <c r="E5268" i="22"/>
  <c r="E5267" i="22"/>
  <c r="E5266" i="22"/>
  <c r="E5265" i="22"/>
  <c r="E5264" i="22"/>
  <c r="E5263" i="22"/>
  <c r="E5262" i="22"/>
  <c r="E5261" i="22"/>
  <c r="E5260" i="22"/>
  <c r="E5259" i="22"/>
  <c r="E5258" i="22"/>
  <c r="E5257" i="22"/>
  <c r="E5256" i="22"/>
  <c r="E5255" i="22"/>
  <c r="E5254" i="22"/>
  <c r="E5253" i="22"/>
  <c r="E5252" i="22"/>
  <c r="E5251" i="22"/>
  <c r="E5250" i="22"/>
  <c r="E5249" i="22"/>
  <c r="E5248" i="22"/>
  <c r="E5247" i="22"/>
  <c r="E5246" i="22"/>
  <c r="E5245" i="22"/>
  <c r="E5244" i="22"/>
  <c r="E5243" i="22"/>
  <c r="E5242" i="22"/>
  <c r="E5241" i="22"/>
  <c r="E5240" i="22"/>
  <c r="E5239" i="22"/>
  <c r="E5238" i="22"/>
  <c r="E5237" i="22"/>
  <c r="E5236" i="22"/>
  <c r="E5235" i="22"/>
  <c r="E5234" i="22"/>
  <c r="E5233" i="22"/>
  <c r="E5232" i="22"/>
  <c r="E5231" i="22"/>
  <c r="E5230" i="22"/>
  <c r="E5229" i="22"/>
  <c r="E5228" i="22"/>
  <c r="E5227" i="22"/>
  <c r="E5226" i="22"/>
  <c r="E5225" i="22"/>
  <c r="E5224" i="22"/>
  <c r="E5223" i="22"/>
  <c r="E5222" i="22"/>
  <c r="E5221" i="22"/>
  <c r="E5220" i="22"/>
  <c r="E5219" i="22"/>
  <c r="E5218" i="22"/>
  <c r="E5217" i="22"/>
  <c r="E5216" i="22"/>
  <c r="E5215" i="22"/>
  <c r="E5214" i="22"/>
  <c r="E5213" i="22"/>
  <c r="E5212" i="22"/>
  <c r="E5211" i="22"/>
  <c r="E5210" i="22"/>
  <c r="E5209" i="22"/>
  <c r="E5208" i="22"/>
  <c r="E5207" i="22"/>
  <c r="E5206" i="22"/>
  <c r="E5205" i="22"/>
  <c r="E5204" i="22"/>
  <c r="E5203" i="22"/>
  <c r="E5202" i="22"/>
  <c r="E5201" i="22"/>
  <c r="E5200" i="22"/>
  <c r="E5199" i="22"/>
  <c r="E5198" i="22"/>
  <c r="E5197" i="22"/>
  <c r="E5196" i="22"/>
  <c r="E5195" i="22"/>
  <c r="E5194" i="22"/>
  <c r="E5193" i="22"/>
  <c r="E5192" i="22"/>
  <c r="E5191" i="22"/>
  <c r="E5190" i="22"/>
  <c r="E5189" i="22"/>
  <c r="E5188" i="22"/>
  <c r="E5187" i="22"/>
  <c r="E5186" i="22"/>
  <c r="E5185" i="22"/>
  <c r="E5184" i="22"/>
  <c r="E5183" i="22"/>
  <c r="E5182" i="22"/>
  <c r="E5181" i="22"/>
  <c r="E5180" i="22"/>
  <c r="E5179" i="22"/>
  <c r="E5178" i="22"/>
  <c r="E5177" i="22"/>
  <c r="E5176" i="22"/>
  <c r="E5175" i="22"/>
  <c r="E5174" i="22"/>
  <c r="E5173" i="22"/>
  <c r="E5172" i="22"/>
  <c r="E5171" i="22"/>
  <c r="E5170" i="22"/>
  <c r="E5169" i="22"/>
  <c r="E5168" i="22"/>
  <c r="E5167" i="22"/>
  <c r="E5166" i="22"/>
  <c r="E5165" i="22"/>
  <c r="E5164" i="22"/>
  <c r="E5163" i="22"/>
  <c r="E5162" i="22"/>
  <c r="E5161" i="22"/>
  <c r="E5160" i="22"/>
  <c r="E5159" i="22"/>
  <c r="E5158" i="22"/>
  <c r="E5157" i="22"/>
  <c r="E5156" i="22"/>
  <c r="E5155" i="22"/>
  <c r="E5154" i="22"/>
  <c r="E5153" i="22"/>
  <c r="E5152" i="22"/>
  <c r="E5151" i="22"/>
  <c r="E5150" i="22"/>
  <c r="E5149" i="22"/>
  <c r="E5148" i="22"/>
  <c r="E5147" i="22"/>
  <c r="E5146" i="22"/>
  <c r="E5145" i="22"/>
  <c r="E5144" i="22"/>
  <c r="E5143" i="22"/>
  <c r="E5142" i="22"/>
  <c r="E5141" i="22"/>
  <c r="E5140" i="22"/>
  <c r="E5139" i="22"/>
  <c r="E5138" i="22"/>
  <c r="E5137" i="22"/>
  <c r="E5136" i="22"/>
  <c r="E5135" i="22"/>
  <c r="E5134" i="22"/>
  <c r="E5133" i="22"/>
  <c r="E5132" i="22"/>
  <c r="E5131" i="22"/>
  <c r="E5130" i="22"/>
  <c r="E5129" i="22"/>
  <c r="E5128" i="22"/>
  <c r="E5127" i="22"/>
  <c r="E5126" i="22"/>
  <c r="E5125" i="22"/>
  <c r="E5124" i="22"/>
  <c r="E5123" i="22"/>
  <c r="E5122" i="22"/>
  <c r="E5121" i="22"/>
  <c r="E5120" i="22"/>
  <c r="E5119" i="22"/>
  <c r="E5118" i="22"/>
  <c r="E5117" i="22"/>
  <c r="E5116" i="22"/>
  <c r="E5115" i="22"/>
  <c r="E5114" i="22"/>
  <c r="E5113" i="22"/>
  <c r="E5112" i="22"/>
  <c r="E5111" i="22"/>
  <c r="E5110" i="22"/>
  <c r="E5109" i="22"/>
  <c r="E5108" i="22"/>
  <c r="E5107" i="22"/>
  <c r="E5106" i="22"/>
  <c r="E5105" i="22"/>
  <c r="E5104" i="22"/>
  <c r="E5103" i="22"/>
  <c r="E5102" i="22"/>
  <c r="E5101" i="22"/>
  <c r="E5100" i="22"/>
  <c r="E5099" i="22"/>
  <c r="E5098" i="22"/>
  <c r="E5097" i="22"/>
  <c r="E5096" i="22"/>
  <c r="E5095" i="22"/>
  <c r="E5094" i="22"/>
  <c r="E5093" i="22"/>
  <c r="E5092" i="22"/>
  <c r="E5091" i="22"/>
  <c r="E5090" i="22"/>
  <c r="E5089" i="22"/>
  <c r="E5088" i="22"/>
  <c r="E5087" i="22"/>
  <c r="E5086" i="22"/>
  <c r="E5085" i="22"/>
  <c r="E5084" i="22"/>
  <c r="E5083" i="22"/>
  <c r="E5082" i="22"/>
  <c r="E5081" i="22"/>
  <c r="E5080" i="22"/>
  <c r="E5079" i="22"/>
  <c r="E5078" i="22"/>
  <c r="E5077" i="22"/>
  <c r="E5076" i="22"/>
  <c r="E5075" i="22"/>
  <c r="E5074" i="22"/>
  <c r="E5073" i="22"/>
  <c r="E5072" i="22"/>
  <c r="E5071" i="22"/>
  <c r="E5070" i="22"/>
  <c r="E5069" i="22"/>
  <c r="E5068" i="22"/>
  <c r="E5067" i="22"/>
  <c r="E5066" i="22"/>
  <c r="E5065" i="22"/>
  <c r="E5064" i="22"/>
  <c r="E5063" i="22"/>
  <c r="E5062" i="22"/>
  <c r="E5061" i="22"/>
  <c r="E5060" i="22"/>
  <c r="E5059" i="22"/>
  <c r="E5058" i="22"/>
  <c r="E5057" i="22"/>
  <c r="E5056" i="22"/>
  <c r="E5055" i="22"/>
  <c r="E5054" i="22"/>
  <c r="E5053" i="22"/>
  <c r="E5052" i="22"/>
  <c r="E5051" i="22"/>
  <c r="E5050" i="22"/>
  <c r="E5049" i="22"/>
  <c r="E5048" i="22"/>
  <c r="E5047" i="22"/>
  <c r="E5046" i="22"/>
  <c r="E5045" i="22"/>
  <c r="E5044" i="22"/>
  <c r="E5043" i="22"/>
  <c r="E5042" i="22"/>
  <c r="E5041" i="22"/>
  <c r="E5040" i="22"/>
  <c r="E5039" i="22"/>
  <c r="E5038" i="22"/>
  <c r="E5037" i="22"/>
  <c r="E5036" i="22"/>
  <c r="E5035" i="22"/>
  <c r="E5034" i="22"/>
  <c r="E5033" i="22"/>
  <c r="E5032" i="22"/>
  <c r="E5031" i="22"/>
  <c r="E5030" i="22"/>
  <c r="E5029" i="22"/>
  <c r="E5028" i="22"/>
  <c r="E5027" i="22"/>
  <c r="E5026" i="22"/>
  <c r="E5025" i="22"/>
  <c r="E5024" i="22"/>
  <c r="E5023" i="22"/>
  <c r="E5022" i="22"/>
  <c r="E5021" i="22"/>
  <c r="E5020" i="22"/>
  <c r="E5019" i="22"/>
  <c r="E5018" i="22"/>
  <c r="E5017" i="22"/>
  <c r="E5016" i="22"/>
  <c r="E5015" i="22"/>
  <c r="E5014" i="22"/>
  <c r="E5013" i="22"/>
  <c r="E5012" i="22"/>
  <c r="E5011" i="22"/>
  <c r="E5010" i="22"/>
  <c r="E5009" i="22"/>
  <c r="E5008" i="22"/>
  <c r="E5007" i="22"/>
  <c r="E5006" i="22"/>
  <c r="E5005" i="22"/>
  <c r="E5004" i="22"/>
  <c r="E5003" i="22"/>
  <c r="E5002" i="22"/>
  <c r="E5001" i="22"/>
  <c r="E5000" i="22"/>
  <c r="E4999" i="22"/>
  <c r="E4998" i="22"/>
  <c r="E4997" i="22"/>
  <c r="E4996" i="22"/>
  <c r="E4995" i="22"/>
  <c r="E4994" i="22"/>
  <c r="E4993" i="22"/>
  <c r="E4992" i="22"/>
  <c r="E4991" i="22"/>
  <c r="E4990" i="22"/>
  <c r="E4989" i="22"/>
  <c r="E4988" i="22"/>
  <c r="E4987" i="22"/>
  <c r="E4986" i="22"/>
  <c r="E4985" i="22"/>
  <c r="E4984" i="22"/>
  <c r="E4983" i="22"/>
  <c r="E4982" i="22"/>
  <c r="E4981" i="22"/>
  <c r="E4980" i="22"/>
  <c r="E4979" i="22"/>
  <c r="E4978" i="22"/>
  <c r="E4977" i="22"/>
  <c r="E4976" i="22"/>
  <c r="E4975" i="22"/>
  <c r="E4974" i="22"/>
  <c r="E4973" i="22"/>
  <c r="E4972" i="22"/>
  <c r="E4971" i="22"/>
  <c r="E4970" i="22"/>
  <c r="E4969" i="22"/>
  <c r="E4968" i="22"/>
  <c r="E4967" i="22"/>
  <c r="E4966" i="22"/>
  <c r="E4965" i="22"/>
  <c r="E4964" i="22"/>
  <c r="E4963" i="22"/>
  <c r="E4962" i="22"/>
  <c r="E4961" i="22"/>
  <c r="E4960" i="22"/>
  <c r="E4959" i="22"/>
  <c r="E4958" i="22"/>
  <c r="E4957" i="22"/>
  <c r="E4956" i="22"/>
  <c r="E4955" i="22"/>
  <c r="E4954" i="22"/>
  <c r="E4953" i="22"/>
  <c r="E4952" i="22"/>
  <c r="E4951" i="22"/>
  <c r="E4950" i="22"/>
  <c r="E4949" i="22"/>
  <c r="E4948" i="22"/>
  <c r="E4947" i="22"/>
  <c r="E4946" i="22"/>
  <c r="E4945" i="22"/>
  <c r="E4944" i="22"/>
  <c r="E4943" i="22"/>
  <c r="E4942" i="22"/>
  <c r="E4941" i="22"/>
  <c r="E4940" i="22"/>
  <c r="E4939" i="22"/>
  <c r="E4938" i="22"/>
  <c r="E4937" i="22"/>
  <c r="E4936" i="22"/>
  <c r="E4935" i="22"/>
  <c r="E4934" i="22"/>
  <c r="E4933" i="22"/>
  <c r="E4932" i="22"/>
  <c r="E4931" i="22"/>
  <c r="E4930" i="22"/>
  <c r="E4929" i="22"/>
  <c r="E4928" i="22"/>
  <c r="E4927" i="22"/>
  <c r="E4926" i="22"/>
  <c r="E4925" i="22"/>
  <c r="E4924" i="22"/>
  <c r="E4923" i="22"/>
  <c r="E4922" i="22"/>
  <c r="E4921" i="22"/>
  <c r="E4920" i="22"/>
  <c r="E4919" i="22"/>
  <c r="E4918" i="22"/>
  <c r="E4917" i="22"/>
  <c r="E4916" i="22"/>
  <c r="E4915" i="22"/>
  <c r="E4914" i="22"/>
  <c r="E4913" i="22"/>
  <c r="E4912" i="22"/>
  <c r="E4911" i="22"/>
  <c r="E4910" i="22"/>
  <c r="E4909" i="22"/>
  <c r="E4908" i="22"/>
  <c r="E4907" i="22"/>
  <c r="E4906" i="22"/>
  <c r="E4905" i="22"/>
  <c r="E4904" i="22"/>
  <c r="E4903" i="22"/>
  <c r="E4902" i="22"/>
  <c r="E4901" i="22"/>
  <c r="E4900" i="22"/>
  <c r="E4899" i="22"/>
  <c r="E4898" i="22"/>
  <c r="E4897" i="22"/>
  <c r="E4896" i="22"/>
  <c r="E4895" i="22"/>
  <c r="E4894" i="22"/>
  <c r="E4893" i="22"/>
  <c r="E4892" i="22"/>
  <c r="E4891" i="22"/>
  <c r="E4890" i="22"/>
  <c r="E4889" i="22"/>
  <c r="E4888" i="22"/>
  <c r="E4887" i="22"/>
  <c r="E4886" i="22"/>
  <c r="E4885" i="22"/>
  <c r="E4884" i="22"/>
  <c r="E4883" i="22"/>
  <c r="E4882" i="22"/>
  <c r="E4881" i="22"/>
  <c r="E4880" i="22"/>
  <c r="E4879" i="22"/>
  <c r="E4878" i="22"/>
  <c r="E4877" i="22"/>
  <c r="E4876" i="22"/>
  <c r="E4875" i="22"/>
  <c r="E4874" i="22"/>
  <c r="E4873" i="22"/>
  <c r="E4872" i="22"/>
  <c r="E4871" i="22"/>
  <c r="E4870" i="22"/>
  <c r="E4869" i="22"/>
  <c r="E4868" i="22"/>
  <c r="E4867" i="22"/>
  <c r="E4866" i="22"/>
  <c r="E4865" i="22"/>
  <c r="E4864" i="22"/>
  <c r="E4863" i="22"/>
  <c r="E4862" i="22"/>
  <c r="E4861" i="22"/>
  <c r="E4860" i="22"/>
  <c r="E4859" i="22"/>
  <c r="E4858" i="22"/>
  <c r="E4857" i="22"/>
  <c r="E4856" i="22"/>
  <c r="E4855" i="22"/>
  <c r="E4854" i="22"/>
  <c r="E4853" i="22"/>
  <c r="E4852" i="22"/>
  <c r="E4851" i="22"/>
  <c r="E4850" i="22"/>
  <c r="E4849" i="22"/>
  <c r="E4848" i="22"/>
  <c r="E4847" i="22"/>
  <c r="E4846" i="22"/>
  <c r="E4845" i="22"/>
  <c r="E4844" i="22"/>
  <c r="E4843" i="22"/>
  <c r="E4842" i="22"/>
  <c r="E4841" i="22"/>
  <c r="E4840" i="22"/>
  <c r="E4839" i="22"/>
  <c r="E4838" i="22"/>
  <c r="E4837" i="22"/>
  <c r="E4836" i="22"/>
  <c r="E4835" i="22"/>
  <c r="E4834" i="22"/>
  <c r="E4833" i="22"/>
  <c r="E4832" i="22"/>
  <c r="E4831" i="22"/>
  <c r="E4830" i="22"/>
  <c r="E4829" i="22"/>
  <c r="E4828" i="22"/>
  <c r="E4827" i="22"/>
  <c r="E4826" i="22"/>
  <c r="E4825" i="22"/>
  <c r="E4824" i="22"/>
  <c r="E4823" i="22"/>
  <c r="E4822" i="22"/>
  <c r="E4821" i="22"/>
  <c r="E4820" i="22"/>
  <c r="E4819" i="22"/>
  <c r="E4818" i="22"/>
  <c r="E4817" i="22"/>
  <c r="E4816" i="22"/>
  <c r="E4815" i="22"/>
  <c r="E4814" i="22"/>
  <c r="E4813" i="22"/>
  <c r="E4812" i="22"/>
  <c r="E4811" i="22"/>
  <c r="E4810" i="22"/>
  <c r="E4809" i="22"/>
  <c r="E4808" i="22"/>
  <c r="E4807" i="22"/>
  <c r="E4806" i="22"/>
  <c r="E4805" i="22"/>
  <c r="E4804" i="22"/>
  <c r="E4803" i="22"/>
  <c r="E4802" i="22"/>
  <c r="E4801" i="22"/>
  <c r="E4800" i="22"/>
  <c r="E4799" i="22"/>
  <c r="E4798" i="22"/>
  <c r="E4797" i="22"/>
  <c r="E4796" i="22"/>
  <c r="E4795" i="22"/>
  <c r="E4794" i="22"/>
  <c r="E4793" i="22"/>
  <c r="E4792" i="22"/>
  <c r="E4791" i="22"/>
  <c r="E4790" i="22"/>
  <c r="E4789" i="22"/>
  <c r="E4788" i="22"/>
  <c r="E4787" i="22"/>
  <c r="E4786" i="22"/>
  <c r="E4785" i="22"/>
  <c r="E4784" i="22"/>
  <c r="E4783" i="22"/>
  <c r="E4782" i="22"/>
  <c r="E4781" i="22"/>
  <c r="E4780" i="22"/>
  <c r="E4779" i="22"/>
  <c r="E4778" i="22"/>
  <c r="E4777" i="22"/>
  <c r="E4776" i="22"/>
  <c r="E4775" i="22"/>
  <c r="E4774" i="22"/>
  <c r="E4773" i="22"/>
  <c r="E4772" i="22"/>
  <c r="E4771" i="22"/>
  <c r="E4770" i="22"/>
  <c r="E4769" i="22"/>
  <c r="E4768" i="22"/>
  <c r="E4767" i="22"/>
  <c r="E4766" i="22"/>
  <c r="E4765" i="22"/>
  <c r="E4764" i="22"/>
  <c r="E4763" i="22"/>
  <c r="E4762" i="22"/>
  <c r="E4761" i="22"/>
  <c r="E4760" i="22"/>
  <c r="E4759" i="22"/>
  <c r="E4758" i="22"/>
  <c r="E4757" i="22"/>
  <c r="E4756" i="22"/>
  <c r="E4755" i="22"/>
  <c r="E4754" i="22"/>
  <c r="E4753" i="22"/>
  <c r="E4752" i="22"/>
  <c r="E4751" i="22"/>
  <c r="E4750" i="22"/>
  <c r="E4749" i="22"/>
  <c r="E4748" i="22"/>
  <c r="E4747" i="22"/>
  <c r="E4746" i="22"/>
  <c r="E4745" i="22"/>
  <c r="E4744" i="22"/>
  <c r="E4743" i="22"/>
  <c r="E4742" i="22"/>
  <c r="E4741" i="22"/>
  <c r="E4740" i="22"/>
  <c r="E4739" i="22"/>
  <c r="E4738" i="22"/>
  <c r="E4737" i="22"/>
  <c r="E4736" i="22"/>
  <c r="E4735" i="22"/>
  <c r="E4734" i="22"/>
  <c r="E4733" i="22"/>
  <c r="E4732" i="22"/>
  <c r="E4731" i="22"/>
  <c r="E4730" i="22"/>
  <c r="E4729" i="22"/>
  <c r="E4728" i="22"/>
  <c r="E4727" i="22"/>
  <c r="E4726" i="22"/>
  <c r="E4725" i="22"/>
  <c r="E4724" i="22"/>
  <c r="E4723" i="22"/>
  <c r="E4722" i="22"/>
  <c r="E4721" i="22"/>
  <c r="E4720" i="22"/>
  <c r="E4719" i="22"/>
  <c r="E4718" i="22"/>
  <c r="E4717" i="22"/>
  <c r="E4716" i="22"/>
  <c r="E4715" i="22"/>
  <c r="E4714" i="22"/>
  <c r="E4713" i="22"/>
  <c r="E4712" i="22"/>
  <c r="E4711" i="22"/>
  <c r="E4710" i="22"/>
  <c r="E4709" i="22"/>
  <c r="E4708" i="22"/>
  <c r="E4707" i="22"/>
  <c r="E4706" i="22"/>
  <c r="E4705" i="22"/>
  <c r="E4704" i="22"/>
  <c r="E4703" i="22"/>
  <c r="E4702" i="22"/>
  <c r="E4701" i="22"/>
  <c r="E4700" i="22"/>
  <c r="E4699" i="22"/>
  <c r="E4698" i="22"/>
  <c r="E4697" i="22"/>
  <c r="E4696" i="22"/>
  <c r="E4695" i="22"/>
  <c r="E4694" i="22"/>
  <c r="E4693" i="22"/>
  <c r="E4692" i="22"/>
  <c r="E4691" i="22"/>
  <c r="E4690" i="22"/>
  <c r="E4689" i="22"/>
  <c r="E4688" i="22"/>
  <c r="E4687" i="22"/>
  <c r="E4686" i="22"/>
  <c r="E4685" i="22"/>
  <c r="E4684" i="22"/>
  <c r="E4683" i="22"/>
  <c r="E4682" i="22"/>
  <c r="E4681" i="22"/>
  <c r="E4680" i="22"/>
  <c r="E4679" i="22"/>
  <c r="E4678" i="22"/>
  <c r="E4677" i="22"/>
  <c r="E4676" i="22"/>
  <c r="E4675" i="22"/>
  <c r="E4674" i="22"/>
  <c r="E4673" i="22"/>
  <c r="E4672" i="22"/>
  <c r="E4671" i="22"/>
  <c r="E4670" i="22"/>
  <c r="E4669" i="22"/>
  <c r="E4668" i="22"/>
  <c r="E4667" i="22"/>
  <c r="E4666" i="22"/>
  <c r="E4665" i="22"/>
  <c r="E4664" i="22"/>
  <c r="E4663" i="22"/>
  <c r="E4662" i="22"/>
  <c r="E4661" i="22"/>
  <c r="E4660" i="22"/>
  <c r="E4659" i="22"/>
  <c r="E4658" i="22"/>
  <c r="E4657" i="22"/>
  <c r="E4656" i="22"/>
  <c r="E4655" i="22"/>
  <c r="E4654" i="22"/>
  <c r="E4653" i="22"/>
  <c r="E4652" i="22"/>
  <c r="E4651" i="22"/>
  <c r="E4650" i="22"/>
  <c r="E4649" i="22"/>
  <c r="E4648" i="22"/>
  <c r="E4647" i="22"/>
  <c r="E4646" i="22"/>
  <c r="E4645" i="22"/>
  <c r="E4644" i="22"/>
  <c r="E4643" i="22"/>
  <c r="E4642" i="22"/>
  <c r="E4641" i="22"/>
  <c r="E4640" i="22"/>
  <c r="E4639" i="22"/>
  <c r="E4638" i="22"/>
  <c r="E4637" i="22"/>
  <c r="E4636" i="22"/>
  <c r="E4635" i="22"/>
  <c r="E4634" i="22"/>
  <c r="E4633" i="22"/>
  <c r="E4632" i="22"/>
  <c r="E4631" i="22"/>
  <c r="E4630" i="22"/>
  <c r="E4629" i="22"/>
  <c r="E4628" i="22"/>
  <c r="E4627" i="22"/>
  <c r="E4626" i="22"/>
  <c r="E4625" i="22"/>
  <c r="E4624" i="22"/>
  <c r="E4623" i="22"/>
  <c r="E4622" i="22"/>
  <c r="E4621" i="22"/>
  <c r="E4620" i="22"/>
  <c r="E4619" i="22"/>
  <c r="E4618" i="22"/>
  <c r="E4617" i="22"/>
  <c r="E4616" i="22"/>
  <c r="E4615" i="22"/>
  <c r="E4614" i="22"/>
  <c r="E4613" i="22"/>
  <c r="E4612" i="22"/>
  <c r="E4611" i="22"/>
  <c r="E4610" i="22"/>
  <c r="E4609" i="22"/>
  <c r="E4608" i="22"/>
  <c r="E4607" i="22"/>
  <c r="E4606" i="22"/>
  <c r="E4605" i="22"/>
  <c r="E4604" i="22"/>
  <c r="E4603" i="22"/>
  <c r="E4602" i="22"/>
  <c r="E4601" i="22"/>
  <c r="E4600" i="22"/>
  <c r="E4599" i="22"/>
  <c r="E4598" i="22"/>
  <c r="E4597" i="22"/>
  <c r="E4596" i="22"/>
  <c r="E4595" i="22"/>
  <c r="E4594" i="22"/>
  <c r="E4593" i="22"/>
  <c r="E4592" i="22"/>
  <c r="E4591" i="22"/>
  <c r="E4590" i="22"/>
  <c r="E4589" i="22"/>
  <c r="E4588" i="22"/>
  <c r="E4587" i="22"/>
  <c r="E4586" i="22"/>
  <c r="E4585" i="22"/>
  <c r="E4584" i="22"/>
  <c r="E4583" i="22"/>
  <c r="E4582" i="22"/>
  <c r="E4581" i="22"/>
  <c r="E4580" i="22"/>
  <c r="E4579" i="22"/>
  <c r="E4578" i="22"/>
  <c r="E4577" i="22"/>
  <c r="E4576" i="22"/>
  <c r="E4575" i="22"/>
  <c r="E4574" i="22"/>
  <c r="E4573" i="22"/>
  <c r="E4572" i="22"/>
  <c r="E4571" i="22"/>
  <c r="E4570" i="22"/>
  <c r="E4569" i="22"/>
  <c r="E4568" i="22"/>
  <c r="E4567" i="22"/>
  <c r="E4566" i="22"/>
  <c r="E4565" i="22"/>
  <c r="E4564" i="22"/>
  <c r="E4563" i="22"/>
  <c r="E4562" i="22"/>
  <c r="E4561" i="22"/>
  <c r="E4560" i="22"/>
  <c r="E4559" i="22"/>
  <c r="E4558" i="22"/>
  <c r="E4557" i="22"/>
  <c r="E4556" i="22"/>
  <c r="E4555" i="22"/>
  <c r="E4554" i="22"/>
  <c r="E4553" i="22"/>
  <c r="E4552" i="22"/>
  <c r="E4551" i="22"/>
  <c r="E4550" i="22"/>
  <c r="E4549" i="22"/>
  <c r="E4548" i="22"/>
  <c r="E4547" i="22"/>
  <c r="E4546" i="22"/>
  <c r="E4545" i="22"/>
  <c r="E4544" i="22"/>
  <c r="E4543" i="22"/>
  <c r="E4542" i="22"/>
  <c r="E4541" i="22"/>
  <c r="E4540" i="22"/>
  <c r="E4539" i="22"/>
  <c r="E4538" i="22"/>
  <c r="E4537" i="22"/>
  <c r="E4536" i="22"/>
  <c r="E4535" i="22"/>
  <c r="E4534" i="22"/>
  <c r="E4533" i="22"/>
  <c r="E4532" i="22"/>
  <c r="E4531" i="22"/>
  <c r="E4530" i="22"/>
  <c r="E4529" i="22"/>
  <c r="E4528" i="22"/>
  <c r="E4527" i="22"/>
  <c r="E4526" i="22"/>
  <c r="E4525" i="22"/>
  <c r="E4524" i="22"/>
  <c r="E4523" i="22"/>
  <c r="E4522" i="22"/>
  <c r="E4521" i="22"/>
  <c r="E4520" i="22"/>
  <c r="E4519" i="22"/>
  <c r="E4518" i="22"/>
  <c r="E4517" i="22"/>
  <c r="E4516" i="22"/>
  <c r="E4515" i="22"/>
  <c r="E4514" i="22"/>
  <c r="E4513" i="22"/>
  <c r="E4512" i="22"/>
  <c r="E4511" i="22"/>
  <c r="E4510" i="22"/>
  <c r="E4509" i="22"/>
  <c r="E4508" i="22"/>
  <c r="E4507" i="22"/>
  <c r="E4506" i="22"/>
  <c r="E4505" i="22"/>
  <c r="E4504" i="22"/>
  <c r="E4503" i="22"/>
  <c r="E4502" i="22"/>
  <c r="E4501" i="22"/>
  <c r="E4500" i="22"/>
  <c r="E4499" i="22"/>
  <c r="E4498" i="22"/>
  <c r="E4497" i="22"/>
  <c r="E4496" i="22"/>
  <c r="E4495" i="22"/>
  <c r="E4494" i="22"/>
  <c r="E4493" i="22"/>
  <c r="E4492" i="22"/>
  <c r="E4491" i="22"/>
  <c r="E4490" i="22"/>
  <c r="E4489" i="22"/>
  <c r="E4488" i="22"/>
  <c r="E4487" i="22"/>
  <c r="E4486" i="22"/>
  <c r="E4485" i="22"/>
  <c r="E4484" i="22"/>
  <c r="E4483" i="22"/>
  <c r="E4482" i="22"/>
  <c r="E4481" i="22"/>
  <c r="E4480" i="22"/>
  <c r="E4479" i="22"/>
  <c r="E4478" i="22"/>
  <c r="E4477" i="22"/>
  <c r="E4476" i="22"/>
  <c r="E4475" i="22"/>
  <c r="E4474" i="22"/>
  <c r="E4473" i="22"/>
  <c r="E4472" i="22"/>
  <c r="E4471" i="22"/>
  <c r="E4470" i="22"/>
  <c r="E4469" i="22"/>
  <c r="E4468" i="22"/>
  <c r="E4467" i="22"/>
  <c r="E4466" i="22"/>
  <c r="E4465" i="22"/>
  <c r="E4464" i="22"/>
  <c r="E4463" i="22"/>
  <c r="E4462" i="22"/>
  <c r="E4461" i="22"/>
  <c r="E4460" i="22"/>
  <c r="E4459" i="22"/>
  <c r="E4458" i="22"/>
  <c r="E4457" i="22"/>
  <c r="E4456" i="22"/>
  <c r="E4455" i="22"/>
  <c r="E4454" i="22"/>
  <c r="E4453" i="22"/>
  <c r="E4452" i="22"/>
  <c r="E4451" i="22"/>
  <c r="E4450" i="22"/>
  <c r="E4449" i="22"/>
  <c r="E4448" i="22"/>
  <c r="E4447" i="22"/>
  <c r="E4446" i="22"/>
  <c r="E4445" i="22"/>
  <c r="E4444" i="22"/>
  <c r="E4443" i="22"/>
  <c r="E4442" i="22"/>
  <c r="E4441" i="22"/>
  <c r="E4440" i="22"/>
  <c r="E4439" i="22"/>
  <c r="E4438" i="22"/>
  <c r="E4437" i="22"/>
  <c r="E4436" i="22"/>
  <c r="E4435" i="22"/>
  <c r="E4434" i="22"/>
  <c r="E4433" i="22"/>
  <c r="E4432" i="22"/>
  <c r="E4431" i="22"/>
  <c r="E4430" i="22"/>
  <c r="E4429" i="22"/>
  <c r="E4428" i="22"/>
  <c r="E4427" i="22"/>
  <c r="E4426" i="22"/>
  <c r="E4425" i="22"/>
  <c r="E4424" i="22"/>
  <c r="E4423" i="22"/>
  <c r="E4422" i="22"/>
  <c r="E4421" i="22"/>
  <c r="E4420" i="22"/>
  <c r="E4419" i="22"/>
  <c r="E4418" i="22"/>
  <c r="E4417" i="22"/>
  <c r="E4416" i="22"/>
  <c r="E4415" i="22"/>
  <c r="E4414" i="22"/>
  <c r="E4413" i="22"/>
  <c r="E4412" i="22"/>
  <c r="E4411" i="22"/>
  <c r="E4410" i="22"/>
  <c r="E4409" i="22"/>
  <c r="E4408" i="22"/>
  <c r="E4407" i="22"/>
  <c r="E4406" i="22"/>
  <c r="E4405" i="22"/>
  <c r="E4404" i="22"/>
  <c r="E4403" i="22"/>
  <c r="E4402" i="22"/>
  <c r="E4401" i="22"/>
  <c r="E4400" i="22"/>
  <c r="E4399" i="22"/>
  <c r="E4398" i="22"/>
  <c r="E4397" i="22"/>
  <c r="E4396" i="22"/>
  <c r="E4395" i="22"/>
  <c r="E4394" i="22"/>
  <c r="E4393" i="22"/>
  <c r="E4392" i="22"/>
  <c r="E4391" i="22"/>
  <c r="E4390" i="22"/>
  <c r="E4389" i="22"/>
  <c r="E4388" i="22"/>
  <c r="E4387" i="22"/>
  <c r="E4386" i="22"/>
  <c r="E4385" i="22"/>
  <c r="E4384" i="22"/>
  <c r="E4383" i="22"/>
  <c r="E4382" i="22"/>
  <c r="E4381" i="22"/>
  <c r="E4380" i="22"/>
  <c r="E4379" i="22"/>
  <c r="E4378" i="22"/>
  <c r="E4377" i="22"/>
  <c r="E4376" i="22"/>
  <c r="E4375" i="22"/>
  <c r="E4374" i="22"/>
  <c r="E4373" i="22"/>
  <c r="E4372" i="22"/>
  <c r="E4371" i="22"/>
  <c r="E4370" i="22"/>
  <c r="E4369" i="22"/>
  <c r="E4368" i="22"/>
  <c r="E4367" i="22"/>
  <c r="E4366" i="22"/>
  <c r="E4365" i="22"/>
  <c r="E4364" i="22"/>
  <c r="E4363" i="22"/>
  <c r="E4362" i="22"/>
  <c r="E4361" i="22"/>
  <c r="E4360" i="22"/>
  <c r="E4359" i="22"/>
  <c r="E4358" i="22"/>
  <c r="E4357" i="22"/>
  <c r="E4356" i="22"/>
  <c r="E4355" i="22"/>
  <c r="E4354" i="22"/>
  <c r="E4353" i="22"/>
  <c r="E4352" i="22"/>
  <c r="E4351" i="22"/>
  <c r="E4350" i="22"/>
  <c r="E4349" i="22"/>
  <c r="E4348" i="22"/>
  <c r="E4347" i="22"/>
  <c r="E4346" i="22"/>
  <c r="E4345" i="22"/>
  <c r="E4344" i="22"/>
  <c r="E4343" i="22"/>
  <c r="E4342" i="22"/>
  <c r="E4341" i="22"/>
  <c r="E4340" i="22"/>
  <c r="E4339" i="22"/>
  <c r="E4338" i="22"/>
  <c r="E4337" i="22"/>
  <c r="E4336" i="22"/>
  <c r="E4335" i="22"/>
  <c r="E4334" i="22"/>
  <c r="E4333" i="22"/>
  <c r="E4332" i="22"/>
  <c r="E4331" i="22"/>
  <c r="E4330" i="22"/>
  <c r="E4329" i="22"/>
  <c r="E4328" i="22"/>
  <c r="E4327" i="22"/>
  <c r="E4326" i="22"/>
  <c r="E4325" i="22"/>
  <c r="E4324" i="22"/>
  <c r="E4323" i="22"/>
  <c r="E4322" i="22"/>
  <c r="E4321" i="22"/>
  <c r="E4320" i="22"/>
  <c r="E4319" i="22"/>
  <c r="E4318" i="22"/>
  <c r="E4317" i="22"/>
  <c r="E4316" i="22"/>
  <c r="E4315" i="22"/>
  <c r="E4314" i="22"/>
  <c r="E4313" i="22"/>
  <c r="E4312" i="22"/>
  <c r="E4311" i="22"/>
  <c r="E4310" i="22"/>
  <c r="E4309" i="22"/>
  <c r="E4308" i="22"/>
  <c r="E4307" i="22"/>
  <c r="E4306" i="22"/>
  <c r="E4305" i="22"/>
  <c r="E4304" i="22"/>
  <c r="E4303" i="22"/>
  <c r="E4302" i="22"/>
  <c r="E4301" i="22"/>
  <c r="E4300" i="22"/>
  <c r="E4299" i="22"/>
  <c r="E4298" i="22"/>
  <c r="E4297" i="22"/>
  <c r="E4296" i="22"/>
  <c r="E4295" i="22"/>
  <c r="E4294" i="22"/>
  <c r="E4293" i="22"/>
  <c r="E4292" i="22"/>
  <c r="E4291" i="22"/>
  <c r="E4290" i="22"/>
  <c r="E4289" i="22"/>
  <c r="E4288" i="22"/>
  <c r="E4287" i="22"/>
  <c r="E4286" i="22"/>
  <c r="E4285" i="22"/>
  <c r="E4284" i="22"/>
  <c r="E4283" i="22"/>
  <c r="E4282" i="22"/>
  <c r="E4281" i="22"/>
  <c r="E4280" i="22"/>
  <c r="E4279" i="22"/>
  <c r="E4278" i="22"/>
  <c r="E4277" i="22"/>
  <c r="E4276" i="22"/>
  <c r="E4275" i="22"/>
  <c r="E4274" i="22"/>
  <c r="E4273" i="22"/>
  <c r="E4272" i="22"/>
  <c r="E4271" i="22"/>
  <c r="E4270" i="22"/>
  <c r="E4269" i="22"/>
  <c r="E4268" i="22"/>
  <c r="E4267" i="22"/>
  <c r="E4266" i="22"/>
  <c r="E4265" i="22"/>
  <c r="E4264" i="22"/>
  <c r="E4263" i="22"/>
  <c r="E4262" i="22"/>
  <c r="E4261" i="22"/>
  <c r="E4260" i="22"/>
  <c r="E4259" i="22"/>
  <c r="E4258" i="22"/>
  <c r="E4257" i="22"/>
  <c r="E4256" i="22"/>
  <c r="E4255" i="22"/>
  <c r="E4254" i="22"/>
  <c r="E4253" i="22"/>
  <c r="E4252" i="22"/>
  <c r="E4251" i="22"/>
  <c r="E4250" i="22"/>
  <c r="E4249" i="22"/>
  <c r="E4248" i="22"/>
  <c r="E4247" i="22"/>
  <c r="E4246" i="22"/>
  <c r="E4245" i="22"/>
  <c r="E4244" i="22"/>
  <c r="E4243" i="22"/>
  <c r="E4242" i="22"/>
  <c r="E4241" i="22"/>
  <c r="E4240" i="22"/>
  <c r="E4239" i="22"/>
  <c r="E4238" i="22"/>
  <c r="E4237" i="22"/>
  <c r="E4236" i="22"/>
  <c r="E4235" i="22"/>
  <c r="E4234" i="22"/>
  <c r="E4233" i="22"/>
  <c r="E4232" i="22"/>
  <c r="E4231" i="22"/>
  <c r="E4230" i="22"/>
  <c r="E4229" i="22"/>
  <c r="E4228" i="22"/>
  <c r="E4227" i="22"/>
  <c r="E4226" i="22"/>
  <c r="E4225" i="22"/>
  <c r="E4224" i="22"/>
  <c r="E4223" i="22"/>
  <c r="E4222" i="22"/>
  <c r="E4221" i="22"/>
  <c r="E4220" i="22"/>
  <c r="E4219" i="22"/>
  <c r="E4218" i="22"/>
  <c r="E4217" i="22"/>
  <c r="E4216" i="22"/>
  <c r="E4215" i="22"/>
  <c r="E4214" i="22"/>
  <c r="E4213" i="22"/>
  <c r="E4212" i="22"/>
  <c r="E4211" i="22"/>
  <c r="E4210" i="22"/>
  <c r="E4209" i="22"/>
  <c r="E4208" i="22"/>
  <c r="E4207" i="22"/>
  <c r="E4206" i="22"/>
  <c r="E4205" i="22"/>
  <c r="E4204" i="22"/>
  <c r="E4203" i="22"/>
  <c r="E4202" i="22"/>
  <c r="E4201" i="22"/>
  <c r="E4200" i="22"/>
  <c r="E4199" i="22"/>
  <c r="E4198" i="22"/>
  <c r="E4197" i="22"/>
  <c r="E4196" i="22"/>
  <c r="E4195" i="22"/>
  <c r="E4194" i="22"/>
  <c r="E4193" i="22"/>
  <c r="E4192" i="22"/>
  <c r="E4191" i="22"/>
  <c r="E4190" i="22"/>
  <c r="E4189" i="22"/>
  <c r="E4188" i="22"/>
  <c r="E4187" i="22"/>
  <c r="E4186" i="22"/>
  <c r="E4185" i="22"/>
  <c r="E4184" i="22"/>
  <c r="E4183" i="22"/>
  <c r="E4182" i="22"/>
  <c r="E4181" i="22"/>
  <c r="E4180" i="22"/>
  <c r="E4179" i="22"/>
  <c r="E4178" i="22"/>
  <c r="E4177" i="22"/>
  <c r="E4176" i="22"/>
  <c r="E4175" i="22"/>
  <c r="E4174" i="22"/>
  <c r="E4173" i="22"/>
  <c r="E4172" i="22"/>
  <c r="E4171" i="22"/>
  <c r="E4170" i="22"/>
  <c r="E4169" i="22"/>
  <c r="E4168" i="22"/>
  <c r="E4167" i="22"/>
  <c r="E4166" i="22"/>
  <c r="E4165" i="22"/>
  <c r="E4164" i="22"/>
  <c r="E4163" i="22"/>
  <c r="E4162" i="22"/>
  <c r="E4161" i="22"/>
  <c r="E4160" i="22"/>
  <c r="E4159" i="22"/>
  <c r="E4158" i="22"/>
  <c r="E4157" i="22"/>
  <c r="E4156" i="22"/>
  <c r="E4155" i="22"/>
  <c r="E4154" i="22"/>
  <c r="E4153" i="22"/>
  <c r="E4152" i="22"/>
  <c r="E4151" i="22"/>
  <c r="E4150" i="22"/>
  <c r="E4149" i="22"/>
  <c r="E4148" i="22"/>
  <c r="E4147" i="22"/>
  <c r="E4146" i="22"/>
  <c r="E4145" i="22"/>
  <c r="E4144" i="22"/>
  <c r="E4143" i="22"/>
  <c r="E4142" i="22"/>
  <c r="E4141" i="22"/>
  <c r="E4140" i="22"/>
  <c r="E4139" i="22"/>
  <c r="E4138" i="22"/>
  <c r="E4137" i="22"/>
  <c r="E4136" i="22"/>
  <c r="E4135" i="22"/>
  <c r="E4134" i="22"/>
  <c r="E4133" i="22"/>
  <c r="E4132" i="22"/>
  <c r="E4131" i="22"/>
  <c r="E4130" i="22"/>
  <c r="E4129" i="22"/>
  <c r="E4128" i="22"/>
  <c r="E4127" i="22"/>
  <c r="E4126" i="22"/>
  <c r="E4125" i="22"/>
  <c r="E4124" i="22"/>
  <c r="E4123" i="22"/>
  <c r="E4122" i="22"/>
  <c r="E4121" i="22"/>
  <c r="E4120" i="22"/>
  <c r="E4119" i="22"/>
  <c r="E4118" i="22"/>
  <c r="E4117" i="22"/>
  <c r="E4116" i="22"/>
  <c r="E4115" i="22"/>
  <c r="E4114" i="22"/>
  <c r="E4113" i="22"/>
  <c r="E4112" i="22"/>
  <c r="E4111" i="22"/>
  <c r="E4110" i="22"/>
  <c r="E4109" i="22"/>
  <c r="E4108" i="22"/>
  <c r="E4107" i="22"/>
  <c r="E4106" i="22"/>
  <c r="E4105" i="22"/>
  <c r="E4104" i="22"/>
  <c r="E4103" i="22"/>
  <c r="E4102" i="22"/>
  <c r="E4101" i="22"/>
  <c r="E4100" i="22"/>
  <c r="E4099" i="22"/>
  <c r="E4098" i="22"/>
  <c r="E4097" i="22"/>
  <c r="E4096" i="22"/>
  <c r="E4095" i="22"/>
  <c r="E4094" i="22"/>
  <c r="E4093" i="22"/>
  <c r="E4092" i="22"/>
  <c r="E4091" i="22"/>
  <c r="E4090" i="22"/>
  <c r="E4089" i="22"/>
  <c r="E4088" i="22"/>
  <c r="E4087" i="22"/>
  <c r="E4086" i="22"/>
  <c r="E4085" i="22"/>
  <c r="E4084" i="22"/>
  <c r="E4083" i="22"/>
  <c r="E4082" i="22"/>
  <c r="E4081" i="22"/>
  <c r="E4080" i="22"/>
  <c r="E4079" i="22"/>
  <c r="E4078" i="22"/>
  <c r="E4077" i="22"/>
  <c r="E4076" i="22"/>
  <c r="E4075" i="22"/>
  <c r="E4074" i="22"/>
  <c r="E4073" i="22"/>
  <c r="E4072" i="22"/>
  <c r="E4071" i="22"/>
  <c r="E4070" i="22"/>
  <c r="E4069" i="22"/>
  <c r="E4068" i="22"/>
  <c r="E4067" i="22"/>
  <c r="E4066" i="22"/>
  <c r="E4065" i="22"/>
  <c r="E4064" i="22"/>
  <c r="E4063" i="22"/>
  <c r="E4062" i="22"/>
  <c r="E4061" i="22"/>
  <c r="E4060" i="22"/>
  <c r="E4059" i="22"/>
  <c r="E4058" i="22"/>
  <c r="E4057" i="22"/>
  <c r="E4056" i="22"/>
  <c r="E4055" i="22"/>
  <c r="E4054" i="22"/>
  <c r="E4053" i="22"/>
  <c r="E4052" i="22"/>
  <c r="E4051" i="22"/>
  <c r="E4050" i="22"/>
  <c r="E4049" i="22"/>
  <c r="E4048" i="22"/>
  <c r="E4047" i="22"/>
  <c r="E4046" i="22"/>
  <c r="E4045" i="22"/>
  <c r="E4044" i="22"/>
  <c r="E4043" i="22"/>
  <c r="E4042" i="22"/>
  <c r="E4041" i="22"/>
  <c r="E4040" i="22"/>
  <c r="E4039" i="22"/>
  <c r="E4038" i="22"/>
  <c r="E4037" i="22"/>
  <c r="E4036" i="22"/>
  <c r="E4035" i="22"/>
  <c r="E4034" i="22"/>
  <c r="E4033" i="22"/>
  <c r="E4032" i="22"/>
  <c r="E4031" i="22"/>
  <c r="E4030" i="22"/>
  <c r="E4029" i="22"/>
  <c r="E4028" i="22"/>
  <c r="E4027" i="22"/>
  <c r="E4026" i="22"/>
  <c r="E4025" i="22"/>
  <c r="E4024" i="22"/>
  <c r="E4023" i="22"/>
  <c r="E4022" i="22"/>
  <c r="E4021" i="22"/>
  <c r="E4020" i="22"/>
  <c r="E4019" i="22"/>
  <c r="E4018" i="22"/>
  <c r="E4017" i="22"/>
  <c r="E4016" i="22"/>
  <c r="E4015" i="22"/>
  <c r="E4014" i="22"/>
  <c r="E4013" i="22"/>
  <c r="E4012" i="22"/>
  <c r="E4011" i="22"/>
  <c r="E4010" i="22"/>
  <c r="E4009" i="22"/>
  <c r="E4008" i="22"/>
  <c r="E4007" i="22"/>
  <c r="E4006" i="22"/>
  <c r="E4005" i="22"/>
  <c r="E4004" i="22"/>
  <c r="E4003" i="22"/>
  <c r="E4002" i="22"/>
  <c r="E4001" i="22"/>
  <c r="E4000" i="22"/>
  <c r="E3999" i="22"/>
  <c r="E3998" i="22"/>
  <c r="E3997" i="22"/>
  <c r="E3996" i="22"/>
  <c r="E3995" i="22"/>
  <c r="E3994" i="22"/>
  <c r="E3993" i="22"/>
  <c r="E3992" i="22"/>
  <c r="E3991" i="22"/>
  <c r="E3990" i="22"/>
  <c r="E3989" i="22"/>
  <c r="E3988" i="22"/>
  <c r="E3987" i="22"/>
  <c r="E3986" i="22"/>
  <c r="E3985" i="22"/>
  <c r="E3984" i="22"/>
  <c r="E3983" i="22"/>
  <c r="E3982" i="22"/>
  <c r="E3981" i="22"/>
  <c r="E3980" i="22"/>
  <c r="E3979" i="22"/>
  <c r="E3978" i="22"/>
  <c r="E3977" i="22"/>
  <c r="E3976" i="22"/>
  <c r="E3975" i="22"/>
  <c r="E3974" i="22"/>
  <c r="E3973" i="22"/>
  <c r="E3972" i="22"/>
  <c r="E3971" i="22"/>
  <c r="E3970" i="22"/>
  <c r="E3969" i="22"/>
  <c r="E3968" i="22"/>
  <c r="E3967" i="22"/>
  <c r="E3966" i="22"/>
  <c r="E3965" i="22"/>
  <c r="E3964" i="22"/>
  <c r="E3963" i="22"/>
  <c r="E3962" i="22"/>
  <c r="E3961" i="22"/>
  <c r="E3960" i="22"/>
  <c r="E3959" i="22"/>
  <c r="E3958" i="22"/>
  <c r="E3957" i="22"/>
  <c r="E3956" i="22"/>
  <c r="E3955" i="22"/>
  <c r="E3954" i="22"/>
  <c r="E3953" i="22"/>
  <c r="E3952" i="22"/>
  <c r="E3951" i="22"/>
  <c r="E3950" i="22"/>
  <c r="E3949" i="22"/>
  <c r="E3948" i="22"/>
  <c r="E3947" i="22"/>
  <c r="E3946" i="22"/>
  <c r="E3945" i="22"/>
  <c r="E3944" i="22"/>
  <c r="E3943" i="22"/>
  <c r="E3942" i="22"/>
  <c r="E3941" i="22"/>
  <c r="E3940" i="22"/>
  <c r="E3939" i="22"/>
  <c r="E3938" i="22"/>
  <c r="E3937" i="22"/>
  <c r="E3936" i="22"/>
  <c r="E3935" i="22"/>
  <c r="E3934" i="22"/>
  <c r="E3933" i="22"/>
  <c r="E3932" i="22"/>
  <c r="E3931" i="22"/>
  <c r="E3930" i="22"/>
  <c r="E3929" i="22"/>
  <c r="E3928" i="22"/>
  <c r="E3927" i="22"/>
  <c r="E3926" i="22"/>
  <c r="E3925" i="22"/>
  <c r="E3924" i="22"/>
  <c r="E3923" i="22"/>
  <c r="E3922" i="22"/>
  <c r="E3921" i="22"/>
  <c r="E3920" i="22"/>
  <c r="E3919" i="22"/>
  <c r="E3918" i="22"/>
  <c r="E3917" i="22"/>
  <c r="E3916" i="22"/>
  <c r="E3915" i="22"/>
  <c r="E3914" i="22"/>
  <c r="E3913" i="22"/>
  <c r="E3912" i="22"/>
  <c r="E3911" i="22"/>
  <c r="E3910" i="22"/>
  <c r="E3909" i="22"/>
  <c r="E3908" i="22"/>
  <c r="E3907" i="22"/>
  <c r="E3906" i="22"/>
  <c r="E3905" i="22"/>
  <c r="E3904" i="22"/>
  <c r="E3903" i="22"/>
  <c r="E3902" i="22"/>
  <c r="E3901" i="22"/>
  <c r="E3900" i="22"/>
  <c r="E3899" i="22"/>
  <c r="E3898" i="22"/>
  <c r="E3897" i="22"/>
  <c r="E3896" i="22"/>
  <c r="E3895" i="22"/>
  <c r="E3894" i="22"/>
  <c r="E3893" i="22"/>
  <c r="E3892" i="22"/>
  <c r="E3891" i="22"/>
  <c r="E3890" i="22"/>
  <c r="E3889" i="22"/>
  <c r="E3888" i="22"/>
  <c r="E3887" i="22"/>
  <c r="E3886" i="22"/>
  <c r="E3885" i="22"/>
  <c r="E3884" i="22"/>
  <c r="E3883" i="22"/>
  <c r="E3882" i="22"/>
  <c r="E3881" i="22"/>
  <c r="E3880" i="22"/>
  <c r="E3879" i="22"/>
  <c r="E3878" i="22"/>
  <c r="E3877" i="22"/>
  <c r="E3876" i="22"/>
  <c r="E3875" i="22"/>
  <c r="E3874" i="22"/>
  <c r="E3873" i="22"/>
  <c r="E3872" i="22"/>
  <c r="E3871" i="22"/>
  <c r="E3870" i="22"/>
  <c r="E3869" i="22"/>
  <c r="E3868" i="22"/>
  <c r="E3867" i="22"/>
  <c r="E3866" i="22"/>
  <c r="E3865" i="22"/>
  <c r="E3864" i="22"/>
  <c r="E3863" i="22"/>
  <c r="E3862" i="22"/>
  <c r="E3861" i="22"/>
  <c r="E3860" i="22"/>
  <c r="E3859" i="22"/>
  <c r="E3858" i="22"/>
  <c r="E3857" i="22"/>
  <c r="E3856" i="22"/>
  <c r="E3855" i="22"/>
  <c r="E3854" i="22"/>
  <c r="E3853" i="22"/>
  <c r="E3852" i="22"/>
  <c r="E3851" i="22"/>
  <c r="E3850" i="22"/>
  <c r="E3849" i="22"/>
  <c r="E3848" i="22"/>
  <c r="E3847" i="22"/>
  <c r="E3846" i="22"/>
  <c r="E3845" i="22"/>
  <c r="E3844" i="22"/>
  <c r="E3843" i="22"/>
  <c r="E3842" i="22"/>
  <c r="E3841" i="22"/>
  <c r="E3840" i="22"/>
  <c r="E3839" i="22"/>
  <c r="E3838" i="22"/>
  <c r="E3837" i="22"/>
  <c r="E3836" i="22"/>
  <c r="E3835" i="22"/>
  <c r="E3834" i="22"/>
  <c r="E3833" i="22"/>
  <c r="E3832" i="22"/>
  <c r="E3831" i="22"/>
  <c r="E3830" i="22"/>
  <c r="E3829" i="22"/>
  <c r="E3828" i="22"/>
  <c r="E3827" i="22"/>
  <c r="E3826" i="22"/>
  <c r="E3825" i="22"/>
  <c r="E3824" i="22"/>
  <c r="E3823" i="22"/>
  <c r="E3822" i="22"/>
  <c r="E3821" i="22"/>
  <c r="E3820" i="22"/>
  <c r="E3819" i="22"/>
  <c r="E3818" i="22"/>
  <c r="E3817" i="22"/>
  <c r="E3816" i="22"/>
  <c r="E3815" i="22"/>
  <c r="E3814" i="22"/>
  <c r="E3813" i="22"/>
  <c r="E3812" i="22"/>
  <c r="E3811" i="22"/>
  <c r="E3810" i="22"/>
  <c r="E3809" i="22"/>
  <c r="E3808" i="22"/>
  <c r="E3807" i="22"/>
  <c r="E3806" i="22"/>
  <c r="E3805" i="22"/>
  <c r="E3804" i="22"/>
  <c r="E3803" i="22"/>
  <c r="E3802" i="22"/>
  <c r="E3801" i="22"/>
  <c r="E3800" i="22"/>
  <c r="E3799" i="22"/>
  <c r="E3798" i="22"/>
  <c r="E3797" i="22"/>
  <c r="E3796" i="22"/>
  <c r="E3795" i="22"/>
  <c r="E3794" i="22"/>
  <c r="E3793" i="22"/>
  <c r="E3792" i="22"/>
  <c r="E3791" i="22"/>
  <c r="E3790" i="22"/>
  <c r="E3789" i="22"/>
  <c r="E3788" i="22"/>
  <c r="E3787" i="22"/>
  <c r="E3786" i="22"/>
  <c r="E3785" i="22"/>
  <c r="E3784" i="22"/>
  <c r="E3783" i="22"/>
  <c r="E3782" i="22"/>
  <c r="E3781" i="22"/>
  <c r="E3780" i="22"/>
  <c r="E3779" i="22"/>
  <c r="E3778" i="22"/>
  <c r="E3777" i="22"/>
  <c r="E3776" i="22"/>
  <c r="E3775" i="22"/>
  <c r="E3774" i="22"/>
  <c r="E3773" i="22"/>
  <c r="E3772" i="22"/>
  <c r="E3771" i="22"/>
  <c r="E3770" i="22"/>
  <c r="E3769" i="22"/>
  <c r="E3768" i="22"/>
  <c r="E3767" i="22"/>
  <c r="E3766" i="22"/>
  <c r="E3765" i="22"/>
  <c r="E3764" i="22"/>
  <c r="E3763" i="22"/>
  <c r="E3762" i="22"/>
  <c r="E3761" i="22"/>
  <c r="E3760" i="22"/>
  <c r="E3759" i="22"/>
  <c r="E3758" i="22"/>
  <c r="E3757" i="22"/>
  <c r="E3756" i="22"/>
  <c r="E3755" i="22"/>
  <c r="E3754" i="22"/>
  <c r="E3753" i="22"/>
  <c r="E3752" i="22"/>
  <c r="E3751" i="22"/>
  <c r="E3750" i="22"/>
  <c r="E3749" i="22"/>
  <c r="E3748" i="22"/>
  <c r="E3747" i="22"/>
  <c r="E3746" i="22"/>
  <c r="E3745" i="22"/>
  <c r="E3744" i="22"/>
  <c r="E3743" i="22"/>
  <c r="E3742" i="22"/>
  <c r="E3741" i="22"/>
  <c r="E3740" i="22"/>
  <c r="E3739" i="22"/>
  <c r="E3738" i="22"/>
  <c r="E3737" i="22"/>
  <c r="E3736" i="22"/>
  <c r="E3735" i="22"/>
  <c r="E3734" i="22"/>
  <c r="E3733" i="22"/>
  <c r="E3732" i="22"/>
  <c r="E3731" i="22"/>
  <c r="E3730" i="22"/>
  <c r="E3729" i="22"/>
  <c r="E3728" i="22"/>
  <c r="E3727" i="22"/>
  <c r="E3726" i="22"/>
  <c r="E3725" i="22"/>
  <c r="E3724" i="22"/>
  <c r="E3723" i="22"/>
  <c r="E3722" i="22"/>
  <c r="E3721" i="22"/>
  <c r="E3720" i="22"/>
  <c r="E3719" i="22"/>
  <c r="E3718" i="22"/>
  <c r="E3717" i="22"/>
  <c r="E3716" i="22"/>
  <c r="E3715" i="22"/>
  <c r="E3714" i="22"/>
  <c r="E3713" i="22"/>
  <c r="E3712" i="22"/>
  <c r="E3711" i="22"/>
  <c r="E3710" i="22"/>
  <c r="E3709" i="22"/>
  <c r="E3708" i="22"/>
  <c r="E3707" i="22"/>
  <c r="E3706" i="22"/>
  <c r="E3705" i="22"/>
  <c r="E3704" i="22"/>
  <c r="E3703" i="22"/>
  <c r="E3702" i="22"/>
  <c r="E3701" i="22"/>
  <c r="E3700" i="22"/>
  <c r="E3699" i="22"/>
  <c r="E3698" i="22"/>
  <c r="E3697" i="22"/>
  <c r="E3696" i="22"/>
  <c r="E3695" i="22"/>
  <c r="E3694" i="22"/>
  <c r="E3693" i="22"/>
  <c r="E3692" i="22"/>
  <c r="E3691" i="22"/>
  <c r="E3690" i="22"/>
  <c r="E3689" i="22"/>
  <c r="E3688" i="22"/>
  <c r="E3687" i="22"/>
  <c r="E3686" i="22"/>
  <c r="E3685" i="22"/>
  <c r="E3684" i="22"/>
  <c r="E3683" i="22"/>
  <c r="E3682" i="22"/>
  <c r="E3681" i="22"/>
  <c r="E3680" i="22"/>
  <c r="E3679" i="22"/>
  <c r="E3678" i="22"/>
  <c r="E3677" i="22"/>
  <c r="E3676" i="22"/>
  <c r="E3675" i="22"/>
  <c r="E3674" i="22"/>
  <c r="E3673" i="22"/>
  <c r="E3672" i="22"/>
  <c r="E3671" i="22"/>
  <c r="E3670" i="22"/>
  <c r="E3669" i="22"/>
  <c r="E3668" i="22"/>
  <c r="E3667" i="22"/>
  <c r="E3666" i="22"/>
  <c r="E3665" i="22"/>
  <c r="E3664" i="22"/>
  <c r="E3663" i="22"/>
  <c r="E3662" i="22"/>
  <c r="E3661" i="22"/>
  <c r="E3660" i="22"/>
  <c r="E3659" i="22"/>
  <c r="E3658" i="22"/>
  <c r="E3657" i="22"/>
  <c r="E3656" i="22"/>
  <c r="E3655" i="22"/>
  <c r="E3654" i="22"/>
  <c r="E3653" i="22"/>
  <c r="E3652" i="22"/>
  <c r="E3651" i="22"/>
  <c r="E3650" i="22"/>
  <c r="E3649" i="22"/>
  <c r="E3648" i="22"/>
  <c r="E3647" i="22"/>
  <c r="E3646" i="22"/>
  <c r="E3645" i="22"/>
  <c r="E3644" i="22"/>
  <c r="E3643" i="22"/>
  <c r="E3642" i="22"/>
  <c r="E3641" i="22"/>
  <c r="E3640" i="22"/>
  <c r="E3639" i="22"/>
  <c r="E3638" i="22"/>
  <c r="E3637" i="22"/>
  <c r="E3636" i="22"/>
  <c r="E3635" i="22"/>
  <c r="E3634" i="22"/>
  <c r="E3633" i="22"/>
  <c r="E3632" i="22"/>
  <c r="E3631" i="22"/>
  <c r="E3630" i="22"/>
  <c r="E3629" i="22"/>
  <c r="E3628" i="22"/>
  <c r="E3627" i="22"/>
  <c r="E3626" i="22"/>
  <c r="E3625" i="22"/>
  <c r="E3624" i="22"/>
  <c r="E3623" i="22"/>
  <c r="E3622" i="22"/>
  <c r="E3621" i="22"/>
  <c r="E3620" i="22"/>
  <c r="E3619" i="22"/>
  <c r="E3618" i="22"/>
  <c r="E3617" i="22"/>
  <c r="E3616" i="22"/>
  <c r="E3615" i="22"/>
  <c r="E3614" i="22"/>
  <c r="E3613" i="22"/>
  <c r="E3612" i="22"/>
  <c r="E3611" i="22"/>
  <c r="E3610" i="22"/>
  <c r="E3609" i="22"/>
  <c r="E3608" i="22"/>
  <c r="E3607" i="22"/>
  <c r="E3606" i="22"/>
  <c r="E3605" i="22"/>
  <c r="E3604" i="22"/>
  <c r="E3603" i="22"/>
  <c r="E3602" i="22"/>
  <c r="E3601" i="22"/>
  <c r="E3600" i="22"/>
  <c r="E3599" i="22"/>
  <c r="E3598" i="22"/>
  <c r="E3597" i="22"/>
  <c r="E3596" i="22"/>
  <c r="E3595" i="22"/>
  <c r="E3594" i="22"/>
  <c r="E3593" i="22"/>
  <c r="E3592" i="22"/>
  <c r="E3591" i="22"/>
  <c r="E3590" i="22"/>
  <c r="E3589" i="22"/>
  <c r="E3588" i="22"/>
  <c r="E3587" i="22"/>
  <c r="E3586" i="22"/>
  <c r="E3585" i="22"/>
  <c r="E3584" i="22"/>
  <c r="E3583" i="22"/>
  <c r="E3582" i="22"/>
  <c r="E3581" i="22"/>
  <c r="E3580" i="22"/>
  <c r="E3579" i="22"/>
  <c r="E3578" i="22"/>
  <c r="E3577" i="22"/>
  <c r="E3576" i="22"/>
  <c r="E3575" i="22"/>
  <c r="E3574" i="22"/>
  <c r="E3573" i="22"/>
  <c r="E3572" i="22"/>
  <c r="E3571" i="22"/>
  <c r="E3570" i="22"/>
  <c r="E3569" i="22"/>
  <c r="E3568" i="22"/>
  <c r="E3567" i="22"/>
  <c r="E3566" i="22"/>
  <c r="E3565" i="22"/>
  <c r="E3564" i="22"/>
  <c r="E3563" i="22"/>
  <c r="E3562" i="22"/>
  <c r="E3561" i="22"/>
  <c r="E3560" i="22"/>
  <c r="E3559" i="22"/>
  <c r="E3558" i="22"/>
  <c r="E3557" i="22"/>
  <c r="E3556" i="22"/>
  <c r="E3555" i="22"/>
  <c r="E3554" i="22"/>
  <c r="E3553" i="22"/>
  <c r="E3552" i="22"/>
  <c r="E3551" i="22"/>
  <c r="E3550" i="22"/>
  <c r="E3549" i="22"/>
  <c r="E3548" i="22"/>
  <c r="E3547" i="22"/>
  <c r="E3546" i="22"/>
  <c r="E3545" i="22"/>
  <c r="E3544" i="22"/>
  <c r="E3543" i="22"/>
  <c r="E3542" i="22"/>
  <c r="E3541" i="22"/>
  <c r="E3540" i="22"/>
  <c r="E3539" i="22"/>
  <c r="E3538" i="22"/>
  <c r="E3537" i="22"/>
  <c r="E3536" i="22"/>
  <c r="E3535" i="22"/>
  <c r="E3534" i="22"/>
  <c r="E3533" i="22"/>
  <c r="E3532" i="22"/>
  <c r="E3531" i="22"/>
  <c r="E3530" i="22"/>
  <c r="E3529" i="22"/>
  <c r="E3528" i="22"/>
  <c r="E3527" i="22"/>
  <c r="E3526" i="22"/>
  <c r="E3525" i="22"/>
  <c r="E3524" i="22"/>
  <c r="E3523" i="22"/>
  <c r="E3522" i="22"/>
  <c r="E3521" i="22"/>
  <c r="E3520" i="22"/>
  <c r="E3519" i="22"/>
  <c r="E3518" i="22"/>
  <c r="E3517" i="22"/>
  <c r="E3516" i="22"/>
  <c r="E3515" i="22"/>
  <c r="E3514" i="22"/>
  <c r="E3513" i="22"/>
  <c r="E3512" i="22"/>
  <c r="E3511" i="22"/>
  <c r="E3510" i="22"/>
  <c r="E3509" i="22"/>
  <c r="E3508" i="22"/>
  <c r="E3507" i="22"/>
  <c r="E3506" i="22"/>
  <c r="E3505" i="22"/>
  <c r="E3504" i="22"/>
  <c r="E3503" i="22"/>
  <c r="E3502" i="22"/>
  <c r="E3501" i="22"/>
  <c r="E3500" i="22"/>
  <c r="E3499" i="22"/>
  <c r="E3498" i="22"/>
  <c r="E3497" i="22"/>
  <c r="E3496" i="22"/>
  <c r="E3495" i="22"/>
  <c r="E3494" i="22"/>
  <c r="E3493" i="22"/>
  <c r="E3492" i="22"/>
  <c r="E3491" i="22"/>
  <c r="E3490" i="22"/>
  <c r="E3489" i="22"/>
  <c r="E3488" i="22"/>
  <c r="E3487" i="22"/>
  <c r="E3486" i="22"/>
  <c r="E3485" i="22"/>
  <c r="E3484" i="22"/>
  <c r="E3483" i="22"/>
  <c r="E3482" i="22"/>
  <c r="E3481" i="22"/>
  <c r="E3480" i="22"/>
  <c r="E3479" i="22"/>
  <c r="E3478" i="22"/>
  <c r="E3477" i="22"/>
  <c r="E3476" i="22"/>
  <c r="E3475" i="22"/>
  <c r="E3474" i="22"/>
  <c r="E3473" i="22"/>
  <c r="E3472" i="22"/>
  <c r="E3471" i="22"/>
  <c r="E3470" i="22"/>
  <c r="E3469" i="22"/>
  <c r="E3468" i="22"/>
  <c r="E3467" i="22"/>
  <c r="E3466" i="22"/>
  <c r="E3465" i="22"/>
  <c r="E3464" i="22"/>
  <c r="E3463" i="22"/>
  <c r="E3462" i="22"/>
  <c r="E3461" i="22"/>
  <c r="E3460" i="22"/>
  <c r="E3459" i="22"/>
  <c r="E3458" i="22"/>
  <c r="E3457" i="22"/>
  <c r="E3456" i="22"/>
  <c r="E3455" i="22"/>
  <c r="E3454" i="22"/>
  <c r="E3453" i="22"/>
  <c r="E3452" i="22"/>
  <c r="E3451" i="22"/>
  <c r="E3450" i="22"/>
  <c r="E3449" i="22"/>
  <c r="E3448" i="22"/>
  <c r="E3447" i="22"/>
  <c r="E3446" i="22"/>
  <c r="E3445" i="22"/>
  <c r="E3444" i="22"/>
  <c r="E3443" i="22"/>
  <c r="E3442" i="22"/>
  <c r="E3441" i="22"/>
  <c r="E3440" i="22"/>
  <c r="E3439" i="22"/>
  <c r="E3438" i="22"/>
  <c r="E3437" i="22"/>
  <c r="E3436" i="22"/>
  <c r="E3435" i="22"/>
  <c r="E3434" i="22"/>
  <c r="E3433" i="22"/>
  <c r="E3432" i="22"/>
  <c r="E3431" i="22"/>
  <c r="E3430" i="22"/>
  <c r="E3429" i="22"/>
  <c r="E3428" i="22"/>
  <c r="E3427" i="22"/>
  <c r="E3426" i="22"/>
  <c r="E3425" i="22"/>
  <c r="E3424" i="22"/>
  <c r="E3423" i="22"/>
  <c r="E3422" i="22"/>
  <c r="E3421" i="22"/>
  <c r="E3420" i="22"/>
  <c r="E3419" i="22"/>
  <c r="E3418" i="22"/>
  <c r="E3417" i="22"/>
  <c r="E3416" i="22"/>
  <c r="E3415" i="22"/>
  <c r="E3414" i="22"/>
  <c r="E3413" i="22"/>
  <c r="E3412" i="22"/>
  <c r="E3411" i="22"/>
  <c r="E3410" i="22"/>
  <c r="E3409" i="22"/>
  <c r="E3408" i="22"/>
  <c r="E3407" i="22"/>
  <c r="E3406" i="22"/>
  <c r="E3405" i="22"/>
  <c r="E3404" i="22"/>
  <c r="E3403" i="22"/>
  <c r="E3402" i="22"/>
  <c r="E3401" i="22"/>
  <c r="E3400" i="22"/>
  <c r="E3399" i="22"/>
  <c r="E3398" i="22"/>
  <c r="E3397" i="22"/>
  <c r="E3396" i="22"/>
  <c r="E3395" i="22"/>
  <c r="E3394" i="22"/>
  <c r="E3393" i="22"/>
  <c r="E3392" i="22"/>
  <c r="E3391" i="22"/>
  <c r="E3390" i="22"/>
  <c r="E3389" i="22"/>
  <c r="E3388" i="22"/>
  <c r="E3387" i="22"/>
  <c r="E3386" i="22"/>
  <c r="E3385" i="22"/>
  <c r="E3384" i="22"/>
  <c r="E3383" i="22"/>
  <c r="E3382" i="22"/>
  <c r="E3381" i="22"/>
  <c r="E3380" i="22"/>
  <c r="E3379" i="22"/>
  <c r="E3378" i="22"/>
  <c r="E3377" i="22"/>
  <c r="E3376" i="22"/>
  <c r="E3375" i="22"/>
  <c r="E3374" i="22"/>
  <c r="E3373" i="22"/>
  <c r="E3372" i="22"/>
  <c r="E3371" i="22"/>
  <c r="E3370" i="22"/>
  <c r="E3369" i="22"/>
  <c r="E3368" i="22"/>
  <c r="E3367" i="22"/>
  <c r="E3366" i="22"/>
  <c r="E3365" i="22"/>
  <c r="E3364" i="22"/>
  <c r="E3363" i="22"/>
  <c r="E3362" i="22"/>
  <c r="E3361" i="22"/>
  <c r="E3360" i="22"/>
  <c r="E3359" i="22"/>
  <c r="E3358" i="22"/>
  <c r="E3357" i="22"/>
  <c r="E3356" i="22"/>
  <c r="E3355" i="22"/>
  <c r="E3354" i="22"/>
  <c r="E3353" i="22"/>
  <c r="E3352" i="22"/>
  <c r="E3351" i="22"/>
  <c r="E3350" i="22"/>
  <c r="E3349" i="22"/>
  <c r="E3348" i="22"/>
  <c r="E3347" i="22"/>
  <c r="E3346" i="22"/>
  <c r="E3345" i="22"/>
  <c r="E3344" i="22"/>
  <c r="E3343" i="22"/>
  <c r="E3342" i="22"/>
  <c r="E3341" i="22"/>
  <c r="E3340" i="22"/>
  <c r="E3339" i="22"/>
  <c r="E3338" i="22"/>
  <c r="E3337" i="22"/>
  <c r="E3336" i="22"/>
  <c r="E3335" i="22"/>
  <c r="E3334" i="22"/>
  <c r="E3333" i="22"/>
  <c r="E3332" i="22"/>
  <c r="E3331" i="22"/>
  <c r="E3330" i="22"/>
  <c r="E3329" i="22"/>
  <c r="E3328" i="22"/>
  <c r="E3327" i="22"/>
  <c r="E3326" i="22"/>
  <c r="E3325" i="22"/>
  <c r="E3324" i="22"/>
  <c r="E3323" i="22"/>
  <c r="E3322" i="22"/>
  <c r="E3321" i="22"/>
  <c r="E3320" i="22"/>
  <c r="E3319" i="22"/>
  <c r="E3318" i="22"/>
  <c r="E3317" i="22"/>
  <c r="E3316" i="22"/>
  <c r="E3315" i="22"/>
  <c r="E3314" i="22"/>
  <c r="E3313" i="22"/>
  <c r="E3312" i="22"/>
  <c r="E3311" i="22"/>
  <c r="E3310" i="22"/>
  <c r="E3309" i="22"/>
  <c r="E3308" i="22"/>
  <c r="E3307" i="22"/>
  <c r="E3306" i="22"/>
  <c r="E3305" i="22"/>
  <c r="E3304" i="22"/>
  <c r="E3303" i="22"/>
  <c r="E3302" i="22"/>
  <c r="E3301" i="22"/>
  <c r="E3300" i="22"/>
  <c r="E3299" i="22"/>
  <c r="E3298" i="22"/>
  <c r="E3297" i="22"/>
  <c r="E3296" i="22"/>
  <c r="E3295" i="22"/>
  <c r="E3294" i="22"/>
  <c r="E3293" i="22"/>
  <c r="E3292" i="22"/>
  <c r="E3291" i="22"/>
  <c r="E3290" i="22"/>
  <c r="E3289" i="22"/>
  <c r="E3288" i="22"/>
  <c r="E3287" i="22"/>
  <c r="E3286" i="22"/>
  <c r="E3285" i="22"/>
  <c r="E3284" i="22"/>
  <c r="E3283" i="22"/>
  <c r="E3282" i="22"/>
  <c r="E3281" i="22"/>
  <c r="E3280" i="22"/>
  <c r="E3279" i="22"/>
  <c r="E3278" i="22"/>
  <c r="E3277" i="22"/>
  <c r="E3276" i="22"/>
  <c r="E3275" i="22"/>
  <c r="E3274" i="22"/>
  <c r="E3273" i="22"/>
  <c r="E3272" i="22"/>
  <c r="E3271" i="22"/>
  <c r="E3270" i="22"/>
  <c r="E3269" i="22"/>
  <c r="E3268" i="22"/>
  <c r="E3267" i="22"/>
  <c r="E3266" i="22"/>
  <c r="E3265" i="22"/>
  <c r="E3264" i="22"/>
  <c r="E3263" i="22"/>
  <c r="E3262" i="22"/>
  <c r="E3261" i="22"/>
  <c r="E3260" i="22"/>
  <c r="E3259" i="22"/>
  <c r="E3258" i="22"/>
  <c r="E3257" i="22"/>
  <c r="E3256" i="22"/>
  <c r="E3255" i="22"/>
  <c r="E3254" i="22"/>
  <c r="E3253" i="22"/>
  <c r="E3252" i="22"/>
  <c r="E3251" i="22"/>
  <c r="E3250" i="22"/>
  <c r="E3249" i="22"/>
  <c r="E3248" i="22"/>
  <c r="E3247" i="22"/>
  <c r="E3246" i="22"/>
  <c r="E3245" i="22"/>
  <c r="E3244" i="22"/>
  <c r="E3243" i="22"/>
  <c r="E3242" i="22"/>
  <c r="E3241" i="22"/>
  <c r="E3240" i="22"/>
  <c r="E3239" i="22"/>
  <c r="E3238" i="22"/>
  <c r="E3237" i="22"/>
  <c r="E3236" i="22"/>
  <c r="E3235" i="22"/>
  <c r="E3234" i="22"/>
  <c r="E3233" i="22"/>
  <c r="E3232" i="22"/>
  <c r="E3231" i="22"/>
  <c r="E3230" i="22"/>
  <c r="E3229" i="22"/>
  <c r="E3228" i="22"/>
  <c r="E3227" i="22"/>
  <c r="E3226" i="22"/>
  <c r="E3225" i="22"/>
  <c r="E3224" i="22"/>
  <c r="E3223" i="22"/>
  <c r="E3222" i="22"/>
  <c r="E3221" i="22"/>
  <c r="E3220" i="22"/>
  <c r="E3219" i="22"/>
  <c r="E3218" i="22"/>
  <c r="E3217" i="22"/>
  <c r="E3216" i="22"/>
  <c r="E3215" i="22"/>
  <c r="E3214" i="22"/>
  <c r="E3213" i="22"/>
  <c r="E3212" i="22"/>
  <c r="E3211" i="22"/>
  <c r="E3210" i="22"/>
  <c r="E3209" i="22"/>
  <c r="E3208" i="22"/>
  <c r="E3207" i="22"/>
  <c r="E3206" i="22"/>
  <c r="E3205" i="22"/>
  <c r="E3204" i="22"/>
  <c r="E3203" i="22"/>
  <c r="E3202" i="22"/>
  <c r="E3201" i="22"/>
  <c r="E3200" i="22"/>
  <c r="E3199" i="22"/>
  <c r="E3198" i="22"/>
  <c r="E3197" i="22"/>
  <c r="E3196" i="22"/>
  <c r="E3195" i="22"/>
  <c r="E3194" i="22"/>
  <c r="E3193" i="22"/>
  <c r="E3192" i="22"/>
  <c r="E3191" i="22"/>
  <c r="E3190" i="22"/>
  <c r="E3189" i="22"/>
  <c r="E3188" i="22"/>
  <c r="E3187" i="22"/>
  <c r="E3186" i="22"/>
  <c r="E3185" i="22"/>
  <c r="E3184" i="22"/>
  <c r="E3183" i="22"/>
  <c r="E3182" i="22"/>
  <c r="E3181" i="22"/>
  <c r="E3180" i="22"/>
  <c r="E3179" i="22"/>
  <c r="E3178" i="22"/>
  <c r="E3177" i="22"/>
  <c r="E3176" i="22"/>
  <c r="E3175" i="22"/>
  <c r="E3174" i="22"/>
  <c r="E3173" i="22"/>
  <c r="E3172" i="22"/>
  <c r="E3171" i="22"/>
  <c r="E3170" i="22"/>
  <c r="E3169" i="22"/>
  <c r="E3168" i="22"/>
  <c r="E3167" i="22"/>
  <c r="E3166" i="22"/>
  <c r="E3165" i="22"/>
  <c r="E3164" i="22"/>
  <c r="E3163" i="22"/>
  <c r="E3162" i="22"/>
  <c r="E3161" i="22"/>
  <c r="E3160" i="22"/>
  <c r="E3159" i="22"/>
  <c r="E3158" i="22"/>
  <c r="E3157" i="22"/>
  <c r="E3156" i="22"/>
  <c r="E3155" i="22"/>
  <c r="E3154" i="22"/>
  <c r="E3153" i="22"/>
  <c r="E3152" i="22"/>
  <c r="E3151" i="22"/>
  <c r="E3150" i="22"/>
  <c r="E3149" i="22"/>
  <c r="E3148" i="22"/>
  <c r="E3147" i="22"/>
  <c r="E3146" i="22"/>
  <c r="E3145" i="22"/>
  <c r="E3144" i="22"/>
  <c r="E3143" i="22"/>
  <c r="E3142" i="22"/>
  <c r="E3141" i="22"/>
  <c r="E3140" i="22"/>
  <c r="E3139" i="22"/>
  <c r="E3138" i="22"/>
  <c r="E3137" i="22"/>
  <c r="E3136" i="22"/>
  <c r="E3135" i="22"/>
  <c r="E3134" i="22"/>
  <c r="E3133" i="22"/>
  <c r="E3132" i="22"/>
  <c r="E3131" i="22"/>
  <c r="E3130" i="22"/>
  <c r="E3129" i="22"/>
  <c r="E3128" i="22"/>
  <c r="E3127" i="22"/>
  <c r="E3126" i="22"/>
  <c r="E3125" i="22"/>
  <c r="E3124" i="22"/>
  <c r="E3123" i="22"/>
  <c r="E3122" i="22"/>
  <c r="E3121" i="22"/>
  <c r="E3120" i="22"/>
  <c r="E3119" i="22"/>
  <c r="E3118" i="22"/>
  <c r="E3117" i="22"/>
  <c r="E3116" i="22"/>
  <c r="E3115" i="22"/>
  <c r="E3114" i="22"/>
  <c r="E3113" i="22"/>
  <c r="E3112" i="22"/>
  <c r="E3111" i="22"/>
  <c r="E3110" i="22"/>
  <c r="E3109" i="22"/>
  <c r="E3108" i="22"/>
  <c r="E3107" i="22"/>
  <c r="E3106" i="22"/>
  <c r="E3105" i="22"/>
  <c r="E3104" i="22"/>
  <c r="E3103" i="22"/>
  <c r="E3102" i="22"/>
  <c r="E3101" i="22"/>
  <c r="E3100" i="22"/>
  <c r="E3099" i="22"/>
  <c r="E3098" i="22"/>
  <c r="E3097" i="22"/>
  <c r="E3096" i="22"/>
  <c r="E97" i="22"/>
  <c r="E96" i="22"/>
  <c r="E95" i="22"/>
  <c r="E94" i="22"/>
  <c r="E93" i="22"/>
  <c r="E92" i="22"/>
  <c r="E91" i="22"/>
  <c r="E90" i="22"/>
  <c r="E89" i="22"/>
  <c r="E88" i="22"/>
  <c r="E87" i="22"/>
  <c r="E86" i="22"/>
  <c r="E85" i="22"/>
  <c r="F65" i="22"/>
  <c r="F64" i="22"/>
  <c r="F63" i="22"/>
  <c r="F62" i="22"/>
  <c r="F52" i="22"/>
  <c r="F51" i="22"/>
  <c r="F48" i="22"/>
  <c r="F46" i="22"/>
  <c r="F45" i="22"/>
  <c r="F44" i="22"/>
  <c r="F43" i="22"/>
  <c r="F42" i="22"/>
  <c r="F39" i="22"/>
  <c r="F38" i="22"/>
  <c r="F37" i="22"/>
  <c r="F36" i="22"/>
  <c r="F35" i="22"/>
  <c r="F34" i="22"/>
  <c r="F33" i="22"/>
  <c r="F32" i="22"/>
  <c r="F31" i="22"/>
  <c r="F30" i="22"/>
  <c r="F29" i="22"/>
  <c r="F28" i="22"/>
  <c r="F27" i="22"/>
  <c r="F26" i="22"/>
  <c r="F25" i="22"/>
  <c r="F24" i="22"/>
  <c r="F23" i="22"/>
  <c r="E22" i="22"/>
  <c r="F20" i="22"/>
  <c r="F19" i="22"/>
  <c r="F18" i="22"/>
  <c r="F17" i="22"/>
  <c r="F16" i="22"/>
  <c r="F15" i="22"/>
  <c r="F14" i="22"/>
  <c r="F13" i="22"/>
  <c r="F12" i="22"/>
  <c r="F11" i="22"/>
  <c r="F10" i="22"/>
  <c r="F9" i="22"/>
  <c r="F8" i="22"/>
  <c r="E6" i="22"/>
  <c r="E5389" i="21"/>
  <c r="E5388" i="21"/>
  <c r="E5387" i="21"/>
  <c r="E5386" i="21"/>
  <c r="E5385" i="21"/>
  <c r="E5384" i="21"/>
  <c r="E5383" i="21"/>
  <c r="E5382" i="21"/>
  <c r="E5381" i="21"/>
  <c r="E5380" i="21"/>
  <c r="E5379" i="21"/>
  <c r="E5378" i="21"/>
  <c r="E5377" i="21"/>
  <c r="E5376" i="21"/>
  <c r="E5375" i="21"/>
  <c r="E5374" i="21"/>
  <c r="E5373" i="21"/>
  <c r="E5372" i="21"/>
  <c r="E5371" i="21"/>
  <c r="E5370" i="21"/>
  <c r="E5369" i="21"/>
  <c r="E5368" i="21"/>
  <c r="E5367" i="21"/>
  <c r="E5366" i="21"/>
  <c r="E5365" i="21"/>
  <c r="E5364" i="21"/>
  <c r="E5363" i="21"/>
  <c r="E5362" i="21"/>
  <c r="E5361" i="21"/>
  <c r="E5360" i="21"/>
  <c r="E5359" i="21"/>
  <c r="E5358" i="21"/>
  <c r="E5357" i="21"/>
  <c r="E5356" i="21"/>
  <c r="E5355" i="21"/>
  <c r="E5354" i="21"/>
  <c r="E5353" i="21"/>
  <c r="E5352" i="21"/>
  <c r="E5351" i="21"/>
  <c r="E5350" i="21"/>
  <c r="E5349" i="21"/>
  <c r="E5348" i="21"/>
  <c r="E5347" i="21"/>
  <c r="E5346" i="21"/>
  <c r="E5345" i="21"/>
  <c r="E5344" i="21"/>
  <c r="E5343" i="21"/>
  <c r="E5342" i="21"/>
  <c r="E5341" i="21"/>
  <c r="E5340" i="21"/>
  <c r="E5339" i="21"/>
  <c r="E5338" i="21"/>
  <c r="E5337" i="21"/>
  <c r="E5336" i="21"/>
  <c r="E5335" i="21"/>
  <c r="E5334" i="21"/>
  <c r="E5333" i="21"/>
  <c r="E5332" i="21"/>
  <c r="E5331" i="21"/>
  <c r="E5330" i="21"/>
  <c r="E5329" i="21"/>
  <c r="E5328" i="21"/>
  <c r="E5327" i="21"/>
  <c r="E5326" i="21"/>
  <c r="E5325" i="21"/>
  <c r="E5324" i="21"/>
  <c r="E5323" i="21"/>
  <c r="E5322" i="21"/>
  <c r="E5321" i="21"/>
  <c r="E5320" i="21"/>
  <c r="E5319" i="21"/>
  <c r="E5318" i="21"/>
  <c r="E5317" i="21"/>
  <c r="E5316" i="21"/>
  <c r="E5315" i="21"/>
  <c r="E5314" i="21"/>
  <c r="E5313" i="21"/>
  <c r="E5312" i="21"/>
  <c r="E5311" i="21"/>
  <c r="E5310" i="21"/>
  <c r="E5309" i="21"/>
  <c r="E5308" i="21"/>
  <c r="E5307" i="21"/>
  <c r="E5306" i="21"/>
  <c r="E5305" i="21"/>
  <c r="E5304" i="21"/>
  <c r="E5303" i="21"/>
  <c r="E5302" i="21"/>
  <c r="E5301" i="21"/>
  <c r="E5300" i="21"/>
  <c r="E5299" i="21"/>
  <c r="E5298" i="21"/>
  <c r="E5297" i="21"/>
  <c r="E5296" i="21"/>
  <c r="E5295" i="21"/>
  <c r="E5294" i="21"/>
  <c r="E5293" i="21"/>
  <c r="E5292" i="21"/>
  <c r="E5291" i="21"/>
  <c r="E5290" i="21"/>
  <c r="E5289" i="21"/>
  <c r="E5288" i="21"/>
  <c r="E5287" i="21"/>
  <c r="E5286" i="21"/>
  <c r="E5285" i="21"/>
  <c r="E5284" i="21"/>
  <c r="E5283" i="21"/>
  <c r="E5282" i="21"/>
  <c r="E5281" i="21"/>
  <c r="E5280" i="21"/>
  <c r="E5279" i="21"/>
  <c r="E5278" i="21"/>
  <c r="E5277" i="21"/>
  <c r="E5276" i="21"/>
  <c r="E5275" i="21"/>
  <c r="E5274" i="21"/>
  <c r="E5273" i="21"/>
  <c r="E5272" i="21"/>
  <c r="E5271" i="21"/>
  <c r="E5270" i="21"/>
  <c r="E5269" i="21"/>
  <c r="E5268" i="21"/>
  <c r="E5267" i="21"/>
  <c r="E5266" i="21"/>
  <c r="E5265" i="21"/>
  <c r="E5264" i="21"/>
  <c r="E5263" i="21"/>
  <c r="E5262" i="21"/>
  <c r="E5261" i="21"/>
  <c r="E5260" i="21"/>
  <c r="E5259" i="21"/>
  <c r="E5258" i="21"/>
  <c r="E5257" i="21"/>
  <c r="E5256" i="21"/>
  <c r="E5255" i="21"/>
  <c r="E5254" i="21"/>
  <c r="E5253" i="21"/>
  <c r="E5252" i="21"/>
  <c r="E5251" i="21"/>
  <c r="E5250" i="21"/>
  <c r="E5249" i="21"/>
  <c r="E5248" i="21"/>
  <c r="E5247" i="21"/>
  <c r="E5246" i="21"/>
  <c r="E5245" i="21"/>
  <c r="E5244" i="21"/>
  <c r="E5243" i="21"/>
  <c r="E5242" i="21"/>
  <c r="E5241" i="21"/>
  <c r="E5240" i="21"/>
  <c r="E5239" i="21"/>
  <c r="E5238" i="21"/>
  <c r="E5237" i="21"/>
  <c r="E5236" i="21"/>
  <c r="E5235" i="21"/>
  <c r="E5234" i="21"/>
  <c r="E5233" i="21"/>
  <c r="E5232" i="21"/>
  <c r="E5231" i="21"/>
  <c r="E5230" i="21"/>
  <c r="E5229" i="21"/>
  <c r="E5228" i="21"/>
  <c r="E5227" i="21"/>
  <c r="E5226" i="21"/>
  <c r="E5225" i="21"/>
  <c r="E5224" i="21"/>
  <c r="E5223" i="21"/>
  <c r="E5222" i="21"/>
  <c r="E5221" i="21"/>
  <c r="E5220" i="21"/>
  <c r="E5219" i="21"/>
  <c r="E5218" i="21"/>
  <c r="E5217" i="21"/>
  <c r="E5216" i="21"/>
  <c r="E5215" i="21"/>
  <c r="E5214" i="21"/>
  <c r="E5213" i="21"/>
  <c r="E5212" i="21"/>
  <c r="E5211" i="21"/>
  <c r="E5210" i="21"/>
  <c r="E5209" i="21"/>
  <c r="E5208" i="21"/>
  <c r="E5207" i="21"/>
  <c r="E5206" i="21"/>
  <c r="E5205" i="21"/>
  <c r="E5204" i="21"/>
  <c r="E5203" i="21"/>
  <c r="E5202" i="21"/>
  <c r="E5201" i="21"/>
  <c r="E5200" i="21"/>
  <c r="E5199" i="21"/>
  <c r="E5198" i="21"/>
  <c r="E5197" i="21"/>
  <c r="E5196" i="21"/>
  <c r="E5195" i="21"/>
  <c r="E5194" i="21"/>
  <c r="E5193" i="21"/>
  <c r="E5192" i="21"/>
  <c r="E5191" i="21"/>
  <c r="E5190" i="21"/>
  <c r="E5189" i="21"/>
  <c r="E5188" i="21"/>
  <c r="E5187" i="21"/>
  <c r="E5186" i="21"/>
  <c r="E5185" i="21"/>
  <c r="E5184" i="21"/>
  <c r="E5183" i="21"/>
  <c r="E5182" i="21"/>
  <c r="E5181" i="21"/>
  <c r="E5180" i="21"/>
  <c r="E5179" i="21"/>
  <c r="E5178" i="21"/>
  <c r="E5177" i="21"/>
  <c r="E5176" i="21"/>
  <c r="E5175" i="21"/>
  <c r="E5174" i="21"/>
  <c r="E5173" i="21"/>
  <c r="E5172" i="21"/>
  <c r="E5171" i="21"/>
  <c r="E5170" i="21"/>
  <c r="E5169" i="21"/>
  <c r="E5168" i="21"/>
  <c r="E5167" i="21"/>
  <c r="E5166" i="21"/>
  <c r="E5165" i="21"/>
  <c r="E5164" i="21"/>
  <c r="E5163" i="21"/>
  <c r="E5162" i="21"/>
  <c r="E5161" i="21"/>
  <c r="E5160" i="21"/>
  <c r="E5159" i="21"/>
  <c r="E5158" i="21"/>
  <c r="E5157" i="21"/>
  <c r="E5156" i="21"/>
  <c r="E5155" i="21"/>
  <c r="E5154" i="21"/>
  <c r="E5153" i="21"/>
  <c r="E5152" i="21"/>
  <c r="E5151" i="21"/>
  <c r="E5150" i="21"/>
  <c r="E5149" i="21"/>
  <c r="E5148" i="21"/>
  <c r="E5147" i="21"/>
  <c r="E5146" i="21"/>
  <c r="E5145" i="21"/>
  <c r="E5144" i="21"/>
  <c r="E5143" i="21"/>
  <c r="E5142" i="21"/>
  <c r="E5141" i="21"/>
  <c r="E5140" i="21"/>
  <c r="E5139" i="21"/>
  <c r="E5138" i="21"/>
  <c r="E5137" i="21"/>
  <c r="E5136" i="21"/>
  <c r="E5135" i="21"/>
  <c r="E5134" i="21"/>
  <c r="E5133" i="21"/>
  <c r="E5132" i="21"/>
  <c r="E5131" i="21"/>
  <c r="E5130" i="21"/>
  <c r="E5129" i="21"/>
  <c r="E5128" i="21"/>
  <c r="E5127" i="21"/>
  <c r="E5126" i="21"/>
  <c r="E5125" i="21"/>
  <c r="E5124" i="21"/>
  <c r="E5123" i="21"/>
  <c r="E5122" i="21"/>
  <c r="E5121" i="21"/>
  <c r="E5120" i="21"/>
  <c r="E5119" i="21"/>
  <c r="E5118" i="21"/>
  <c r="E5117" i="21"/>
  <c r="E5116" i="21"/>
  <c r="E5115" i="21"/>
  <c r="E5114" i="21"/>
  <c r="E5113" i="21"/>
  <c r="E5112" i="21"/>
  <c r="E5111" i="21"/>
  <c r="E5110" i="21"/>
  <c r="E5109" i="21"/>
  <c r="E5108" i="21"/>
  <c r="E5107" i="21"/>
  <c r="E5106" i="21"/>
  <c r="E5105" i="21"/>
  <c r="E5104" i="21"/>
  <c r="E5103" i="21"/>
  <c r="E5102" i="21"/>
  <c r="E5101" i="21"/>
  <c r="E5100" i="21"/>
  <c r="E5099" i="21"/>
  <c r="E5098" i="21"/>
  <c r="E5097" i="21"/>
  <c r="E5096" i="21"/>
  <c r="E5095" i="21"/>
  <c r="E5094" i="21"/>
  <c r="E5093" i="21"/>
  <c r="E5092" i="21"/>
  <c r="E5091" i="21"/>
  <c r="E5090" i="21"/>
  <c r="E5089" i="21"/>
  <c r="E5088" i="21"/>
  <c r="E5087" i="21"/>
  <c r="E5086" i="21"/>
  <c r="E5085" i="21"/>
  <c r="E5084" i="21"/>
  <c r="E5083" i="21"/>
  <c r="E5082" i="21"/>
  <c r="E5081" i="21"/>
  <c r="E5080" i="21"/>
  <c r="E5079" i="21"/>
  <c r="E5078" i="21"/>
  <c r="E5077" i="21"/>
  <c r="E5076" i="21"/>
  <c r="E5075" i="21"/>
  <c r="E5074" i="21"/>
  <c r="E5073" i="21"/>
  <c r="E5072" i="21"/>
  <c r="E5071" i="21"/>
  <c r="E5070" i="21"/>
  <c r="E5069" i="21"/>
  <c r="E5068" i="21"/>
  <c r="E5067" i="21"/>
  <c r="E5066" i="21"/>
  <c r="E5065" i="21"/>
  <c r="E5064" i="21"/>
  <c r="E5063" i="21"/>
  <c r="E5062" i="21"/>
  <c r="E5061" i="21"/>
  <c r="E5060" i="21"/>
  <c r="E5059" i="21"/>
  <c r="E5058" i="21"/>
  <c r="E5057" i="21"/>
  <c r="E5056" i="21"/>
  <c r="E5055" i="21"/>
  <c r="E5054" i="21"/>
  <c r="E5053" i="21"/>
  <c r="E5052" i="21"/>
  <c r="E5051" i="21"/>
  <c r="E5050" i="21"/>
  <c r="E5049" i="21"/>
  <c r="E5048" i="21"/>
  <c r="E5047" i="21"/>
  <c r="E5046" i="21"/>
  <c r="E5045" i="21"/>
  <c r="E5044" i="21"/>
  <c r="E5043" i="21"/>
  <c r="E5042" i="21"/>
  <c r="E5041" i="21"/>
  <c r="E5040" i="21"/>
  <c r="E5039" i="21"/>
  <c r="E5038" i="21"/>
  <c r="E5037" i="21"/>
  <c r="E5036" i="21"/>
  <c r="E5035" i="21"/>
  <c r="E5034" i="21"/>
  <c r="E5033" i="21"/>
  <c r="E5032" i="21"/>
  <c r="E5031" i="21"/>
  <c r="E5030" i="21"/>
  <c r="E5029" i="21"/>
  <c r="E5028" i="21"/>
  <c r="E5027" i="21"/>
  <c r="E5026" i="21"/>
  <c r="E5025" i="21"/>
  <c r="E5024" i="21"/>
  <c r="E5023" i="21"/>
  <c r="E5022" i="21"/>
  <c r="E5021" i="21"/>
  <c r="E5020" i="21"/>
  <c r="E5019" i="21"/>
  <c r="E5018" i="21"/>
  <c r="E5017" i="21"/>
  <c r="E5016" i="21"/>
  <c r="E5015" i="21"/>
  <c r="E5014" i="21"/>
  <c r="E5013" i="21"/>
  <c r="E5012" i="21"/>
  <c r="E5011" i="21"/>
  <c r="E5010" i="21"/>
  <c r="E5009" i="21"/>
  <c r="E5008" i="21"/>
  <c r="E5007" i="21"/>
  <c r="E5006" i="21"/>
  <c r="E5005" i="21"/>
  <c r="E5004" i="21"/>
  <c r="E5003" i="21"/>
  <c r="E5002" i="21"/>
  <c r="E5001" i="21"/>
  <c r="E5000" i="21"/>
  <c r="E4999" i="21"/>
  <c r="E4998" i="21"/>
  <c r="E4997" i="21"/>
  <c r="E4996" i="21"/>
  <c r="E4995" i="21"/>
  <c r="E4994" i="21"/>
  <c r="E4993" i="21"/>
  <c r="E4992" i="21"/>
  <c r="E4991" i="21"/>
  <c r="E4990" i="21"/>
  <c r="E4989" i="21"/>
  <c r="E4988" i="21"/>
  <c r="E4987" i="21"/>
  <c r="E4986" i="21"/>
  <c r="E4985" i="21"/>
  <c r="E4984" i="21"/>
  <c r="E4983" i="21"/>
  <c r="E4982" i="21"/>
  <c r="E4981" i="21"/>
  <c r="E4980" i="21"/>
  <c r="E4979" i="21"/>
  <c r="E4978" i="21"/>
  <c r="E4977" i="21"/>
  <c r="E4976" i="21"/>
  <c r="E4975" i="21"/>
  <c r="E4974" i="21"/>
  <c r="E4973" i="21"/>
  <c r="E4972" i="21"/>
  <c r="E4971" i="21"/>
  <c r="E4970" i="21"/>
  <c r="E4969" i="21"/>
  <c r="E4968" i="21"/>
  <c r="E4967" i="21"/>
  <c r="E4966" i="21"/>
  <c r="E4965" i="21"/>
  <c r="E4964" i="21"/>
  <c r="E4963" i="21"/>
  <c r="E4962" i="21"/>
  <c r="E4961" i="21"/>
  <c r="E4960" i="21"/>
  <c r="E4959" i="21"/>
  <c r="E4958" i="21"/>
  <c r="E4957" i="21"/>
  <c r="E4956" i="21"/>
  <c r="E4955" i="21"/>
  <c r="E4954" i="21"/>
  <c r="E4953" i="21"/>
  <c r="E4952" i="21"/>
  <c r="E4951" i="21"/>
  <c r="E4950" i="21"/>
  <c r="E4949" i="21"/>
  <c r="E4948" i="21"/>
  <c r="E4947" i="21"/>
  <c r="E4946" i="21"/>
  <c r="E4945" i="21"/>
  <c r="E4944" i="21"/>
  <c r="E4943" i="21"/>
  <c r="E4942" i="21"/>
  <c r="E4941" i="21"/>
  <c r="E4940" i="21"/>
  <c r="E4939" i="21"/>
  <c r="E4938" i="21"/>
  <c r="E4937" i="21"/>
  <c r="E4936" i="21"/>
  <c r="E4935" i="21"/>
  <c r="E4934" i="21"/>
  <c r="E4933" i="21"/>
  <c r="E4932" i="21"/>
  <c r="E4931" i="21"/>
  <c r="E4930" i="21"/>
  <c r="E4929" i="21"/>
  <c r="E4928" i="21"/>
  <c r="E4927" i="21"/>
  <c r="E4926" i="21"/>
  <c r="E4925" i="21"/>
  <c r="E4924" i="21"/>
  <c r="E4923" i="21"/>
  <c r="E4922" i="21"/>
  <c r="E4921" i="21"/>
  <c r="E4920" i="21"/>
  <c r="E4919" i="21"/>
  <c r="E4918" i="21"/>
  <c r="E4917" i="21"/>
  <c r="E4916" i="21"/>
  <c r="E4915" i="21"/>
  <c r="E4914" i="21"/>
  <c r="E4913" i="21"/>
  <c r="E4912" i="21"/>
  <c r="E4911" i="21"/>
  <c r="E4910" i="21"/>
  <c r="E4909" i="21"/>
  <c r="E4908" i="21"/>
  <c r="E4907" i="21"/>
  <c r="E4906" i="21"/>
  <c r="E4905" i="21"/>
  <c r="E4904" i="21"/>
  <c r="E4903" i="21"/>
  <c r="E4902" i="21"/>
  <c r="E4901" i="21"/>
  <c r="E4900" i="21"/>
  <c r="E4899" i="21"/>
  <c r="E4898" i="21"/>
  <c r="E4897" i="21"/>
  <c r="E4896" i="21"/>
  <c r="E4895" i="21"/>
  <c r="E4894" i="21"/>
  <c r="E4893" i="21"/>
  <c r="E4892" i="21"/>
  <c r="E4891" i="21"/>
  <c r="E4890" i="21"/>
  <c r="E4889" i="21"/>
  <c r="E4888" i="21"/>
  <c r="E4887" i="21"/>
  <c r="E4886" i="21"/>
  <c r="E4885" i="21"/>
  <c r="E4884" i="21"/>
  <c r="E4883" i="21"/>
  <c r="E4882" i="21"/>
  <c r="E4881" i="21"/>
  <c r="E4880" i="21"/>
  <c r="E4879" i="21"/>
  <c r="E4878" i="21"/>
  <c r="E4877" i="21"/>
  <c r="E4876" i="21"/>
  <c r="E4875" i="21"/>
  <c r="E4874" i="21"/>
  <c r="E4873" i="21"/>
  <c r="E4872" i="21"/>
  <c r="E4871" i="21"/>
  <c r="E4870" i="21"/>
  <c r="E4869" i="21"/>
  <c r="E4868" i="21"/>
  <c r="E4867" i="21"/>
  <c r="E4866" i="21"/>
  <c r="E4865" i="21"/>
  <c r="E4864" i="21"/>
  <c r="E4863" i="21"/>
  <c r="E4862" i="21"/>
  <c r="E4861" i="21"/>
  <c r="E4860" i="21"/>
  <c r="E4859" i="21"/>
  <c r="E4858" i="21"/>
  <c r="E4857" i="21"/>
  <c r="E4856" i="21"/>
  <c r="E4855" i="21"/>
  <c r="E4854" i="21"/>
  <c r="E4853" i="21"/>
  <c r="E4852" i="21"/>
  <c r="E4851" i="21"/>
  <c r="E4850" i="21"/>
  <c r="E4849" i="21"/>
  <c r="E4848" i="21"/>
  <c r="E4847" i="21"/>
  <c r="E4846" i="21"/>
  <c r="E4845" i="21"/>
  <c r="E4844" i="21"/>
  <c r="E4843" i="21"/>
  <c r="E4842" i="21"/>
  <c r="E4841" i="21"/>
  <c r="E4840" i="21"/>
  <c r="E4839" i="21"/>
  <c r="E4838" i="21"/>
  <c r="E4837" i="21"/>
  <c r="E4836" i="21"/>
  <c r="E4835" i="21"/>
  <c r="E4834" i="21"/>
  <c r="E4833" i="21"/>
  <c r="E4832" i="21"/>
  <c r="E4831" i="21"/>
  <c r="E4830" i="21"/>
  <c r="E4829" i="21"/>
  <c r="E4828" i="21"/>
  <c r="E4827" i="21"/>
  <c r="E4826" i="21"/>
  <c r="E4825" i="21"/>
  <c r="E4824" i="21"/>
  <c r="E4823" i="21"/>
  <c r="E4822" i="21"/>
  <c r="E4821" i="21"/>
  <c r="E4820" i="21"/>
  <c r="E4819" i="21"/>
  <c r="E4818" i="21"/>
  <c r="E4817" i="21"/>
  <c r="E4816" i="21"/>
  <c r="E4815" i="21"/>
  <c r="E4814" i="21"/>
  <c r="E4813" i="21"/>
  <c r="E4812" i="21"/>
  <c r="E4811" i="21"/>
  <c r="E4810" i="21"/>
  <c r="E4809" i="21"/>
  <c r="E4808" i="21"/>
  <c r="E4807" i="21"/>
  <c r="E4806" i="21"/>
  <c r="E4805" i="21"/>
  <c r="E4804" i="21"/>
  <c r="E4803" i="21"/>
  <c r="E4802" i="21"/>
  <c r="E4801" i="21"/>
  <c r="E4800" i="21"/>
  <c r="E4799" i="21"/>
  <c r="E4798" i="21"/>
  <c r="E4797" i="21"/>
  <c r="E4796" i="21"/>
  <c r="E4795" i="21"/>
  <c r="E4794" i="21"/>
  <c r="E4793" i="21"/>
  <c r="E4792" i="21"/>
  <c r="E4791" i="21"/>
  <c r="E4790" i="21"/>
  <c r="E4789" i="21"/>
  <c r="E4788" i="21"/>
  <c r="E4787" i="21"/>
  <c r="E4786" i="21"/>
  <c r="E4785" i="21"/>
  <c r="E4784" i="21"/>
  <c r="E4783" i="21"/>
  <c r="E4782" i="21"/>
  <c r="E4781" i="21"/>
  <c r="E4780" i="21"/>
  <c r="E4779" i="21"/>
  <c r="E4778" i="21"/>
  <c r="E4777" i="21"/>
  <c r="E4776" i="21"/>
  <c r="E4775" i="21"/>
  <c r="E4774" i="21"/>
  <c r="E4773" i="21"/>
  <c r="E4772" i="21"/>
  <c r="E4771" i="21"/>
  <c r="E4770" i="21"/>
  <c r="E4769" i="21"/>
  <c r="E4768" i="21"/>
  <c r="E4767" i="21"/>
  <c r="E4766" i="21"/>
  <c r="E4765" i="21"/>
  <c r="E4764" i="21"/>
  <c r="E4763" i="21"/>
  <c r="E4762" i="21"/>
  <c r="E4761" i="21"/>
  <c r="E4760" i="21"/>
  <c r="E4759" i="21"/>
  <c r="E4758" i="21"/>
  <c r="E4757" i="21"/>
  <c r="E4756" i="21"/>
  <c r="E4755" i="21"/>
  <c r="E4754" i="21"/>
  <c r="E4753" i="21"/>
  <c r="E4752" i="21"/>
  <c r="E4751" i="21"/>
  <c r="E4750" i="21"/>
  <c r="E4749" i="21"/>
  <c r="E4748" i="21"/>
  <c r="E4747" i="21"/>
  <c r="E4746" i="21"/>
  <c r="E4745" i="21"/>
  <c r="E4744" i="21"/>
  <c r="E4743" i="21"/>
  <c r="E4742" i="21"/>
  <c r="E4741" i="21"/>
  <c r="E4740" i="21"/>
  <c r="E4739" i="21"/>
  <c r="E4738" i="21"/>
  <c r="E4737" i="21"/>
  <c r="E4736" i="21"/>
  <c r="E4735" i="21"/>
  <c r="E4734" i="21"/>
  <c r="E4733" i="21"/>
  <c r="E4732" i="21"/>
  <c r="E4731" i="21"/>
  <c r="E4730" i="21"/>
  <c r="E4729" i="21"/>
  <c r="E4728" i="21"/>
  <c r="E4727" i="21"/>
  <c r="E4726" i="21"/>
  <c r="E4725" i="21"/>
  <c r="E4724" i="21"/>
  <c r="E4723" i="21"/>
  <c r="E4722" i="21"/>
  <c r="E4721" i="21"/>
  <c r="E4720" i="21"/>
  <c r="E4719" i="21"/>
  <c r="E4718" i="21"/>
  <c r="E4717" i="21"/>
  <c r="E4716" i="21"/>
  <c r="E4715" i="21"/>
  <c r="E4714" i="21"/>
  <c r="E4713" i="21"/>
  <c r="E4712" i="21"/>
  <c r="E4711" i="21"/>
  <c r="E4710" i="21"/>
  <c r="E4709" i="21"/>
  <c r="E4708" i="21"/>
  <c r="E4707" i="21"/>
  <c r="E4706" i="21"/>
  <c r="E4705" i="21"/>
  <c r="E4704" i="21"/>
  <c r="E4703" i="21"/>
  <c r="E4702" i="21"/>
  <c r="E4701" i="21"/>
  <c r="E4700" i="21"/>
  <c r="E4699" i="21"/>
  <c r="E4698" i="21"/>
  <c r="E4697" i="21"/>
  <c r="E4696" i="21"/>
  <c r="E4695" i="21"/>
  <c r="E4694" i="21"/>
  <c r="E4693" i="21"/>
  <c r="E4692" i="21"/>
  <c r="E4691" i="21"/>
  <c r="E4690" i="21"/>
  <c r="E4689" i="21"/>
  <c r="E4688" i="21"/>
  <c r="E4687" i="21"/>
  <c r="E4686" i="21"/>
  <c r="E4685" i="21"/>
  <c r="E4684" i="21"/>
  <c r="E4683" i="21"/>
  <c r="E4682" i="21"/>
  <c r="E4681" i="21"/>
  <c r="E4680" i="21"/>
  <c r="E4679" i="21"/>
  <c r="E4678" i="21"/>
  <c r="E4677" i="21"/>
  <c r="E4676" i="21"/>
  <c r="E4675" i="21"/>
  <c r="E4674" i="21"/>
  <c r="E4673" i="21"/>
  <c r="E4672" i="21"/>
  <c r="E4671" i="21"/>
  <c r="E4670" i="21"/>
  <c r="E4669" i="21"/>
  <c r="E4668" i="21"/>
  <c r="E4667" i="21"/>
  <c r="E4666" i="21"/>
  <c r="E4665" i="21"/>
  <c r="E4664" i="21"/>
  <c r="E4663" i="21"/>
  <c r="E4662" i="21"/>
  <c r="E4661" i="21"/>
  <c r="E4660" i="21"/>
  <c r="E4659" i="21"/>
  <c r="E4658" i="21"/>
  <c r="E4657" i="21"/>
  <c r="E4656" i="21"/>
  <c r="E4655" i="21"/>
  <c r="E4654" i="21"/>
  <c r="E4653" i="21"/>
  <c r="E4652" i="21"/>
  <c r="E4651" i="21"/>
  <c r="E4650" i="21"/>
  <c r="E4649" i="21"/>
  <c r="E4648" i="21"/>
  <c r="E4647" i="21"/>
  <c r="E4646" i="21"/>
  <c r="E4645" i="21"/>
  <c r="E4644" i="21"/>
  <c r="E4643" i="21"/>
  <c r="E4642" i="21"/>
  <c r="E4641" i="21"/>
  <c r="E4640" i="21"/>
  <c r="E4639" i="21"/>
  <c r="E4638" i="21"/>
  <c r="E4637" i="21"/>
  <c r="E4636" i="21"/>
  <c r="E4635" i="21"/>
  <c r="E4634" i="21"/>
  <c r="E4633" i="21"/>
  <c r="E4632" i="21"/>
  <c r="E4631" i="21"/>
  <c r="E4630" i="21"/>
  <c r="E4629" i="21"/>
  <c r="E4628" i="21"/>
  <c r="E4627" i="21"/>
  <c r="E4626" i="21"/>
  <c r="E4625" i="21"/>
  <c r="E4624" i="21"/>
  <c r="E4623" i="21"/>
  <c r="E4622" i="21"/>
  <c r="E4621" i="21"/>
  <c r="E4620" i="21"/>
  <c r="E4619" i="21"/>
  <c r="E4618" i="21"/>
  <c r="E4617" i="21"/>
  <c r="E4616" i="21"/>
  <c r="E4615" i="21"/>
  <c r="E4614" i="21"/>
  <c r="E4613" i="21"/>
  <c r="E4612" i="21"/>
  <c r="E4611" i="21"/>
  <c r="E4610" i="21"/>
  <c r="E4609" i="21"/>
  <c r="E4608" i="21"/>
  <c r="E4607" i="21"/>
  <c r="E4606" i="21"/>
  <c r="E4605" i="21"/>
  <c r="E4604" i="21"/>
  <c r="E4603" i="21"/>
  <c r="E4602" i="21"/>
  <c r="E4601" i="21"/>
  <c r="E4600" i="21"/>
  <c r="E4599" i="21"/>
  <c r="E4598" i="21"/>
  <c r="E4597" i="21"/>
  <c r="E4596" i="21"/>
  <c r="E4595" i="21"/>
  <c r="E4594" i="21"/>
  <c r="E4593" i="21"/>
  <c r="E4592" i="21"/>
  <c r="E4591" i="21"/>
  <c r="E4590" i="21"/>
  <c r="E4589" i="21"/>
  <c r="E4588" i="21"/>
  <c r="E4587" i="21"/>
  <c r="E4586" i="21"/>
  <c r="E4585" i="21"/>
  <c r="E4584" i="21"/>
  <c r="E4583" i="21"/>
  <c r="E4582" i="21"/>
  <c r="E4581" i="21"/>
  <c r="E4580" i="21"/>
  <c r="E4579" i="21"/>
  <c r="E4578" i="21"/>
  <c r="E4577" i="21"/>
  <c r="E4576" i="21"/>
  <c r="E4575" i="21"/>
  <c r="E4574" i="21"/>
  <c r="E4573" i="21"/>
  <c r="E4572" i="21"/>
  <c r="E4571" i="21"/>
  <c r="E4570" i="21"/>
  <c r="E4569" i="21"/>
  <c r="E4568" i="21"/>
  <c r="E4567" i="21"/>
  <c r="E4566" i="21"/>
  <c r="E4565" i="21"/>
  <c r="E4564" i="21"/>
  <c r="E4563" i="21"/>
  <c r="E4562" i="21"/>
  <c r="E4561" i="21"/>
  <c r="E4560" i="21"/>
  <c r="E4559" i="21"/>
  <c r="E4558" i="21"/>
  <c r="E4557" i="21"/>
  <c r="E4556" i="21"/>
  <c r="E4555" i="21"/>
  <c r="E4554" i="21"/>
  <c r="E4553" i="21"/>
  <c r="E4552" i="21"/>
  <c r="E4551" i="21"/>
  <c r="E4550" i="21"/>
  <c r="E4549" i="21"/>
  <c r="E4548" i="21"/>
  <c r="E4547" i="21"/>
  <c r="E4546" i="21"/>
  <c r="E4545" i="21"/>
  <c r="E4544" i="21"/>
  <c r="E4543" i="21"/>
  <c r="E4542" i="21"/>
  <c r="E4541" i="21"/>
  <c r="E4540" i="21"/>
  <c r="E4539" i="21"/>
  <c r="E4538" i="21"/>
  <c r="E4537" i="21"/>
  <c r="E4536" i="21"/>
  <c r="E4535" i="21"/>
  <c r="E4534" i="21"/>
  <c r="E4533" i="21"/>
  <c r="E4532" i="21"/>
  <c r="E4531" i="21"/>
  <c r="E4530" i="21"/>
  <c r="E4529" i="21"/>
  <c r="E4528" i="21"/>
  <c r="E4527" i="21"/>
  <c r="E4526" i="21"/>
  <c r="E4525" i="21"/>
  <c r="E4524" i="21"/>
  <c r="E4523" i="21"/>
  <c r="E4522" i="21"/>
  <c r="E4521" i="21"/>
  <c r="E4520" i="21"/>
  <c r="E4519" i="21"/>
  <c r="E4518" i="21"/>
  <c r="E4517" i="21"/>
  <c r="E4516" i="21"/>
  <c r="E4515" i="21"/>
  <c r="E4514" i="21"/>
  <c r="E4513" i="21"/>
  <c r="E4512" i="21"/>
  <c r="E4511" i="21"/>
  <c r="E4510" i="21"/>
  <c r="E4509" i="21"/>
  <c r="E4508" i="21"/>
  <c r="E4507" i="21"/>
  <c r="E4506" i="21"/>
  <c r="E4505" i="21"/>
  <c r="E4504" i="21"/>
  <c r="E4503" i="21"/>
  <c r="E4502" i="21"/>
  <c r="E4501" i="21"/>
  <c r="E4500" i="21"/>
  <c r="E4499" i="21"/>
  <c r="E4498" i="21"/>
  <c r="E4497" i="21"/>
  <c r="E4496" i="21"/>
  <c r="E4495" i="21"/>
  <c r="E4494" i="21"/>
  <c r="E4493" i="21"/>
  <c r="E4492" i="21"/>
  <c r="E4491" i="21"/>
  <c r="E4490" i="21"/>
  <c r="E4489" i="21"/>
  <c r="E4488" i="21"/>
  <c r="E4487" i="21"/>
  <c r="E4486" i="21"/>
  <c r="E4485" i="21"/>
  <c r="E4484" i="21"/>
  <c r="E4483" i="21"/>
  <c r="E4482" i="21"/>
  <c r="E4481" i="21"/>
  <c r="E4480" i="21"/>
  <c r="E4479" i="21"/>
  <c r="E4478" i="21"/>
  <c r="E4477" i="21"/>
  <c r="E4476" i="21"/>
  <c r="E4475" i="21"/>
  <c r="E4474" i="21"/>
  <c r="E4473" i="21"/>
  <c r="E4472" i="21"/>
  <c r="E4471" i="21"/>
  <c r="E4470" i="21"/>
  <c r="E4469" i="21"/>
  <c r="E4468" i="21"/>
  <c r="E4467" i="21"/>
  <c r="E4466" i="21"/>
  <c r="E4465" i="21"/>
  <c r="E4464" i="21"/>
  <c r="E4463" i="21"/>
  <c r="E4462" i="21"/>
  <c r="E4461" i="21"/>
  <c r="E4460" i="21"/>
  <c r="E4459" i="21"/>
  <c r="E4458" i="21"/>
  <c r="E4457" i="21"/>
  <c r="E4456" i="21"/>
  <c r="E4455" i="21"/>
  <c r="E4454" i="21"/>
  <c r="E4453" i="21"/>
  <c r="E4452" i="21"/>
  <c r="E4451" i="21"/>
  <c r="E4450" i="21"/>
  <c r="E4449" i="21"/>
  <c r="E4448" i="21"/>
  <c r="E4447" i="21"/>
  <c r="E4446" i="21"/>
  <c r="E4445" i="21"/>
  <c r="E4444" i="21"/>
  <c r="E4443" i="21"/>
  <c r="E4442" i="21"/>
  <c r="E4441" i="21"/>
  <c r="E4440" i="21"/>
  <c r="E4439" i="21"/>
  <c r="E4438" i="21"/>
  <c r="E4437" i="21"/>
  <c r="E4436" i="21"/>
  <c r="E4435" i="21"/>
  <c r="E4434" i="21"/>
  <c r="E4433" i="21"/>
  <c r="E4432" i="21"/>
  <c r="E4431" i="21"/>
  <c r="E4430" i="21"/>
  <c r="E4429" i="21"/>
  <c r="E4428" i="21"/>
  <c r="E4427" i="21"/>
  <c r="E4426" i="21"/>
  <c r="E4425" i="21"/>
  <c r="E4424" i="21"/>
  <c r="E4423" i="21"/>
  <c r="E4422" i="21"/>
  <c r="E4421" i="21"/>
  <c r="E4420" i="21"/>
  <c r="E4419" i="21"/>
  <c r="E4418" i="21"/>
  <c r="E4417" i="21"/>
  <c r="E4416" i="21"/>
  <c r="E4415" i="21"/>
  <c r="E4414" i="21"/>
  <c r="E4413" i="21"/>
  <c r="E4412" i="21"/>
  <c r="E4411" i="21"/>
  <c r="E4410" i="21"/>
  <c r="E4409" i="21"/>
  <c r="E4408" i="21"/>
  <c r="E4407" i="21"/>
  <c r="E4406" i="21"/>
  <c r="E4405" i="21"/>
  <c r="E4404" i="21"/>
  <c r="E4403" i="21"/>
  <c r="E4402" i="21"/>
  <c r="E4401" i="21"/>
  <c r="E4400" i="21"/>
  <c r="E4399" i="21"/>
  <c r="E4398" i="21"/>
  <c r="E4397" i="21"/>
  <c r="E4396" i="21"/>
  <c r="E4395" i="21"/>
  <c r="E4394" i="21"/>
  <c r="E4393" i="21"/>
  <c r="E4392" i="21"/>
  <c r="E4391" i="21"/>
  <c r="E4390" i="21"/>
  <c r="E4389" i="21"/>
  <c r="E4388" i="21"/>
  <c r="E4387" i="21"/>
  <c r="E4386" i="21"/>
  <c r="E4385" i="21"/>
  <c r="E4384" i="21"/>
  <c r="E4383" i="21"/>
  <c r="E4382" i="21"/>
  <c r="E4381" i="21"/>
  <c r="E4380" i="21"/>
  <c r="E4379" i="21"/>
  <c r="E4378" i="21"/>
  <c r="E4377" i="21"/>
  <c r="E4376" i="21"/>
  <c r="E4375" i="21"/>
  <c r="E4374" i="21"/>
  <c r="E4373" i="21"/>
  <c r="E4372" i="21"/>
  <c r="E4371" i="21"/>
  <c r="E4370" i="21"/>
  <c r="E4369" i="21"/>
  <c r="E4368" i="21"/>
  <c r="E4367" i="21"/>
  <c r="E4366" i="21"/>
  <c r="E4365" i="21"/>
  <c r="E4364" i="21"/>
  <c r="E4363" i="21"/>
  <c r="E4362" i="21"/>
  <c r="E4361" i="21"/>
  <c r="E4360" i="21"/>
  <c r="E4359" i="21"/>
  <c r="E4358" i="21"/>
  <c r="E4357" i="21"/>
  <c r="E4356" i="21"/>
  <c r="E4355" i="21"/>
  <c r="E4354" i="21"/>
  <c r="E4353" i="21"/>
  <c r="E4352" i="21"/>
  <c r="E4351" i="21"/>
  <c r="E4350" i="21"/>
  <c r="E4349" i="21"/>
  <c r="E4348" i="21"/>
  <c r="E4347" i="21"/>
  <c r="E4346" i="21"/>
  <c r="E4345" i="21"/>
  <c r="E4344" i="21"/>
  <c r="E4343" i="21"/>
  <c r="E4342" i="21"/>
  <c r="E4341" i="21"/>
  <c r="E4340" i="21"/>
  <c r="E4339" i="21"/>
  <c r="E4338" i="21"/>
  <c r="E4337" i="21"/>
  <c r="E4336" i="21"/>
  <c r="E4335" i="21"/>
  <c r="E4334" i="21"/>
  <c r="E4333" i="21"/>
  <c r="E4332" i="21"/>
  <c r="E4331" i="21"/>
  <c r="E4330" i="21"/>
  <c r="E4329" i="21"/>
  <c r="E4328" i="21"/>
  <c r="E4327" i="21"/>
  <c r="E4326" i="21"/>
  <c r="E4325" i="21"/>
  <c r="E4324" i="21"/>
  <c r="E4323" i="21"/>
  <c r="E4322" i="21"/>
  <c r="E4321" i="21"/>
  <c r="E4320" i="21"/>
  <c r="E4319" i="21"/>
  <c r="E4318" i="21"/>
  <c r="E4317" i="21"/>
  <c r="E4316" i="21"/>
  <c r="E4315" i="21"/>
  <c r="E4314" i="21"/>
  <c r="E4313" i="21"/>
  <c r="E4312" i="21"/>
  <c r="E4311" i="21"/>
  <c r="E4310" i="21"/>
  <c r="E4309" i="21"/>
  <c r="E4308" i="21"/>
  <c r="E4307" i="21"/>
  <c r="E4306" i="21"/>
  <c r="E4305" i="21"/>
  <c r="E4304" i="21"/>
  <c r="E4303" i="21"/>
  <c r="E4302" i="21"/>
  <c r="E4301" i="21"/>
  <c r="E4300" i="21"/>
  <c r="E4299" i="21"/>
  <c r="E4298" i="21"/>
  <c r="E4297" i="21"/>
  <c r="E4296" i="21"/>
  <c r="E4295" i="21"/>
  <c r="E4294" i="21"/>
  <c r="E4293" i="21"/>
  <c r="E4292" i="21"/>
  <c r="E4291" i="21"/>
  <c r="E4290" i="21"/>
  <c r="E4289" i="21"/>
  <c r="E4288" i="21"/>
  <c r="E4287" i="21"/>
  <c r="E4286" i="21"/>
  <c r="E4285" i="21"/>
  <c r="E4284" i="21"/>
  <c r="E4283" i="21"/>
  <c r="E4282" i="21"/>
  <c r="E4281" i="21"/>
  <c r="E4280" i="21"/>
  <c r="E4279" i="21"/>
  <c r="E4278" i="21"/>
  <c r="E4277" i="21"/>
  <c r="E4276" i="21"/>
  <c r="E4275" i="21"/>
  <c r="E4274" i="21"/>
  <c r="E4273" i="21"/>
  <c r="E4272" i="21"/>
  <c r="E4271" i="21"/>
  <c r="E4270" i="21"/>
  <c r="E4269" i="21"/>
  <c r="E4268" i="21"/>
  <c r="E4267" i="21"/>
  <c r="E4266" i="21"/>
  <c r="E4265" i="21"/>
  <c r="E4264" i="21"/>
  <c r="E4263" i="21"/>
  <c r="E4262" i="21"/>
  <c r="E4261" i="21"/>
  <c r="E4260" i="21"/>
  <c r="E4259" i="21"/>
  <c r="E4258" i="21"/>
  <c r="E4257" i="21"/>
  <c r="E4256" i="21"/>
  <c r="E4255" i="21"/>
  <c r="E4254" i="21"/>
  <c r="E4253" i="21"/>
  <c r="E4252" i="21"/>
  <c r="E4251" i="21"/>
  <c r="E4250" i="21"/>
  <c r="E4249" i="21"/>
  <c r="E4248" i="21"/>
  <c r="E4247" i="21"/>
  <c r="E4246" i="21"/>
  <c r="E4245" i="21"/>
  <c r="E4244" i="21"/>
  <c r="E4243" i="21"/>
  <c r="E4242" i="21"/>
  <c r="E4241" i="21"/>
  <c r="E4240" i="21"/>
  <c r="E4239" i="21"/>
  <c r="E4238" i="21"/>
  <c r="E4237" i="21"/>
  <c r="E4236" i="21"/>
  <c r="E4235" i="21"/>
  <c r="E4234" i="21"/>
  <c r="E4233" i="21"/>
  <c r="E4232" i="21"/>
  <c r="E4231" i="21"/>
  <c r="E4230" i="21"/>
  <c r="E4229" i="21"/>
  <c r="E4228" i="21"/>
  <c r="E4227" i="21"/>
  <c r="E4226" i="21"/>
  <c r="E4225" i="21"/>
  <c r="E4224" i="21"/>
  <c r="E4223" i="21"/>
  <c r="E4222" i="21"/>
  <c r="E4221" i="21"/>
  <c r="E4220" i="21"/>
  <c r="E4219" i="21"/>
  <c r="E4218" i="21"/>
  <c r="E4217" i="21"/>
  <c r="E4216" i="21"/>
  <c r="E4215" i="21"/>
  <c r="E4214" i="21"/>
  <c r="E4213" i="21"/>
  <c r="E4212" i="21"/>
  <c r="E4211" i="21"/>
  <c r="E4210" i="21"/>
  <c r="E4209" i="21"/>
  <c r="E4208" i="21"/>
  <c r="E4207" i="21"/>
  <c r="E4206" i="21"/>
  <c r="E4205" i="21"/>
  <c r="E4204" i="21"/>
  <c r="E4203" i="21"/>
  <c r="E4202" i="21"/>
  <c r="E4201" i="21"/>
  <c r="E4200" i="21"/>
  <c r="E4199" i="21"/>
  <c r="E4198" i="21"/>
  <c r="E4197" i="21"/>
  <c r="E4196" i="21"/>
  <c r="E4195" i="21"/>
  <c r="E4194" i="21"/>
  <c r="E4193" i="21"/>
  <c r="E4192" i="21"/>
  <c r="E4191" i="21"/>
  <c r="E4190" i="21"/>
  <c r="E4189" i="21"/>
  <c r="E4188" i="21"/>
  <c r="E4187" i="21"/>
  <c r="E4186" i="21"/>
  <c r="E4185" i="21"/>
  <c r="E4184" i="21"/>
  <c r="E4183" i="21"/>
  <c r="E4182" i="21"/>
  <c r="E4181" i="21"/>
  <c r="E4180" i="21"/>
  <c r="E4179" i="21"/>
  <c r="E4178" i="21"/>
  <c r="E4177" i="21"/>
  <c r="E4176" i="21"/>
  <c r="E4175" i="21"/>
  <c r="E4174" i="21"/>
  <c r="E4173" i="21"/>
  <c r="E4172" i="21"/>
  <c r="E4171" i="21"/>
  <c r="E4170" i="21"/>
  <c r="E4169" i="21"/>
  <c r="E4168" i="21"/>
  <c r="E4167" i="21"/>
  <c r="E4166" i="21"/>
  <c r="E4165" i="21"/>
  <c r="E4164" i="21"/>
  <c r="E4163" i="21"/>
  <c r="E4162" i="21"/>
  <c r="E4161" i="21"/>
  <c r="E4160" i="21"/>
  <c r="E4159" i="21"/>
  <c r="E4158" i="21"/>
  <c r="E4157" i="21"/>
  <c r="E4156" i="21"/>
  <c r="E4155" i="21"/>
  <c r="E4154" i="21"/>
  <c r="E4153" i="21"/>
  <c r="E4152" i="21"/>
  <c r="E4151" i="21"/>
  <c r="E4150" i="21"/>
  <c r="E4149" i="21"/>
  <c r="E4148" i="21"/>
  <c r="E4147" i="21"/>
  <c r="E4146" i="21"/>
  <c r="E4145" i="21"/>
  <c r="E4144" i="21"/>
  <c r="E4143" i="21"/>
  <c r="E4142" i="21"/>
  <c r="E4141" i="21"/>
  <c r="E4140" i="21"/>
  <c r="E4139" i="21"/>
  <c r="E4138" i="21"/>
  <c r="E4137" i="21"/>
  <c r="E4136" i="21"/>
  <c r="E4135" i="21"/>
  <c r="E4134" i="21"/>
  <c r="E4133" i="21"/>
  <c r="E4132" i="21"/>
  <c r="E4131" i="21"/>
  <c r="E4130" i="21"/>
  <c r="E4129" i="21"/>
  <c r="E4128" i="21"/>
  <c r="E4127" i="21"/>
  <c r="E4126" i="21"/>
  <c r="E4125" i="21"/>
  <c r="E4124" i="21"/>
  <c r="E4123" i="21"/>
  <c r="E4122" i="21"/>
  <c r="E4121" i="21"/>
  <c r="E4120" i="21"/>
  <c r="E4119" i="21"/>
  <c r="E4118" i="21"/>
  <c r="E4117" i="21"/>
  <c r="E4116" i="21"/>
  <c r="E4115" i="21"/>
  <c r="E4114" i="21"/>
  <c r="E4113" i="21"/>
  <c r="E4112" i="21"/>
  <c r="E4111" i="21"/>
  <c r="E4110" i="21"/>
  <c r="E4109" i="21"/>
  <c r="E4108" i="21"/>
  <c r="E4107" i="21"/>
  <c r="E4106" i="21"/>
  <c r="E4105" i="21"/>
  <c r="E4104" i="21"/>
  <c r="E4103" i="21"/>
  <c r="E4102" i="21"/>
  <c r="E4101" i="21"/>
  <c r="E4100" i="21"/>
  <c r="E4099" i="21"/>
  <c r="E4098" i="21"/>
  <c r="E4097" i="21"/>
  <c r="E4096" i="21"/>
  <c r="E4095" i="21"/>
  <c r="E4094" i="21"/>
  <c r="E4093" i="21"/>
  <c r="E4092" i="21"/>
  <c r="E4091" i="21"/>
  <c r="E4090" i="21"/>
  <c r="E4089" i="21"/>
  <c r="E4088" i="21"/>
  <c r="E4087" i="21"/>
  <c r="E4086" i="21"/>
  <c r="E4085" i="21"/>
  <c r="E4084" i="21"/>
  <c r="E4083" i="21"/>
  <c r="E4082" i="21"/>
  <c r="E4081" i="21"/>
  <c r="E4080" i="21"/>
  <c r="E4079" i="21"/>
  <c r="E4078" i="21"/>
  <c r="E4077" i="21"/>
  <c r="E4076" i="21"/>
  <c r="E4075" i="21"/>
  <c r="E4074" i="21"/>
  <c r="E4073" i="21"/>
  <c r="E4072" i="21"/>
  <c r="E4071" i="21"/>
  <c r="E4070" i="21"/>
  <c r="E4069" i="21"/>
  <c r="E4068" i="21"/>
  <c r="E4067" i="21"/>
  <c r="E4066" i="21"/>
  <c r="E4065" i="21"/>
  <c r="E4064" i="21"/>
  <c r="E4063" i="21"/>
  <c r="E4062" i="21"/>
  <c r="E4061" i="21"/>
  <c r="E4060" i="21"/>
  <c r="E4059" i="21"/>
  <c r="E4058" i="21"/>
  <c r="E4057" i="21"/>
  <c r="E4056" i="21"/>
  <c r="E4055" i="21"/>
  <c r="E4054" i="21"/>
  <c r="E4053" i="21"/>
  <c r="E4052" i="21"/>
  <c r="E4051" i="21"/>
  <c r="E4050" i="21"/>
  <c r="E4049" i="21"/>
  <c r="E4048" i="21"/>
  <c r="E4047" i="21"/>
  <c r="E4046" i="21"/>
  <c r="E4045" i="21"/>
  <c r="E4044" i="21"/>
  <c r="E4043" i="21"/>
  <c r="E4042" i="21"/>
  <c r="E4041" i="21"/>
  <c r="E4040" i="21"/>
  <c r="E4039" i="21"/>
  <c r="E4038" i="21"/>
  <c r="E4037" i="21"/>
  <c r="E4036" i="21"/>
  <c r="E4035" i="21"/>
  <c r="E4034" i="21"/>
  <c r="E4033" i="21"/>
  <c r="E4032" i="21"/>
  <c r="E4031" i="21"/>
  <c r="E4030" i="21"/>
  <c r="E4029" i="21"/>
  <c r="E4028" i="21"/>
  <c r="E4027" i="21"/>
  <c r="E4026" i="21"/>
  <c r="E4025" i="21"/>
  <c r="E4024" i="21"/>
  <c r="E4023" i="21"/>
  <c r="E4022" i="21"/>
  <c r="E4021" i="21"/>
  <c r="E4020" i="21"/>
  <c r="E4019" i="21"/>
  <c r="E4018" i="21"/>
  <c r="E4017" i="21"/>
  <c r="E4016" i="21"/>
  <c r="E4015" i="21"/>
  <c r="E4014" i="21"/>
  <c r="E4013" i="21"/>
  <c r="E4012" i="21"/>
  <c r="E4011" i="21"/>
  <c r="E4010" i="21"/>
  <c r="E4009" i="21"/>
  <c r="E4008" i="21"/>
  <c r="E4007" i="21"/>
  <c r="E4006" i="21"/>
  <c r="E4005" i="21"/>
  <c r="E4004" i="21"/>
  <c r="E4003" i="21"/>
  <c r="E4002" i="21"/>
  <c r="E4001" i="21"/>
  <c r="E4000" i="21"/>
  <c r="E3999" i="21"/>
  <c r="E3998" i="21"/>
  <c r="E3997" i="21"/>
  <c r="E3996" i="21"/>
  <c r="E3995" i="21"/>
  <c r="E3994" i="21"/>
  <c r="E3993" i="21"/>
  <c r="E3992" i="21"/>
  <c r="E3991" i="21"/>
  <c r="E3990" i="21"/>
  <c r="E3989" i="21"/>
  <c r="E3988" i="21"/>
  <c r="E3987" i="21"/>
  <c r="E3986" i="21"/>
  <c r="E3985" i="21"/>
  <c r="E3984" i="21"/>
  <c r="E3983" i="21"/>
  <c r="E3982" i="21"/>
  <c r="E3981" i="21"/>
  <c r="E3980" i="21"/>
  <c r="E3979" i="21"/>
  <c r="E3978" i="21"/>
  <c r="E3977" i="21"/>
  <c r="E3976" i="21"/>
  <c r="E3975" i="21"/>
  <c r="E3974" i="21"/>
  <c r="E3973" i="21"/>
  <c r="E3972" i="21"/>
  <c r="E3971" i="21"/>
  <c r="E3970" i="21"/>
  <c r="E3969" i="21"/>
  <c r="E3968" i="21"/>
  <c r="E3967" i="21"/>
  <c r="E3966" i="21"/>
  <c r="E3965" i="21"/>
  <c r="E3964" i="21"/>
  <c r="E3963" i="21"/>
  <c r="E3962" i="21"/>
  <c r="E3961" i="21"/>
  <c r="E3960" i="21"/>
  <c r="E3959" i="21"/>
  <c r="E3958" i="21"/>
  <c r="E3957" i="21"/>
  <c r="E3956" i="21"/>
  <c r="E3955" i="21"/>
  <c r="E3954" i="21"/>
  <c r="E3953" i="21"/>
  <c r="E3952" i="21"/>
  <c r="E3951" i="21"/>
  <c r="E3950" i="21"/>
  <c r="E3949" i="21"/>
  <c r="E3948" i="21"/>
  <c r="E3947" i="21"/>
  <c r="E3946" i="21"/>
  <c r="E3945" i="21"/>
  <c r="E3944" i="21"/>
  <c r="E3943" i="21"/>
  <c r="E3942" i="21"/>
  <c r="E3941" i="21"/>
  <c r="E3940" i="21"/>
  <c r="E3939" i="21"/>
  <c r="E3938" i="21"/>
  <c r="E3937" i="21"/>
  <c r="E3936" i="21"/>
  <c r="E3935" i="21"/>
  <c r="E3934" i="21"/>
  <c r="E3933" i="21"/>
  <c r="E3932" i="21"/>
  <c r="E3931" i="21"/>
  <c r="E3930" i="21"/>
  <c r="E3929" i="21"/>
  <c r="E3928" i="21"/>
  <c r="E3927" i="21"/>
  <c r="E3926" i="21"/>
  <c r="E3925" i="21"/>
  <c r="E3924" i="21"/>
  <c r="E3923" i="21"/>
  <c r="E3922" i="21"/>
  <c r="E3921" i="21"/>
  <c r="E3920" i="21"/>
  <c r="E3919" i="21"/>
  <c r="E3918" i="21"/>
  <c r="E3917" i="21"/>
  <c r="E3916" i="21"/>
  <c r="E3915" i="21"/>
  <c r="E3914" i="21"/>
  <c r="E3913" i="21"/>
  <c r="E3912" i="21"/>
  <c r="E3911" i="21"/>
  <c r="E3910" i="21"/>
  <c r="E3909" i="21"/>
  <c r="E3908" i="21"/>
  <c r="E3907" i="21"/>
  <c r="E3906" i="21"/>
  <c r="E3905" i="21"/>
  <c r="E3904" i="21"/>
  <c r="E3903" i="21"/>
  <c r="E3902" i="21"/>
  <c r="E3901" i="21"/>
  <c r="E3900" i="21"/>
  <c r="E3899" i="21"/>
  <c r="E3898" i="21"/>
  <c r="E3897" i="21"/>
  <c r="E3896" i="21"/>
  <c r="E3895" i="21"/>
  <c r="E3894" i="21"/>
  <c r="E3893" i="21"/>
  <c r="E3892" i="21"/>
  <c r="E3891" i="21"/>
  <c r="E3890" i="21"/>
  <c r="E3889" i="21"/>
  <c r="E3888" i="21"/>
  <c r="E3887" i="21"/>
  <c r="E3886" i="21"/>
  <c r="E3885" i="21"/>
  <c r="E3884" i="21"/>
  <c r="E3883" i="21"/>
  <c r="E3882" i="21"/>
  <c r="E3881" i="21"/>
  <c r="E3880" i="21"/>
  <c r="E3879" i="21"/>
  <c r="E3878" i="21"/>
  <c r="E3877" i="21"/>
  <c r="E3876" i="21"/>
  <c r="E3875" i="21"/>
  <c r="E3874" i="21"/>
  <c r="E3873" i="21"/>
  <c r="E3872" i="21"/>
  <c r="E3871" i="21"/>
  <c r="E3870" i="21"/>
  <c r="E3869" i="21"/>
  <c r="E3868" i="21"/>
  <c r="E3867" i="21"/>
  <c r="E3866" i="21"/>
  <c r="E3865" i="21"/>
  <c r="E3864" i="21"/>
  <c r="E3863" i="21"/>
  <c r="E3862" i="21"/>
  <c r="E3861" i="21"/>
  <c r="E3860" i="21"/>
  <c r="E3859" i="21"/>
  <c r="E3858" i="21"/>
  <c r="E3857" i="21"/>
  <c r="E3856" i="21"/>
  <c r="E3855" i="21"/>
  <c r="E3854" i="21"/>
  <c r="E3853" i="21"/>
  <c r="E3852" i="21"/>
  <c r="E3851" i="21"/>
  <c r="E3850" i="21"/>
  <c r="E3849" i="21"/>
  <c r="E3848" i="21"/>
  <c r="E3847" i="21"/>
  <c r="E3846" i="21"/>
  <c r="E3845" i="21"/>
  <c r="E3844" i="21"/>
  <c r="E3843" i="21"/>
  <c r="E3842" i="21"/>
  <c r="E3841" i="21"/>
  <c r="E3840" i="21"/>
  <c r="E3839" i="21"/>
  <c r="E3838" i="21"/>
  <c r="E3837" i="21"/>
  <c r="E3836" i="21"/>
  <c r="E3835" i="21"/>
  <c r="E3834" i="21"/>
  <c r="E3833" i="21"/>
  <c r="E3832" i="21"/>
  <c r="E3831" i="21"/>
  <c r="E3830" i="21"/>
  <c r="E3829" i="21"/>
  <c r="E3828" i="21"/>
  <c r="E3827" i="21"/>
  <c r="E3826" i="21"/>
  <c r="E3825" i="21"/>
  <c r="E3824" i="21"/>
  <c r="E3823" i="21"/>
  <c r="E3822" i="21"/>
  <c r="E3821" i="21"/>
  <c r="E3820" i="21"/>
  <c r="E3819" i="21"/>
  <c r="E3818" i="21"/>
  <c r="E3817" i="21"/>
  <c r="E3816" i="21"/>
  <c r="E3815" i="21"/>
  <c r="E3814" i="21"/>
  <c r="E3813" i="21"/>
  <c r="E3812" i="21"/>
  <c r="E3811" i="21"/>
  <c r="E3810" i="21"/>
  <c r="E3809" i="21"/>
  <c r="E3808" i="21"/>
  <c r="E3807" i="21"/>
  <c r="E3806" i="21"/>
  <c r="E3805" i="21"/>
  <c r="E3804" i="21"/>
  <c r="E3803" i="21"/>
  <c r="E3802" i="21"/>
  <c r="E3801" i="21"/>
  <c r="E3800" i="21"/>
  <c r="E3799" i="21"/>
  <c r="E3798" i="21"/>
  <c r="E3797" i="21"/>
  <c r="E3796" i="21"/>
  <c r="E3795" i="21"/>
  <c r="E3794" i="21"/>
  <c r="E3793" i="21"/>
  <c r="E3792" i="21"/>
  <c r="E3791" i="21"/>
  <c r="E3790" i="21"/>
  <c r="E3789" i="21"/>
  <c r="E3788" i="21"/>
  <c r="E3787" i="21"/>
  <c r="E3786" i="21"/>
  <c r="E3785" i="21"/>
  <c r="E3784" i="21"/>
  <c r="E3783" i="21"/>
  <c r="E3782" i="21"/>
  <c r="E3781" i="21"/>
  <c r="E3780" i="21"/>
  <c r="E3779" i="21"/>
  <c r="E3778" i="21"/>
  <c r="E3777" i="21"/>
  <c r="E3776" i="21"/>
  <c r="E3775" i="21"/>
  <c r="E3774" i="21"/>
  <c r="E3773" i="21"/>
  <c r="E3772" i="21"/>
  <c r="E3771" i="21"/>
  <c r="E3770" i="21"/>
  <c r="E3769" i="21"/>
  <c r="E3768" i="21"/>
  <c r="E3767" i="21"/>
  <c r="E3766" i="21"/>
  <c r="E3765" i="21"/>
  <c r="E3764" i="21"/>
  <c r="E3763" i="21"/>
  <c r="E3762" i="21"/>
  <c r="E3761" i="21"/>
  <c r="E3760" i="21"/>
  <c r="E3759" i="21"/>
  <c r="E3758" i="21"/>
  <c r="E3757" i="21"/>
  <c r="E3756" i="21"/>
  <c r="E3755" i="21"/>
  <c r="E3754" i="21"/>
  <c r="E3753" i="21"/>
  <c r="E3752" i="21"/>
  <c r="E3751" i="21"/>
  <c r="E3750" i="21"/>
  <c r="E3749" i="21"/>
  <c r="E3748" i="21"/>
  <c r="E3747" i="21"/>
  <c r="E3746" i="21"/>
  <c r="E3745" i="21"/>
  <c r="E3744" i="21"/>
  <c r="E3743" i="21"/>
  <c r="E3742" i="21"/>
  <c r="E3741" i="21"/>
  <c r="E3740" i="21"/>
  <c r="E3739" i="21"/>
  <c r="E3738" i="21"/>
  <c r="E3737" i="21"/>
  <c r="E3736" i="21"/>
  <c r="E3735" i="21"/>
  <c r="E3734" i="21"/>
  <c r="E3733" i="21"/>
  <c r="E3732" i="21"/>
  <c r="E3731" i="21"/>
  <c r="E3730" i="21"/>
  <c r="E3729" i="21"/>
  <c r="E3728" i="21"/>
  <c r="E3727" i="21"/>
  <c r="E3726" i="21"/>
  <c r="E3725" i="21"/>
  <c r="E3724" i="21"/>
  <c r="E3723" i="21"/>
  <c r="E3722" i="21"/>
  <c r="E3721" i="21"/>
  <c r="E3720" i="21"/>
  <c r="E3719" i="21"/>
  <c r="E3718" i="21"/>
  <c r="E3717" i="21"/>
  <c r="E3716" i="21"/>
  <c r="E3715" i="21"/>
  <c r="E3714" i="21"/>
  <c r="E3713" i="21"/>
  <c r="E3712" i="21"/>
  <c r="E3711" i="21"/>
  <c r="E3710" i="21"/>
  <c r="E3709" i="21"/>
  <c r="E3708" i="21"/>
  <c r="E3707" i="21"/>
  <c r="E3706" i="21"/>
  <c r="E3705" i="21"/>
  <c r="E3704" i="21"/>
  <c r="E3703" i="21"/>
  <c r="E3702" i="21"/>
  <c r="E3701" i="21"/>
  <c r="E3700" i="21"/>
  <c r="E3699" i="21"/>
  <c r="E3698" i="21"/>
  <c r="E3697" i="21"/>
  <c r="E3696" i="21"/>
  <c r="E3695" i="21"/>
  <c r="E3694" i="21"/>
  <c r="E3693" i="21"/>
  <c r="E3692" i="21"/>
  <c r="E3691" i="21"/>
  <c r="E3690" i="21"/>
  <c r="E3689" i="21"/>
  <c r="E3688" i="21"/>
  <c r="E3687" i="21"/>
  <c r="E3686" i="21"/>
  <c r="E3685" i="21"/>
  <c r="E3684" i="21"/>
  <c r="E3683" i="21"/>
  <c r="E3682" i="21"/>
  <c r="E3681" i="21"/>
  <c r="E3680" i="21"/>
  <c r="E3679" i="21"/>
  <c r="E3678" i="21"/>
  <c r="E3677" i="21"/>
  <c r="E3676" i="21"/>
  <c r="E3675" i="21"/>
  <c r="E3674" i="21"/>
  <c r="E3673" i="21"/>
  <c r="E3672" i="21"/>
  <c r="E3671" i="21"/>
  <c r="E3670" i="21"/>
  <c r="E3669" i="21"/>
  <c r="E3668" i="21"/>
  <c r="E3667" i="21"/>
  <c r="E3666" i="21"/>
  <c r="E3665" i="21"/>
  <c r="E3664" i="21"/>
  <c r="E3663" i="21"/>
  <c r="E3662" i="21"/>
  <c r="E3661" i="21"/>
  <c r="E3660" i="21"/>
  <c r="E3659" i="21"/>
  <c r="E3658" i="21"/>
  <c r="E3657" i="21"/>
  <c r="E3656" i="21"/>
  <c r="E3655" i="21"/>
  <c r="E3654" i="21"/>
  <c r="E3653" i="21"/>
  <c r="E3652" i="21"/>
  <c r="E3651" i="21"/>
  <c r="E3650" i="21"/>
  <c r="E3649" i="21"/>
  <c r="E3648" i="21"/>
  <c r="E3647" i="21"/>
  <c r="E3646" i="21"/>
  <c r="E3645" i="21"/>
  <c r="E3644" i="21"/>
  <c r="E3643" i="21"/>
  <c r="E3642" i="21"/>
  <c r="E3641" i="21"/>
  <c r="E3640" i="21"/>
  <c r="E3639" i="21"/>
  <c r="E3638" i="21"/>
  <c r="E3637" i="21"/>
  <c r="E3636" i="21"/>
  <c r="E3635" i="21"/>
  <c r="E3634" i="21"/>
  <c r="E3633" i="21"/>
  <c r="E3632" i="21"/>
  <c r="E3631" i="21"/>
  <c r="E3630" i="21"/>
  <c r="E3629" i="21"/>
  <c r="E3628" i="21"/>
  <c r="E3627" i="21"/>
  <c r="E3626" i="21"/>
  <c r="E3625" i="21"/>
  <c r="E3624" i="21"/>
  <c r="E3623" i="21"/>
  <c r="E3622" i="21"/>
  <c r="E3621" i="21"/>
  <c r="E3620" i="21"/>
  <c r="E3619" i="21"/>
  <c r="E3618" i="21"/>
  <c r="E3617" i="21"/>
  <c r="E3616" i="21"/>
  <c r="E3615" i="21"/>
  <c r="E3614" i="21"/>
  <c r="E3613" i="21"/>
  <c r="E3612" i="21"/>
  <c r="E3611" i="21"/>
  <c r="E3610" i="21"/>
  <c r="E3609" i="21"/>
  <c r="E3608" i="21"/>
  <c r="E3607" i="21"/>
  <c r="E3606" i="21"/>
  <c r="E3605" i="21"/>
  <c r="E3604" i="21"/>
  <c r="E3603" i="21"/>
  <c r="E3602" i="21"/>
  <c r="E3601" i="21"/>
  <c r="E3600" i="21"/>
  <c r="E3599" i="21"/>
  <c r="E3598" i="21"/>
  <c r="E3597" i="21"/>
  <c r="E3596" i="21"/>
  <c r="E3595" i="21"/>
  <c r="E3594" i="21"/>
  <c r="E3593" i="21"/>
  <c r="E3592" i="21"/>
  <c r="E3591" i="21"/>
  <c r="E3590" i="21"/>
  <c r="E3589" i="21"/>
  <c r="E3588" i="21"/>
  <c r="E3587" i="21"/>
  <c r="E3586" i="21"/>
  <c r="E3585" i="21"/>
  <c r="E3584" i="21"/>
  <c r="E3583" i="21"/>
  <c r="E3582" i="21"/>
  <c r="E3581" i="21"/>
  <c r="E3580" i="21"/>
  <c r="E3579" i="21"/>
  <c r="E3578" i="21"/>
  <c r="E3577" i="21"/>
  <c r="E3576" i="21"/>
  <c r="E3575" i="21"/>
  <c r="E3574" i="21"/>
  <c r="E3573" i="21"/>
  <c r="E3572" i="21"/>
  <c r="E3571" i="21"/>
  <c r="E3570" i="21"/>
  <c r="E3569" i="21"/>
  <c r="E3568" i="21"/>
  <c r="E3567" i="21"/>
  <c r="E3566" i="21"/>
  <c r="E3565" i="21"/>
  <c r="E3564" i="21"/>
  <c r="E3563" i="21"/>
  <c r="E3562" i="21"/>
  <c r="E3561" i="21"/>
  <c r="E3560" i="21"/>
  <c r="E3559" i="21"/>
  <c r="E3558" i="21"/>
  <c r="E3557" i="21"/>
  <c r="E3556" i="21"/>
  <c r="E3555" i="21"/>
  <c r="E3554" i="21"/>
  <c r="E3553" i="21"/>
  <c r="E3552" i="21"/>
  <c r="E3551" i="21"/>
  <c r="E3550" i="21"/>
  <c r="E3549" i="21"/>
  <c r="E3548" i="21"/>
  <c r="E3547" i="21"/>
  <c r="E3546" i="21"/>
  <c r="E3545" i="21"/>
  <c r="E3544" i="21"/>
  <c r="E3543" i="21"/>
  <c r="E3542" i="21"/>
  <c r="E3541" i="21"/>
  <c r="E3540" i="21"/>
  <c r="E3539" i="21"/>
  <c r="E3538" i="21"/>
  <c r="E3537" i="21"/>
  <c r="E3536" i="21"/>
  <c r="E3535" i="21"/>
  <c r="E3534" i="21"/>
  <c r="E3533" i="21"/>
  <c r="E3532" i="21"/>
  <c r="E3531" i="21"/>
  <c r="E3530" i="21"/>
  <c r="E3529" i="21"/>
  <c r="E3528" i="21"/>
  <c r="E3527" i="21"/>
  <c r="E3526" i="21"/>
  <c r="E3525" i="21"/>
  <c r="E3524" i="21"/>
  <c r="E3523" i="21"/>
  <c r="E3522" i="21"/>
  <c r="E3521" i="21"/>
  <c r="E3520" i="21"/>
  <c r="E3519" i="21"/>
  <c r="E3518" i="21"/>
  <c r="E3517" i="21"/>
  <c r="E3516" i="21"/>
  <c r="E3515" i="21"/>
  <c r="E3514" i="21"/>
  <c r="E3513" i="21"/>
  <c r="E3512" i="21"/>
  <c r="E3511" i="21"/>
  <c r="E3510" i="21"/>
  <c r="E3509" i="21"/>
  <c r="E3508" i="21"/>
  <c r="E3507" i="21"/>
  <c r="E3506" i="21"/>
  <c r="E3505" i="21"/>
  <c r="E3504" i="21"/>
  <c r="E3503" i="21"/>
  <c r="E3502" i="21"/>
  <c r="E3501" i="21"/>
  <c r="E3500" i="21"/>
  <c r="E3499" i="21"/>
  <c r="E3498" i="21"/>
  <c r="E3497" i="21"/>
  <c r="E3496" i="21"/>
  <c r="E3495" i="21"/>
  <c r="E3494" i="21"/>
  <c r="E3493" i="21"/>
  <c r="E3492" i="21"/>
  <c r="E3491" i="21"/>
  <c r="E3490" i="21"/>
  <c r="E3489" i="21"/>
  <c r="E3488" i="21"/>
  <c r="E3487" i="21"/>
  <c r="E3486" i="21"/>
  <c r="E3485" i="21"/>
  <c r="E3484" i="21"/>
  <c r="E3483" i="21"/>
  <c r="E3482" i="21"/>
  <c r="E3481" i="21"/>
  <c r="E3480" i="21"/>
  <c r="E3479" i="21"/>
  <c r="E3478" i="21"/>
  <c r="E3477" i="21"/>
  <c r="E3476" i="21"/>
  <c r="E3475" i="21"/>
  <c r="E3474" i="21"/>
  <c r="E3473" i="21"/>
  <c r="E3472" i="21"/>
  <c r="E3471" i="21"/>
  <c r="E3470" i="21"/>
  <c r="E3469" i="21"/>
  <c r="E3468" i="21"/>
  <c r="E3467" i="21"/>
  <c r="E3466" i="21"/>
  <c r="E3465" i="21"/>
  <c r="E3464" i="21"/>
  <c r="E3463" i="21"/>
  <c r="E3462" i="21"/>
  <c r="E3461" i="21"/>
  <c r="E3460" i="21"/>
  <c r="E3459" i="21"/>
  <c r="E3458" i="21"/>
  <c r="E3457" i="21"/>
  <c r="E3456" i="21"/>
  <c r="E3455" i="21"/>
  <c r="E3454" i="21"/>
  <c r="E3453" i="21"/>
  <c r="E3452" i="21"/>
  <c r="E3451" i="21"/>
  <c r="E3450" i="21"/>
  <c r="E3449" i="21"/>
  <c r="E3448" i="21"/>
  <c r="E3447" i="21"/>
  <c r="E3446" i="21"/>
  <c r="E3445" i="21"/>
  <c r="E3444" i="21"/>
  <c r="E3443" i="21"/>
  <c r="E3442" i="21"/>
  <c r="E3441" i="21"/>
  <c r="E3440" i="21"/>
  <c r="E3439" i="21"/>
  <c r="E3438" i="21"/>
  <c r="E3437" i="21"/>
  <c r="E3436" i="21"/>
  <c r="E3435" i="21"/>
  <c r="E3434" i="21"/>
  <c r="E3433" i="21"/>
  <c r="E3432" i="21"/>
  <c r="E3431" i="21"/>
  <c r="E3430" i="21"/>
  <c r="E3429" i="21"/>
  <c r="E3428" i="21"/>
  <c r="E3427" i="21"/>
  <c r="E3426" i="21"/>
  <c r="E3425" i="21"/>
  <c r="E3424" i="21"/>
  <c r="E3423" i="21"/>
  <c r="E3422" i="21"/>
  <c r="E3421" i="21"/>
  <c r="E3420" i="21"/>
  <c r="E3419" i="21"/>
  <c r="E3418" i="21"/>
  <c r="E3417" i="21"/>
  <c r="E3416" i="21"/>
  <c r="E3415" i="21"/>
  <c r="E3414" i="21"/>
  <c r="E3413" i="21"/>
  <c r="E3412" i="21"/>
  <c r="E3411" i="21"/>
  <c r="E3410" i="21"/>
  <c r="E3409" i="21"/>
  <c r="E3408" i="21"/>
  <c r="E3407" i="21"/>
  <c r="E3406" i="21"/>
  <c r="E3405" i="21"/>
  <c r="E3404" i="21"/>
  <c r="E3403" i="21"/>
  <c r="E3402" i="21"/>
  <c r="E3401" i="21"/>
  <c r="E3400" i="21"/>
  <c r="E3399" i="21"/>
  <c r="E3398" i="21"/>
  <c r="E3397" i="21"/>
  <c r="E3396" i="21"/>
  <c r="E3395" i="21"/>
  <c r="E3394" i="21"/>
  <c r="E3393" i="21"/>
  <c r="E3392" i="21"/>
  <c r="E3391" i="21"/>
  <c r="E3390" i="21"/>
  <c r="E3389" i="21"/>
  <c r="E3388" i="21"/>
  <c r="E3387" i="21"/>
  <c r="E3386" i="21"/>
  <c r="E3385" i="21"/>
  <c r="E3384" i="21"/>
  <c r="E3383" i="21"/>
  <c r="E3382" i="21"/>
  <c r="E3381" i="21"/>
  <c r="E3380" i="21"/>
  <c r="E3379" i="21"/>
  <c r="E3378" i="21"/>
  <c r="E3377" i="21"/>
  <c r="E3376" i="21"/>
  <c r="E3375" i="21"/>
  <c r="E3374" i="21"/>
  <c r="E3373" i="21"/>
  <c r="E3372" i="21"/>
  <c r="E3371" i="21"/>
  <c r="E3370" i="21"/>
  <c r="E3369" i="21"/>
  <c r="E3368" i="21"/>
  <c r="E3367" i="21"/>
  <c r="E3366" i="21"/>
  <c r="E3365" i="21"/>
  <c r="E3364" i="21"/>
  <c r="E3363" i="21"/>
  <c r="E3362" i="21"/>
  <c r="E3361" i="21"/>
  <c r="E3360" i="21"/>
  <c r="E3359" i="21"/>
  <c r="E3358" i="21"/>
  <c r="E3357" i="21"/>
  <c r="E3356" i="21"/>
  <c r="E3355" i="21"/>
  <c r="E3354" i="21"/>
  <c r="E3353" i="21"/>
  <c r="E3352" i="21"/>
  <c r="E3351" i="21"/>
  <c r="E3350" i="21"/>
  <c r="E3349" i="21"/>
  <c r="E3348" i="21"/>
  <c r="E3347" i="21"/>
  <c r="E3346" i="21"/>
  <c r="E3345" i="21"/>
  <c r="E3344" i="21"/>
  <c r="E3343" i="21"/>
  <c r="E3342" i="21"/>
  <c r="E3341" i="21"/>
  <c r="E3340" i="21"/>
  <c r="E3339" i="21"/>
  <c r="E3338" i="21"/>
  <c r="E3337" i="21"/>
  <c r="E3336" i="21"/>
  <c r="E3335" i="21"/>
  <c r="E3334" i="21"/>
  <c r="E3333" i="21"/>
  <c r="E3332" i="21"/>
  <c r="E3331" i="21"/>
  <c r="E3330" i="21"/>
  <c r="E3329" i="21"/>
  <c r="E3328" i="21"/>
  <c r="E3327" i="21"/>
  <c r="E3326" i="21"/>
  <c r="E3325" i="21"/>
  <c r="E3324" i="21"/>
  <c r="E3323" i="21"/>
  <c r="E3322" i="21"/>
  <c r="E3321" i="21"/>
  <c r="E3320" i="21"/>
  <c r="E3319" i="21"/>
  <c r="E3318" i="21"/>
  <c r="E3317" i="21"/>
  <c r="E3316" i="21"/>
  <c r="E3315" i="21"/>
  <c r="E3314" i="21"/>
  <c r="E3313" i="21"/>
  <c r="E3312" i="21"/>
  <c r="E3311" i="21"/>
  <c r="E3310" i="21"/>
  <c r="E3309" i="21"/>
  <c r="E3308" i="21"/>
  <c r="E3307" i="21"/>
  <c r="E3306" i="21"/>
  <c r="E3305" i="21"/>
  <c r="E3304" i="21"/>
  <c r="E3303" i="21"/>
  <c r="E3302" i="21"/>
  <c r="E3301" i="21"/>
  <c r="E3300" i="21"/>
  <c r="E3299" i="21"/>
  <c r="E3298" i="21"/>
  <c r="E3297" i="21"/>
  <c r="E3296" i="21"/>
  <c r="E3295" i="21"/>
  <c r="E3294" i="21"/>
  <c r="E3293" i="21"/>
  <c r="E3292" i="21"/>
  <c r="E3291" i="21"/>
  <c r="E3290" i="21"/>
  <c r="E3289" i="21"/>
  <c r="E3288" i="21"/>
  <c r="E3287" i="21"/>
  <c r="E3286" i="21"/>
  <c r="E3285" i="21"/>
  <c r="E3284" i="21"/>
  <c r="E3283" i="21"/>
  <c r="E3282" i="21"/>
  <c r="E3281" i="21"/>
  <c r="E3280" i="21"/>
  <c r="E3279" i="21"/>
  <c r="E3278" i="21"/>
  <c r="E3277" i="21"/>
  <c r="E3276" i="21"/>
  <c r="E3275" i="21"/>
  <c r="E3274" i="21"/>
  <c r="E3273" i="21"/>
  <c r="E3272" i="21"/>
  <c r="E3271" i="21"/>
  <c r="E3270" i="21"/>
  <c r="E3269" i="21"/>
  <c r="E3268" i="21"/>
  <c r="E3267" i="21"/>
  <c r="E3266" i="21"/>
  <c r="E3265" i="21"/>
  <c r="E3264" i="21"/>
  <c r="E3263" i="21"/>
  <c r="E3262" i="21"/>
  <c r="E3261" i="21"/>
  <c r="E3260" i="21"/>
  <c r="E3259" i="21"/>
  <c r="E3258" i="21"/>
  <c r="E3257" i="21"/>
  <c r="E3256" i="21"/>
  <c r="E3255" i="21"/>
  <c r="E3254" i="21"/>
  <c r="E3253" i="21"/>
  <c r="E3252" i="21"/>
  <c r="E3251" i="21"/>
  <c r="E3250" i="21"/>
  <c r="E3249" i="21"/>
  <c r="E3248" i="21"/>
  <c r="E3247" i="21"/>
  <c r="E3246" i="21"/>
  <c r="E3245" i="21"/>
  <c r="E3244" i="21"/>
  <c r="E3243" i="21"/>
  <c r="E3242" i="21"/>
  <c r="E3241" i="21"/>
  <c r="E3240" i="21"/>
  <c r="E3239" i="21"/>
  <c r="E3238" i="21"/>
  <c r="E3237" i="21"/>
  <c r="E3236" i="21"/>
  <c r="E3235" i="21"/>
  <c r="E3234" i="21"/>
  <c r="E3233" i="21"/>
  <c r="E3232" i="21"/>
  <c r="E3231" i="21"/>
  <c r="E3230" i="21"/>
  <c r="E3229" i="21"/>
  <c r="E3228" i="21"/>
  <c r="E3227" i="21"/>
  <c r="E3226" i="21"/>
  <c r="E3225" i="21"/>
  <c r="E3224" i="21"/>
  <c r="E3223" i="21"/>
  <c r="E3222" i="21"/>
  <c r="E3221" i="21"/>
  <c r="E3220" i="21"/>
  <c r="E3219" i="21"/>
  <c r="E3218" i="21"/>
  <c r="E3217" i="21"/>
  <c r="E3216" i="21"/>
  <c r="E3215" i="21"/>
  <c r="E3214" i="21"/>
  <c r="E3213" i="21"/>
  <c r="E3212" i="21"/>
  <c r="E3211" i="21"/>
  <c r="E3210" i="21"/>
  <c r="E3209" i="21"/>
  <c r="E3208" i="21"/>
  <c r="E3207" i="21"/>
  <c r="E3206" i="21"/>
  <c r="E3205" i="21"/>
  <c r="E3204" i="21"/>
  <c r="E3203" i="21"/>
  <c r="E3202" i="21"/>
  <c r="E3201" i="21"/>
  <c r="E3200" i="21"/>
  <c r="E3199" i="21"/>
  <c r="E3198" i="21"/>
  <c r="E3197" i="21"/>
  <c r="E3196" i="21"/>
  <c r="E3195" i="21"/>
  <c r="E3194" i="21"/>
  <c r="E3193" i="21"/>
  <c r="E3192" i="21"/>
  <c r="E3191" i="21"/>
  <c r="E3190" i="21"/>
  <c r="E3189" i="21"/>
  <c r="E3188" i="21"/>
  <c r="E3187" i="21"/>
  <c r="E3186" i="21"/>
  <c r="E3185" i="21"/>
  <c r="E3184" i="21"/>
  <c r="E3183" i="21"/>
  <c r="E3182" i="21"/>
  <c r="E3181" i="21"/>
  <c r="E3180" i="21"/>
  <c r="E3179" i="21"/>
  <c r="E3178" i="21"/>
  <c r="E3177" i="21"/>
  <c r="E3176" i="21"/>
  <c r="E3175" i="21"/>
  <c r="E3174" i="21"/>
  <c r="E3173" i="21"/>
  <c r="E3172" i="21"/>
  <c r="E3171" i="21"/>
  <c r="E3170" i="21"/>
  <c r="E3169" i="21"/>
  <c r="E3168" i="21"/>
  <c r="E3167" i="21"/>
  <c r="E3166" i="21"/>
  <c r="E3165" i="21"/>
  <c r="E3164" i="21"/>
  <c r="E3163" i="21"/>
  <c r="E3162" i="21"/>
  <c r="E3161" i="21"/>
  <c r="E3160" i="21"/>
  <c r="E3159" i="21"/>
  <c r="E3158" i="21"/>
  <c r="E3157" i="21"/>
  <c r="E3156" i="21"/>
  <c r="E3155" i="21"/>
  <c r="E3154" i="21"/>
  <c r="E3153" i="21"/>
  <c r="E3152" i="21"/>
  <c r="E3151" i="21"/>
  <c r="E3150" i="21"/>
  <c r="E3149" i="21"/>
  <c r="E3148" i="21"/>
  <c r="E3147" i="21"/>
  <c r="E3146" i="21"/>
  <c r="E3145" i="21"/>
  <c r="E3144" i="21"/>
  <c r="E3143" i="21"/>
  <c r="E3142" i="21"/>
  <c r="E3141" i="21"/>
  <c r="E3140" i="21"/>
  <c r="E3139" i="21"/>
  <c r="E3138" i="21"/>
  <c r="E3137" i="21"/>
  <c r="E3136" i="21"/>
  <c r="E3135" i="21"/>
  <c r="E3134" i="21"/>
  <c r="E3133" i="21"/>
  <c r="E3132" i="21"/>
  <c r="E3131" i="21"/>
  <c r="E3130" i="21"/>
  <c r="E3129" i="21"/>
  <c r="E3128" i="21"/>
  <c r="E3127" i="21"/>
  <c r="E3126" i="21"/>
  <c r="E3125" i="21"/>
  <c r="E3124" i="21"/>
  <c r="E3123" i="21"/>
  <c r="E3122" i="21"/>
  <c r="E3121" i="21"/>
  <c r="E3120" i="21"/>
  <c r="E3119" i="21"/>
  <c r="E3118" i="21"/>
  <c r="E3117" i="21"/>
  <c r="E3116" i="21"/>
  <c r="E3115" i="21"/>
  <c r="E116" i="21"/>
  <c r="E115" i="21"/>
  <c r="E114" i="21"/>
  <c r="E113" i="21"/>
  <c r="E112" i="21"/>
  <c r="E111" i="21"/>
  <c r="E110" i="21"/>
  <c r="E109" i="21"/>
  <c r="E108" i="21"/>
  <c r="E107" i="21"/>
  <c r="E106" i="21"/>
  <c r="E105" i="21"/>
  <c r="E104" i="21"/>
  <c r="F84" i="21"/>
  <c r="F83" i="21"/>
  <c r="F82" i="21"/>
  <c r="F81" i="21"/>
  <c r="F71" i="21"/>
  <c r="F70" i="21"/>
  <c r="F68" i="21"/>
  <c r="F66" i="21"/>
  <c r="F65" i="21"/>
  <c r="F64" i="21"/>
  <c r="F63" i="21"/>
  <c r="F62" i="21"/>
  <c r="F59" i="21"/>
  <c r="F58" i="21"/>
  <c r="F57" i="21"/>
  <c r="F56" i="21"/>
  <c r="F55" i="21"/>
  <c r="F54" i="21"/>
  <c r="F53" i="21"/>
  <c r="F52" i="21"/>
  <c r="F51" i="21"/>
  <c r="F50" i="21"/>
  <c r="F49" i="21"/>
  <c r="F48" i="21"/>
  <c r="F47" i="21"/>
  <c r="F46" i="21"/>
  <c r="F45" i="21"/>
  <c r="F44" i="21"/>
  <c r="F43" i="21"/>
  <c r="F42" i="21"/>
  <c r="F41" i="21"/>
  <c r="F40" i="21"/>
  <c r="F39" i="21"/>
  <c r="F38" i="21"/>
  <c r="F37" i="21"/>
  <c r="F36" i="21"/>
  <c r="E35" i="21"/>
  <c r="F33" i="21"/>
  <c r="F32" i="21"/>
  <c r="F31" i="21"/>
  <c r="F30" i="21"/>
  <c r="F29" i="21"/>
  <c r="F28" i="21"/>
  <c r="F27" i="21"/>
  <c r="F26" i="21"/>
  <c r="F25" i="21"/>
  <c r="F24" i="21"/>
  <c r="E23" i="21"/>
  <c r="F22" i="21"/>
  <c r="F21" i="21"/>
  <c r="F20" i="21"/>
  <c r="F19" i="21"/>
  <c r="F18" i="21"/>
  <c r="F17" i="21"/>
  <c r="F16" i="21"/>
  <c r="F15" i="21"/>
  <c r="E14" i="21"/>
  <c r="F12" i="21"/>
  <c r="F11" i="21"/>
  <c r="F10" i="21"/>
  <c r="F9" i="21"/>
  <c r="F8" i="21"/>
  <c r="E6" i="21"/>
  <c r="H22" i="23" l="1"/>
  <c r="H21" i="23" s="1"/>
  <c r="H22" i="24"/>
  <c r="H16" i="23" s="1"/>
  <c r="H2" i="24"/>
  <c r="H14" i="23"/>
  <c r="E41" i="22"/>
  <c r="F41" i="22" s="1"/>
  <c r="F54" i="22" s="1"/>
  <c r="E61" i="21"/>
  <c r="F61" i="21" s="1"/>
  <c r="F74" i="21" s="1"/>
  <c r="H18" i="15" s="1"/>
  <c r="H12" i="23" l="1"/>
  <c r="H18" i="19" s="1"/>
  <c r="H30" i="19" s="1"/>
  <c r="E54" i="22"/>
  <c r="H24" i="17"/>
  <c r="H18" i="17"/>
  <c r="H30" i="17" s="1"/>
  <c r="H24" i="15"/>
  <c r="H30" i="15"/>
  <c r="E74" i="21"/>
  <c r="H24" i="19" l="1"/>
  <c r="J127" i="1" l="1"/>
  <c r="D31" i="19"/>
  <c r="BC28" i="19"/>
  <c r="O18" i="19"/>
  <c r="O21" i="19" s="1"/>
  <c r="O27" i="1" s="1"/>
  <c r="D19" i="19"/>
  <c r="B7" i="19"/>
  <c r="B6" i="19"/>
  <c r="C1" i="19"/>
  <c r="B1" i="19"/>
  <c r="D31" i="17"/>
  <c r="H31" i="17"/>
  <c r="BC28" i="17"/>
  <c r="H19" i="17"/>
  <c r="J26" i="1" s="1"/>
  <c r="O18" i="17"/>
  <c r="D19" i="17"/>
  <c r="B7" i="17"/>
  <c r="B6" i="17"/>
  <c r="C1" i="17"/>
  <c r="B1" i="17"/>
  <c r="D31" i="15"/>
  <c r="H31" i="15"/>
  <c r="BC28" i="15"/>
  <c r="O18" i="15"/>
  <c r="O21" i="15" s="1"/>
  <c r="O25" i="1" s="1"/>
  <c r="H19" i="15"/>
  <c r="J25" i="1" s="1"/>
  <c r="D19" i="15"/>
  <c r="B7" i="15"/>
  <c r="B6" i="15"/>
  <c r="C1" i="15"/>
  <c r="B1" i="15"/>
  <c r="D45" i="13"/>
  <c r="H39" i="13"/>
  <c r="H37" i="13"/>
  <c r="BC28" i="13"/>
  <c r="AN6" i="14"/>
  <c r="O18" i="13" s="1"/>
  <c r="H22" i="13" s="1"/>
  <c r="H23" i="13" s="1"/>
  <c r="BA315" i="14"/>
  <c r="BA313" i="14"/>
  <c r="BA309" i="14"/>
  <c r="BA305" i="14"/>
  <c r="AZ303" i="14"/>
  <c r="BA299" i="14"/>
  <c r="BA252" i="14"/>
  <c r="BA166" i="14"/>
  <c r="BA157" i="14"/>
  <c r="BA154" i="14"/>
  <c r="AZ139" i="14"/>
  <c r="BA98" i="14"/>
  <c r="BA78" i="14"/>
  <c r="BA75" i="14"/>
  <c r="AZ57" i="14"/>
  <c r="BA54" i="14"/>
  <c r="AZ38" i="14"/>
  <c r="AZ28" i="14"/>
  <c r="AZ20" i="14"/>
  <c r="AZ15" i="14"/>
  <c r="AZ10" i="14"/>
  <c r="G12" i="14"/>
  <c r="G17" i="14"/>
  <c r="G21" i="14"/>
  <c r="G25" i="14"/>
  <c r="G29" i="14"/>
  <c r="G31" i="14"/>
  <c r="G33" i="14"/>
  <c r="G35" i="14"/>
  <c r="G39" i="14"/>
  <c r="G41" i="14"/>
  <c r="G43" i="14"/>
  <c r="G45" i="14"/>
  <c r="G49" i="14"/>
  <c r="G53" i="14"/>
  <c r="G58" i="14"/>
  <c r="G62" i="14"/>
  <c r="G66" i="14"/>
  <c r="G70" i="14"/>
  <c r="G74" i="14"/>
  <c r="G77" i="14"/>
  <c r="G80" i="14"/>
  <c r="F82" i="14"/>
  <c r="H31" i="13" s="1"/>
  <c r="G85" i="14"/>
  <c r="G90" i="14"/>
  <c r="G92" i="14"/>
  <c r="G97" i="14"/>
  <c r="G103" i="14"/>
  <c r="G107" i="14"/>
  <c r="G111" i="14"/>
  <c r="G113" i="14"/>
  <c r="G115" i="14"/>
  <c r="G117" i="14"/>
  <c r="G119" i="14"/>
  <c r="G123" i="14"/>
  <c r="G125" i="14"/>
  <c r="G128" i="14"/>
  <c r="G130" i="14"/>
  <c r="G134" i="14"/>
  <c r="G136" i="14"/>
  <c r="G140" i="14"/>
  <c r="G144" i="14"/>
  <c r="G146" i="14"/>
  <c r="G150" i="14"/>
  <c r="G153" i="14"/>
  <c r="G156" i="14"/>
  <c r="G160" i="14"/>
  <c r="G163" i="14"/>
  <c r="G165" i="14"/>
  <c r="G168" i="14"/>
  <c r="G170" i="14"/>
  <c r="G171" i="14"/>
  <c r="G173" i="14"/>
  <c r="G175" i="14"/>
  <c r="G177" i="14"/>
  <c r="G179" i="14"/>
  <c r="G181" i="14"/>
  <c r="G183" i="14"/>
  <c r="G185" i="14"/>
  <c r="G187" i="14"/>
  <c r="G189" i="14"/>
  <c r="G191" i="14"/>
  <c r="G193" i="14"/>
  <c r="G195" i="14"/>
  <c r="G197" i="14"/>
  <c r="G199" i="14"/>
  <c r="G201" i="14"/>
  <c r="G203" i="14"/>
  <c r="G205" i="14"/>
  <c r="G207" i="14"/>
  <c r="G209" i="14"/>
  <c r="G211" i="14"/>
  <c r="G213" i="14"/>
  <c r="G215" i="14"/>
  <c r="G217" i="14"/>
  <c r="G219" i="14"/>
  <c r="G224" i="14"/>
  <c r="G226" i="14"/>
  <c r="G231" i="14"/>
  <c r="G235" i="14"/>
  <c r="G239" i="14"/>
  <c r="G242" i="14"/>
  <c r="G246" i="14"/>
  <c r="G251" i="14"/>
  <c r="F248" i="14" s="1"/>
  <c r="G254" i="14"/>
  <c r="G256" i="14"/>
  <c r="G258" i="14"/>
  <c r="G260" i="14"/>
  <c r="G262" i="14"/>
  <c r="G266" i="14"/>
  <c r="F264" i="14" s="1"/>
  <c r="G271" i="14"/>
  <c r="F268" i="14" s="1"/>
  <c r="H40" i="13" s="1"/>
  <c r="G273" i="14"/>
  <c r="G276" i="14"/>
  <c r="G278" i="14"/>
  <c r="G282" i="14"/>
  <c r="G287" i="14"/>
  <c r="G290" i="14"/>
  <c r="G294" i="14"/>
  <c r="G296" i="14"/>
  <c r="G298" i="14"/>
  <c r="G300" i="14"/>
  <c r="G304" i="14"/>
  <c r="G308" i="14"/>
  <c r="G312" i="14"/>
  <c r="G314" i="14"/>
  <c r="G316" i="14"/>
  <c r="G318" i="14"/>
  <c r="G320" i="14"/>
  <c r="D19" i="13"/>
  <c r="B7" i="13"/>
  <c r="B6" i="13"/>
  <c r="C1" i="13"/>
  <c r="B1" i="13"/>
  <c r="D48" i="11"/>
  <c r="BC28" i="11"/>
  <c r="AN6" i="12"/>
  <c r="O18" i="11" s="1"/>
  <c r="H22" i="11" s="1"/>
  <c r="O21" i="11" s="1"/>
  <c r="O23" i="1" s="1"/>
  <c r="BA628" i="12"/>
  <c r="BA626" i="12"/>
  <c r="BA622" i="12"/>
  <c r="BA618" i="12"/>
  <c r="AZ616" i="12"/>
  <c r="BA612" i="12"/>
  <c r="AZ551" i="12"/>
  <c r="BA547" i="12"/>
  <c r="BA517" i="12"/>
  <c r="BA512" i="12"/>
  <c r="BA503" i="12"/>
  <c r="AZ492" i="12"/>
  <c r="BA348" i="12"/>
  <c r="BA345" i="12"/>
  <c r="BA333" i="12"/>
  <c r="BA330" i="12"/>
  <c r="AZ300" i="12"/>
  <c r="AZ255" i="12"/>
  <c r="BA222" i="12"/>
  <c r="AZ199" i="12"/>
  <c r="BA151" i="12"/>
  <c r="BA148" i="12"/>
  <c r="AZ131" i="12"/>
  <c r="AZ123" i="12"/>
  <c r="BA120" i="12"/>
  <c r="AZ79" i="12"/>
  <c r="AZ69" i="12"/>
  <c r="AZ59" i="12"/>
  <c r="AZ44" i="12"/>
  <c r="AZ39" i="12"/>
  <c r="AZ34" i="12"/>
  <c r="AZ29" i="12"/>
  <c r="AZ24" i="12"/>
  <c r="G12" i="12"/>
  <c r="G15" i="12"/>
  <c r="G17" i="12"/>
  <c r="G21" i="12"/>
  <c r="G26" i="12"/>
  <c r="G31" i="12"/>
  <c r="G36" i="12"/>
  <c r="G41" i="12"/>
  <c r="G45" i="12"/>
  <c r="G51" i="12"/>
  <c r="G56" i="12"/>
  <c r="G60" i="12"/>
  <c r="G62" i="12"/>
  <c r="G64" i="12"/>
  <c r="G66" i="12"/>
  <c r="G70" i="12"/>
  <c r="G72" i="12"/>
  <c r="G74" i="12"/>
  <c r="G76" i="12"/>
  <c r="G80" i="12"/>
  <c r="G82" i="12"/>
  <c r="G84" i="12"/>
  <c r="G86" i="12"/>
  <c r="G90" i="12"/>
  <c r="G92" i="12"/>
  <c r="G96" i="12"/>
  <c r="G100" i="12"/>
  <c r="G103" i="12"/>
  <c r="G107" i="12"/>
  <c r="G111" i="12"/>
  <c r="G115" i="12"/>
  <c r="G119" i="12"/>
  <c r="G124" i="12"/>
  <c r="G128" i="12"/>
  <c r="G132" i="12"/>
  <c r="G136" i="12"/>
  <c r="G140" i="12"/>
  <c r="G142" i="12"/>
  <c r="G147" i="12"/>
  <c r="G150" i="12"/>
  <c r="G154" i="12"/>
  <c r="G156" i="12"/>
  <c r="G158" i="12"/>
  <c r="G160" i="12"/>
  <c r="G162" i="12"/>
  <c r="G164" i="12"/>
  <c r="G166" i="12"/>
  <c r="G168" i="12"/>
  <c r="G170" i="12"/>
  <c r="G172" i="12"/>
  <c r="G174" i="12"/>
  <c r="G179" i="12"/>
  <c r="G183" i="12"/>
  <c r="G185" i="12"/>
  <c r="G189" i="12"/>
  <c r="G192" i="12"/>
  <c r="G196" i="12"/>
  <c r="G200" i="12"/>
  <c r="G202" i="12"/>
  <c r="G204" i="12"/>
  <c r="G206" i="12"/>
  <c r="G208" i="12"/>
  <c r="G210" i="12"/>
  <c r="G212" i="12"/>
  <c r="G214" i="12"/>
  <c r="G216" i="12"/>
  <c r="G221" i="12"/>
  <c r="G227" i="12"/>
  <c r="G229" i="12"/>
  <c r="G233" i="12"/>
  <c r="G235" i="12"/>
  <c r="G239" i="12"/>
  <c r="G244" i="12"/>
  <c r="G246" i="12"/>
  <c r="G249" i="12"/>
  <c r="G252" i="12"/>
  <c r="G256" i="12"/>
  <c r="G258" i="12"/>
  <c r="G262" i="12"/>
  <c r="G264" i="12"/>
  <c r="G266" i="12"/>
  <c r="G268" i="12"/>
  <c r="G270" i="12"/>
  <c r="G272" i="12"/>
  <c r="G276" i="12"/>
  <c r="G279" i="12"/>
  <c r="G281" i="12"/>
  <c r="G283" i="12"/>
  <c r="G285" i="12"/>
  <c r="G287" i="12"/>
  <c r="G289" i="12"/>
  <c r="G291" i="12"/>
  <c r="G293" i="12"/>
  <c r="G297" i="12"/>
  <c r="G301" i="12"/>
  <c r="G305" i="12"/>
  <c r="G309" i="12"/>
  <c r="G312" i="12"/>
  <c r="G317" i="12"/>
  <c r="G321" i="12"/>
  <c r="G323" i="12"/>
  <c r="G326" i="12"/>
  <c r="G329" i="12"/>
  <c r="G332" i="12"/>
  <c r="G336" i="12"/>
  <c r="G339" i="12"/>
  <c r="G342" i="12"/>
  <c r="G344" i="12"/>
  <c r="G347" i="12"/>
  <c r="G350" i="12"/>
  <c r="G352" i="12"/>
  <c r="G354" i="12"/>
  <c r="G356" i="12"/>
  <c r="G358" i="12"/>
  <c r="G360" i="12"/>
  <c r="G362" i="12"/>
  <c r="G363" i="12"/>
  <c r="G365" i="12"/>
  <c r="G367" i="12"/>
  <c r="G369" i="12"/>
  <c r="G371" i="12"/>
  <c r="G373" i="12"/>
  <c r="G375" i="12"/>
  <c r="G377" i="12"/>
  <c r="G379" i="12"/>
  <c r="G381" i="12"/>
  <c r="G383" i="12"/>
  <c r="G385" i="12"/>
  <c r="G387" i="12"/>
  <c r="G389" i="12"/>
  <c r="G391" i="12"/>
  <c r="G393" i="12"/>
  <c r="G395" i="12"/>
  <c r="G397" i="12"/>
  <c r="G399" i="12"/>
  <c r="G401" i="12"/>
  <c r="G403" i="12"/>
  <c r="G405" i="12"/>
  <c r="G407" i="12"/>
  <c r="G409" i="12"/>
  <c r="G411" i="12"/>
  <c r="G413" i="12"/>
  <c r="G415" i="12"/>
  <c r="G417" i="12"/>
  <c r="G419" i="12"/>
  <c r="G421" i="12"/>
  <c r="G423" i="12"/>
  <c r="G425" i="12"/>
  <c r="G427" i="12"/>
  <c r="G429" i="12"/>
  <c r="G431" i="12"/>
  <c r="G433" i="12"/>
  <c r="G435" i="12"/>
  <c r="G437" i="12"/>
  <c r="G439" i="12"/>
  <c r="G441" i="12"/>
  <c r="G443" i="12"/>
  <c r="G445" i="12"/>
  <c r="G447" i="12"/>
  <c r="G449" i="12"/>
  <c r="G451" i="12"/>
  <c r="G453" i="12"/>
  <c r="G455" i="12"/>
  <c r="G457" i="12"/>
  <c r="G459" i="12"/>
  <c r="G461" i="12"/>
  <c r="G466" i="12"/>
  <c r="F463" i="12" s="1"/>
  <c r="J124" i="1" s="1"/>
  <c r="G470" i="12"/>
  <c r="G475" i="12"/>
  <c r="G477" i="12"/>
  <c r="G479" i="12"/>
  <c r="G485" i="12"/>
  <c r="G489" i="12"/>
  <c r="G493" i="12"/>
  <c r="G496" i="12"/>
  <c r="G498" i="12"/>
  <c r="G502" i="12"/>
  <c r="G504" i="12"/>
  <c r="G506" i="12"/>
  <c r="G511" i="12"/>
  <c r="F508" i="12" s="1"/>
  <c r="H39" i="11" s="1"/>
  <c r="G516" i="12"/>
  <c r="F513" i="12" s="1"/>
  <c r="H40" i="11" s="1"/>
  <c r="G521" i="12"/>
  <c r="G525" i="12"/>
  <c r="G526" i="12"/>
  <c r="G528" i="12"/>
  <c r="G530" i="12"/>
  <c r="G534" i="12"/>
  <c r="G536" i="12"/>
  <c r="G538" i="12"/>
  <c r="G542" i="12"/>
  <c r="F540" i="12" s="1"/>
  <c r="J130" i="1" s="1"/>
  <c r="G546" i="12"/>
  <c r="F544" i="12" s="1"/>
  <c r="H43" i="11" s="1"/>
  <c r="G552" i="12"/>
  <c r="G554" i="12"/>
  <c r="F549" i="12" s="1"/>
  <c r="J132" i="1" s="1"/>
  <c r="G556" i="12"/>
  <c r="G561" i="12"/>
  <c r="G563" i="12"/>
  <c r="G565" i="12"/>
  <c r="G568" i="12"/>
  <c r="G570" i="12"/>
  <c r="G572" i="12"/>
  <c r="G575" i="12"/>
  <c r="G577" i="12"/>
  <c r="G581" i="12"/>
  <c r="G583" i="12"/>
  <c r="G585" i="12"/>
  <c r="G587" i="12"/>
  <c r="G589" i="12"/>
  <c r="G591" i="12"/>
  <c r="G593" i="12"/>
  <c r="G595" i="12"/>
  <c r="G597" i="12"/>
  <c r="G599" i="12"/>
  <c r="G601" i="12"/>
  <c r="G603" i="12"/>
  <c r="G607" i="12"/>
  <c r="F605" i="12" s="1"/>
  <c r="G609" i="12"/>
  <c r="G611" i="12"/>
  <c r="G613" i="12"/>
  <c r="G617" i="12"/>
  <c r="G621" i="12"/>
  <c r="G625" i="12"/>
  <c r="G627" i="12"/>
  <c r="G629" i="12"/>
  <c r="G631" i="12"/>
  <c r="G633" i="12"/>
  <c r="D19" i="11"/>
  <c r="B7" i="11"/>
  <c r="B6" i="11"/>
  <c r="C1" i="11"/>
  <c r="B1" i="11"/>
  <c r="AZ107" i="1"/>
  <c r="AZ106" i="1"/>
  <c r="AZ104" i="1"/>
  <c r="AZ103" i="1"/>
  <c r="AZ101" i="1"/>
  <c r="AZ100" i="1"/>
  <c r="AZ98" i="1"/>
  <c r="AZ96" i="1"/>
  <c r="AZ95" i="1"/>
  <c r="AZ94" i="1"/>
  <c r="AZ92" i="1"/>
  <c r="AZ89" i="1"/>
  <c r="AZ87" i="1"/>
  <c r="AZ83" i="1"/>
  <c r="AZ82" i="1"/>
  <c r="AZ80" i="1"/>
  <c r="AZ79" i="1"/>
  <c r="AZ77" i="1"/>
  <c r="AZ76" i="1"/>
  <c r="AZ75" i="1"/>
  <c r="AZ73" i="1"/>
  <c r="AZ72" i="1"/>
  <c r="AZ70" i="1"/>
  <c r="AZ68" i="1"/>
  <c r="AZ67" i="1"/>
  <c r="AZ65" i="1"/>
  <c r="AZ63" i="1"/>
  <c r="AZ62" i="1"/>
  <c r="AZ60" i="1"/>
  <c r="AZ59" i="1"/>
  <c r="AZ57" i="1"/>
  <c r="AZ56" i="1"/>
  <c r="AZ54" i="1"/>
  <c r="AZ52" i="1"/>
  <c r="AZ51" i="1"/>
  <c r="AZ50" i="1"/>
  <c r="AZ49" i="1"/>
  <c r="AZ48" i="1"/>
  <c r="AZ47" i="1"/>
  <c r="AZ44" i="1"/>
  <c r="AZ42" i="1"/>
  <c r="AZ41" i="1"/>
  <c r="AZ39" i="1"/>
  <c r="AZ37" i="1"/>
  <c r="B1" i="9"/>
  <c r="C1" i="9"/>
  <c r="B7" i="9"/>
  <c r="B6" i="9"/>
  <c r="AO6" i="14" l="1"/>
  <c r="P18" i="13" s="1"/>
  <c r="H24" i="13" s="1"/>
  <c r="P21" i="13" s="1"/>
  <c r="P24" i="1" s="1"/>
  <c r="H23" i="17"/>
  <c r="O21" i="17"/>
  <c r="O26" i="1" s="1"/>
  <c r="H36" i="11"/>
  <c r="H44" i="11"/>
  <c r="H31" i="19"/>
  <c r="H19" i="19"/>
  <c r="J27" i="1" s="1"/>
  <c r="P18" i="19"/>
  <c r="P21" i="19" s="1"/>
  <c r="P27" i="1" s="1"/>
  <c r="J133" i="1"/>
  <c r="F482" i="12"/>
  <c r="F241" i="12"/>
  <c r="F218" i="12"/>
  <c r="F8" i="12"/>
  <c r="AO6" i="12"/>
  <c r="P18" i="11" s="1"/>
  <c r="H24" i="11" s="1"/>
  <c r="P21" i="11" s="1"/>
  <c r="P23" i="1" s="1"/>
  <c r="H42" i="11"/>
  <c r="H46" i="11"/>
  <c r="F280" i="14"/>
  <c r="F253" i="14"/>
  <c r="H38" i="13" s="1"/>
  <c r="F228" i="14"/>
  <c r="H36" i="13" s="1"/>
  <c r="F109" i="14"/>
  <c r="H34" i="13" s="1"/>
  <c r="F94" i="14"/>
  <c r="H33" i="13" s="1"/>
  <c r="J131" i="1"/>
  <c r="F614" i="12"/>
  <c r="F558" i="12"/>
  <c r="F532" i="12"/>
  <c r="F472" i="12"/>
  <c r="F260" i="12"/>
  <c r="F187" i="12"/>
  <c r="F176" i="12"/>
  <c r="F301" i="14"/>
  <c r="H44" i="13" s="1"/>
  <c r="F292" i="14"/>
  <c r="H43" i="13" s="1"/>
  <c r="F275" i="14"/>
  <c r="H41" i="13" s="1"/>
  <c r="F221" i="14"/>
  <c r="H35" i="13" s="1"/>
  <c r="F87" i="14"/>
  <c r="H32" i="13" s="1"/>
  <c r="F8" i="14"/>
  <c r="P18" i="15"/>
  <c r="P18" i="17"/>
  <c r="P21" i="17" s="1"/>
  <c r="P26" i="1" s="1"/>
  <c r="H25" i="19"/>
  <c r="H23" i="19"/>
  <c r="H23" i="15"/>
  <c r="O21" i="13"/>
  <c r="O24" i="1" s="1"/>
  <c r="J31" i="1" s="1"/>
  <c r="H23" i="11"/>
  <c r="H25" i="13" l="1"/>
  <c r="H26" i="13" s="1"/>
  <c r="H26" i="19"/>
  <c r="H25" i="17"/>
  <c r="H26" i="17" s="1"/>
  <c r="J32" i="1"/>
  <c r="H25" i="15"/>
  <c r="P21" i="15"/>
  <c r="P25" i="1" s="1"/>
  <c r="J120" i="1"/>
  <c r="H32" i="11"/>
  <c r="J134" i="1"/>
  <c r="H45" i="11"/>
  <c r="J33" i="1"/>
  <c r="J34" i="1" s="1"/>
  <c r="H33" i="11"/>
  <c r="J121" i="1"/>
  <c r="J126" i="1"/>
  <c r="H38" i="11"/>
  <c r="J136" i="1"/>
  <c r="H26" i="15"/>
  <c r="H37" i="11"/>
  <c r="J125" i="1"/>
  <c r="H25" i="11"/>
  <c r="H26" i="11" s="1"/>
  <c r="H30" i="13"/>
  <c r="G324" i="14"/>
  <c r="H18" i="13" s="1"/>
  <c r="H19" i="13" s="1"/>
  <c r="J24" i="1" s="1"/>
  <c r="H31" i="11"/>
  <c r="J119" i="1"/>
  <c r="H35" i="11"/>
  <c r="J123" i="1"/>
  <c r="H41" i="11"/>
  <c r="J129" i="1"/>
  <c r="H47" i="11"/>
  <c r="J137" i="1"/>
  <c r="H42" i="13"/>
  <c r="J135" i="1"/>
  <c r="J118" i="1"/>
  <c r="H30" i="11"/>
  <c r="G637" i="12"/>
  <c r="H18" i="11" s="1"/>
  <c r="H19" i="11" s="1"/>
  <c r="J23" i="1" s="1"/>
  <c r="J122" i="1"/>
  <c r="H34" i="11"/>
  <c r="J128" i="1"/>
  <c r="J28" i="1" l="1"/>
  <c r="J138" i="1"/>
  <c r="H45" i="13"/>
  <c r="J35" i="1"/>
  <c r="H48" i="11"/>
</calcChain>
</file>

<file path=xl/sharedStrings.xml><?xml version="1.0" encoding="utf-8"?>
<sst xmlns="http://schemas.openxmlformats.org/spreadsheetml/2006/main" count="3804" uniqueCount="1389">
  <si>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</si>
  <si>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</si>
  <si>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</si>
  <si>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</si>
  <si>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</si>
  <si>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</si>
  <si>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</si>
  <si>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</si>
  <si>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</si>
  <si>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</si>
  <si>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</si>
  <si>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</si>
  <si>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</si>
  <si>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</si>
  <si>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</si>
  <si>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</si>
  <si>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</si>
  <si>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</si>
  <si>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</si>
  <si>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</si>
  <si>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</si>
  <si>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</si>
  <si>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</si>
  <si>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</si>
  <si>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</si>
  <si>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</si>
  <si>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</si>
  <si>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</si>
  <si>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</si>
  <si>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</si>
  <si>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</si>
  <si>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</si>
  <si>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</si>
  <si>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</si>
  <si>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</si>
  <si>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</si>
  <si>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</si>
  <si>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</si>
  <si>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</si>
  <si>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 zadané na maximálně dvě desetinná místa</t>
  </si>
  <si>
    <t>2019_10_01</t>
  </si>
  <si>
    <t>VDJ Kostelní Vydří - Dačice - bezvýkopově</t>
  </si>
  <si>
    <t>Dačice</t>
  </si>
  <si>
    <t>Vodovod Landštejn</t>
  </si>
  <si>
    <t>Krajířova 27</t>
  </si>
  <si>
    <t>Dačice-Dačice I</t>
  </si>
  <si>
    <t>38001</t>
  </si>
  <si>
    <t>VAK projekt s.r.o.</t>
  </si>
  <si>
    <t>B. Němcové 12/2</t>
  </si>
  <si>
    <t>České Budějovice</t>
  </si>
  <si>
    <t>37001</t>
  </si>
  <si>
    <t>28159721</t>
  </si>
  <si>
    <t>60817771</t>
  </si>
  <si>
    <t>CZ60817771</t>
  </si>
  <si>
    <t>Stavební objekt</t>
  </si>
  <si>
    <t>01-02</t>
  </si>
  <si>
    <t>SO-01 a SO-02 Přívodní a výtlačný řad</t>
  </si>
  <si>
    <t>03</t>
  </si>
  <si>
    <t>Úpravy stávajících potrubí</t>
  </si>
  <si>
    <t>PS01</t>
  </si>
  <si>
    <t>Technologická část strojní - Nový vodojem</t>
  </si>
  <si>
    <t>PS-02</t>
  </si>
  <si>
    <t>Technologická část strojní - Starý vodojem</t>
  </si>
  <si>
    <t>PS03</t>
  </si>
  <si>
    <t>Technologická část elektro</t>
  </si>
  <si>
    <t>Celkem za stavbu</t>
  </si>
  <si>
    <t>Rekapitulace DPH</t>
  </si>
  <si>
    <t>Základ pro DPH</t>
  </si>
  <si>
    <t>%</t>
  </si>
  <si>
    <t>DPH</t>
  </si>
  <si>
    <t>Celkem za stavbu s DPH</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</si>
  <si>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</si>
  <si>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</si>
  <si>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</si>
  <si>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</si>
  <si>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</si>
  <si>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</si>
  <si>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</si>
  <si>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</si>
  <si>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</si>
  <si>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</si>
  <si>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</si>
  <si>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</si>
  <si>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</si>
  <si>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</si>
  <si>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</si>
  <si>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</si>
  <si>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</si>
  <si>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</si>
  <si>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</si>
  <si>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</si>
  <si>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</si>
  <si>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</si>
  <si>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</si>
  <si>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</si>
  <si>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</si>
  <si>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</si>
  <si>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</si>
  <si>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</si>
  <si>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</si>
  <si>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</si>
  <si>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</si>
  <si>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</si>
  <si>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</si>
  <si>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</si>
  <si>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</si>
  <si>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</si>
  <si>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</si>
  <si>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</si>
  <si>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</si>
  <si>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</si>
  <si>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</si>
  <si>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</si>
  <si>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</si>
  <si>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</si>
  <si>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</si>
  <si>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Číslo</t>
  </si>
  <si>
    <t>Název</t>
  </si>
  <si>
    <t>Celkem</t>
  </si>
  <si>
    <t>1</t>
  </si>
  <si>
    <t>Zemní práce</t>
  </si>
  <si>
    <t>2</t>
  </si>
  <si>
    <t>Základy a zvláštní zakládání</t>
  </si>
  <si>
    <t>3</t>
  </si>
  <si>
    <t>Svislé a kompletní konstrukce</t>
  </si>
  <si>
    <t>4</t>
  </si>
  <si>
    <t>Vodorovné konstrukce</t>
  </si>
  <si>
    <t>5</t>
  </si>
  <si>
    <t>Komunikace</t>
  </si>
  <si>
    <t>8</t>
  </si>
  <si>
    <t>Trubní vedení</t>
  </si>
  <si>
    <t>91</t>
  </si>
  <si>
    <t>Doplňující práce na komunikaci</t>
  </si>
  <si>
    <t>96</t>
  </si>
  <si>
    <t>Bourání konstrukcí</t>
  </si>
  <si>
    <t>97</t>
  </si>
  <si>
    <t>Prorážení otvorů</t>
  </si>
  <si>
    <t>99</t>
  </si>
  <si>
    <t>Staveništní přesun hmot</t>
  </si>
  <si>
    <t>711</t>
  </si>
  <si>
    <t>Izolace proti vodě</t>
  </si>
  <si>
    <t>722</t>
  </si>
  <si>
    <t>Vnitřní vodovod</t>
  </si>
  <si>
    <t>734</t>
  </si>
  <si>
    <t>Armatury</t>
  </si>
  <si>
    <t>783</t>
  </si>
  <si>
    <t>Nátěry</t>
  </si>
  <si>
    <t>M21</t>
  </si>
  <si>
    <t>Elektromontáže</t>
  </si>
  <si>
    <t>M22</t>
  </si>
  <si>
    <t>Montáž sdělovací a zabezp. techniky</t>
  </si>
  <si>
    <t>M23</t>
  </si>
  <si>
    <t>Montáže potrubí</t>
  </si>
  <si>
    <t>M46</t>
  </si>
  <si>
    <t>Zemní práce při montážích</t>
  </si>
  <si>
    <t>VN</t>
  </si>
  <si>
    <t>Vedlejší náklady</t>
  </si>
  <si>
    <t>ON</t>
  </si>
  <si>
    <t>Ostatní náklady</t>
  </si>
  <si>
    <t>Cena celkem</t>
  </si>
  <si>
    <t>STA</t>
  </si>
  <si>
    <t>Rozsah:</t>
  </si>
  <si>
    <t>Rekapitulace soupisů náležejících k objektu</t>
  </si>
  <si>
    <t>Soupis</t>
  </si>
  <si>
    <t>Cena (Kč)</t>
  </si>
  <si>
    <t>0102</t>
  </si>
  <si>
    <t>Celkem objekt</t>
  </si>
  <si>
    <t>Celkem za objekt s DPH</t>
  </si>
  <si>
    <t>Položkový soupis prací a dodávek</t>
  </si>
  <si>
    <t>Ceník</t>
  </si>
  <si>
    <t>Cen. soustava</t>
  </si>
  <si>
    <t>#LevelZatrideniCeniku#</t>
  </si>
  <si>
    <t>Ceník, kapitola</t>
  </si>
  <si>
    <t>Poznámka uchazeče</t>
  </si>
  <si>
    <t>Díl:</t>
  </si>
  <si>
    <t>DIL</t>
  </si>
  <si>
    <t>113 10-6 Rozebrání dlažeb, panelů</t>
  </si>
  <si>
    <t>s přemístěním hmot na skládku na vzdálenost do 3 m nebo s naložením na dopravní prostředek</t>
  </si>
  <si>
    <t>SPX</t>
  </si>
  <si>
    <t>113 10-62 vozovek a ploch s jakoukoliv výplní spár</t>
  </si>
  <si>
    <t>113106231R00</t>
  </si>
  <si>
    <t>...v jakékoliv ploše, ze zámkové dlažky, kladených do lože z kameniva</t>
  </si>
  <si>
    <t>m2</t>
  </si>
  <si>
    <t>822-1</t>
  </si>
  <si>
    <t>RTS 16/ II</t>
  </si>
  <si>
    <t>POL</t>
  </si>
  <si>
    <t>(5+1,8)*0,9</t>
  </si>
  <si>
    <t>113 10-7 Odstranění podkladů nebo krytů</t>
  </si>
  <si>
    <t>113107122R00</t>
  </si>
  <si>
    <t>...Odstranění podkladu pl. 200 m2,kam.drcené tl.20 cm</t>
  </si>
  <si>
    <t>132,94*0,9</t>
  </si>
  <si>
    <t>113107142R00</t>
  </si>
  <si>
    <t>...Odstranění podkladu pl.do 200 m2, živice tl. 10 cm</t>
  </si>
  <si>
    <t>113 20 Vytrhání obrub</t>
  </si>
  <si>
    <t>s vybouráním lože, s přemístěním hmot na skládku na vzdálenost do 3 m nebo naložením na dopravní prostředek</t>
  </si>
  <si>
    <t>113204111R00</t>
  </si>
  <si>
    <t>...záhonových</t>
  </si>
  <si>
    <t>m</t>
  </si>
  <si>
    <t>3*0,9</t>
  </si>
  <si>
    <t>115 10-12 Čerpání vody</t>
  </si>
  <si>
    <t>na vzdálenost (výšku) od hladiny vody v jímce po výšku roviny proložené osou nejvyššího bodu výtlačného potrubí, odpadní potrubí v délce do 20 m,</t>
  </si>
  <si>
    <t>115 10-121 na dopravní výšku do 10 m</t>
  </si>
  <si>
    <t>115101201R00</t>
  </si>
  <si>
    <t>...s uvažovaným průměrným přítokem do 500 l/min</t>
  </si>
  <si>
    <t>h</t>
  </si>
  <si>
    <t>800-1</t>
  </si>
  <si>
    <t>2000*0,2</t>
  </si>
  <si>
    <t>115 10-13 Pohotovost záložní čerpací soupravy</t>
  </si>
  <si>
    <t>na vzdálenost (výšku) od hladiny vody v jímce po výšku roviny proložené osou nejvyššího bodu výtlačného potrubí, včetně sacího a výtlačného potrubí, příp. odpadní žlaby a lešení pod čerpadlo a pod potrubí nebo pod odpadní žlaby,</t>
  </si>
  <si>
    <t>115 10-131 na dopravní výšku do 10 m</t>
  </si>
  <si>
    <t>115101301R00</t>
  </si>
  <si>
    <t>den</t>
  </si>
  <si>
    <t>400/8</t>
  </si>
  <si>
    <t>119 00-14 Dočasné zajištění podzemního potrubí nebo vedení</t>
  </si>
  <si>
    <t>ve výkopišti ve stavu a poloze, ve kterých byla na začátku zemních prací, a to podepřením, vzepřením nebo vyvěšením, případně s ochranným bedněním, se zřízením a odstraněním zajišťovací konstrukce a včetně opotřebení použitých materiálů,</t>
  </si>
  <si>
    <t>119 00-142 betonového potrubí</t>
  </si>
  <si>
    <t>119001412R00</t>
  </si>
  <si>
    <t>...DN  přes 200  do 500 mm</t>
  </si>
  <si>
    <t>23,5+0,9</t>
  </si>
  <si>
    <t>119 00-143 kabelů</t>
  </si>
  <si>
    <t>119001421R00</t>
  </si>
  <si>
    <t>...do 3 kabelů</t>
  </si>
  <si>
    <t>5*0,9+2*1,35</t>
  </si>
  <si>
    <t>121 10-11 Sejmutí ornice</t>
  </si>
  <si>
    <t>nebo lesní půdy, s naložením na dopravní prostředek a vodorovným přemístěním na hromady v místě upotřebení nebo na dočasné či trvalé skládky se složením,</t>
  </si>
  <si>
    <t>121101101R00</t>
  </si>
  <si>
    <t>...s přemístěním na vzdálenost do 50 m</t>
  </si>
  <si>
    <t>m3</t>
  </si>
  <si>
    <t>zeleň : (5*0,9*2+5*1,39*3)*0,1</t>
  </si>
  <si>
    <t>orná půda : 5*(1,5+3)*21*0,4+4,5*4*2*0,4</t>
  </si>
  <si>
    <t>manipulační pruh : 1692,73*3*0,4</t>
  </si>
  <si>
    <t>130 00 Příplatek k cenám za ztížené vykopávky</t>
  </si>
  <si>
    <t>Příplatek k cenám hloubených vykopávek za ztížení vykopávky v blízkosti podzemního vedení nebo výbušnin pro jakoukoliv třídu horniny.</t>
  </si>
  <si>
    <t>130001101R00</t>
  </si>
  <si>
    <t>...v horninách jakékoliv třídy</t>
  </si>
  <si>
    <t>89,1+105,3+5*1,5*1,5*2</t>
  </si>
  <si>
    <t>130 90 Bourání konstrukcí v hloubených vykopávkách</t>
  </si>
  <si>
    <t>s přemístěním suti na hromady na vzdálenost do 20 m nebo s uložením na dopravní prostředek,</t>
  </si>
  <si>
    <t>130 90-3 z betonu</t>
  </si>
  <si>
    <t>130901123R00</t>
  </si>
  <si>
    <t>...železového nebo předpjatého</t>
  </si>
  <si>
    <t>3,78*2+6,92*2</t>
  </si>
  <si>
    <t>131 10 Hloubení nezapažených jam a zářezů</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</si>
  <si>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</si>
  <si>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131201112R00</t>
  </si>
  <si>
    <t>...do 1000 m3, v hornině 3, hloubení strojně</t>
  </si>
  <si>
    <t>6*2,5*1,2*26*0,6</t>
  </si>
  <si>
    <t>131201119R00</t>
  </si>
  <si>
    <t xml:space="preserve">...příplatek za lepivost, v hornině 3,  </t>
  </si>
  <si>
    <t>280,8*0,2</t>
  </si>
  <si>
    <t>131301112R00</t>
  </si>
  <si>
    <t>...do 1000 m3, v hornině 4, hloubení strojně</t>
  </si>
  <si>
    <t>6*2,5*1,2*26*0,4</t>
  </si>
  <si>
    <t>131301119R00</t>
  </si>
  <si>
    <t xml:space="preserve">...příplatek za lepivost, v hornině 4,  </t>
  </si>
  <si>
    <t>187,2*0,2</t>
  </si>
  <si>
    <t>131 20 Hloubení zapažených jam a zářezů</t>
  </si>
  <si>
    <t>s urovnáním dna do předepsaného profilu a spádu, s případně nutným přemístěním výkopku ve výkopišti a dále buď s přemístěním výkopku na přilehlém terénu na vzdálenost do 3 m od kraje jámy nebo s naložením na dopravní prostředek,</t>
  </si>
  <si>
    <t>131201202R00</t>
  </si>
  <si>
    <t>...do 1000 m3, v hornině 3, hloubení ručně a strojně</t>
  </si>
  <si>
    <t>(4,5*4-3*1,5)*2,8*0,6*2</t>
  </si>
  <si>
    <t>131201209R00</t>
  </si>
  <si>
    <t>45,36*0,2</t>
  </si>
  <si>
    <t>131301202R00</t>
  </si>
  <si>
    <t>...do 1000 m3, v hornině 4, hloubení ručně a strojně</t>
  </si>
  <si>
    <t>(4,5*4-3*1,5)*2,8*0,4*2</t>
  </si>
  <si>
    <t>131301209R00</t>
  </si>
  <si>
    <t>30,24*0,2</t>
  </si>
  <si>
    <t>132 20 Hloubení rýh šířky přes 60 do 200 cm</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</si>
  <si>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</si>
  <si>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132201209R00</t>
  </si>
  <si>
    <t>173,151*0,2</t>
  </si>
  <si>
    <t>132201212R00</t>
  </si>
  <si>
    <t xml:space="preserve">...do 1000 m3, v hornině 3, hloubení strojně </t>
  </si>
  <si>
    <t>(145,5*1,1+112*1,3+10*1,5)*0,9*0,6</t>
  </si>
  <si>
    <t>132301209R00</t>
  </si>
  <si>
    <t>115,434*0,2</t>
  </si>
  <si>
    <t>132301213R00</t>
  </si>
  <si>
    <t xml:space="preserve">...do 10000 m3, v hornině 4, hloubení strojně </t>
  </si>
  <si>
    <t>(145,5*1,1+112*1,3+10*1,5)*0,9*0,4</t>
  </si>
  <si>
    <t>141 72 Řízené protlačení a vtažení trub PE v hornině 1 - 4</t>
  </si>
  <si>
    <t>horizontálně řízené vrtání, vtažení potrubí na principu rozplavování a rozrušování zeminy pomocí vysokotlaké směsi vody a bentonitu,</t>
  </si>
  <si>
    <t>141721102R00</t>
  </si>
  <si>
    <t>...průměru do 160 mm</t>
  </si>
  <si>
    <t>1901-112</t>
  </si>
  <si>
    <t>141721103R00</t>
  </si>
  <si>
    <t>...průměru do 225 mm</t>
  </si>
  <si>
    <t>2152,5-145,5-10</t>
  </si>
  <si>
    <t>151 10 Zřízení pažení a rozepření stěn rýh</t>
  </si>
  <si>
    <t>pro podzemní vedení pro všechny šířky rýhy,</t>
  </si>
  <si>
    <t>151101101R00</t>
  </si>
  <si>
    <t>...příložné  pro jakoukoliv mezerovitost, hloubky do 2 m</t>
  </si>
  <si>
    <t>(145,5+112)*1,6*2</t>
  </si>
  <si>
    <t>151 11 Odstranění pažení a rozepření rýh</t>
  </si>
  <si>
    <t>pro podzemní vedení s uložením materiálu na vzdálenost do 3 m od kraje výkopu,</t>
  </si>
  <si>
    <t>151101111R00</t>
  </si>
  <si>
    <t>...příložné , hloubky do 2 m</t>
  </si>
  <si>
    <t>161 10-11 Svislé přemístění výkopku</t>
  </si>
  <si>
    <t>bez naložení do dopravní nádoby, ale s vyprázdněním dopravní nádoby na hromadu nebo na dopravní prostředek,</t>
  </si>
  <si>
    <t>161101101R00</t>
  </si>
  <si>
    <t>...z horniny 1 až 4, při hloubce výkopu přes 1 do 2,5 m</t>
  </si>
  <si>
    <t>280,8+187,2+45,36+30,24+173,151+115,434</t>
  </si>
  <si>
    <t>162 10 Vodorovné přemístění výkopku</t>
  </si>
  <si>
    <t>po suchu, bez ohledu na druh dopravního prostředku, bez naložení výkopku, avšak se složením bez rozhrnutí,</t>
  </si>
  <si>
    <t>162701101R00</t>
  </si>
  <si>
    <t>...z horniny 1 až 4, na vzdálenost přes 5 000  do 6 000 m</t>
  </si>
  <si>
    <t>119,646*0,5</t>
  </si>
  <si>
    <t>167 10 Nakládání, skládání, překládání neulehlého výkopku</t>
  </si>
  <si>
    <t>167 10-1 nakládání výkopku</t>
  </si>
  <si>
    <t>167101101R00</t>
  </si>
  <si>
    <t>...do 100 m3, z horniny 1 až 4</t>
  </si>
  <si>
    <t>59,823</t>
  </si>
  <si>
    <t>171 20 Uložení sypaniny na skládku nebo do násypů nezhut.</t>
  </si>
  <si>
    <t>nebo na skládku s rozprostřením sypaniny ve vrstvách a s hrubým urovnáním,</t>
  </si>
  <si>
    <t>171201201R00</t>
  </si>
  <si>
    <t>...na skládku</t>
  </si>
  <si>
    <t>174 10-11 Zásyp sypaninou se zhutněním</t>
  </si>
  <si>
    <t>z jakékoliv horniny s uložením výkopku po vrstvách,</t>
  </si>
  <si>
    <t>174101101R00</t>
  </si>
  <si>
    <t>...jam, šachet, rýh nebo kolem objektů v těchto vykopávkách</t>
  </si>
  <si>
    <t>včetně strojního přemístění materiálu pro zásyp ze vzdálenosti do 10 m od okraje zásypu</t>
  </si>
  <si>
    <t>832,185-140,65135-76,13-43,575</t>
  </si>
  <si>
    <t>175 10-11 Obsyp potrubí</t>
  </si>
  <si>
    <t>sypaninou z vhodných hornin tř. 1 - 4 nebo materiálem připraveným podél výkopu ve vzdálenosti do 3 m od jeho kraje, pro jakoukoliv hloubku výkopu a jakoukoliv míru zhutnění,</t>
  </si>
  <si>
    <t>175101101R00</t>
  </si>
  <si>
    <t>...bez prohození sypaniny</t>
  </si>
  <si>
    <t>Vrtání - montážní jámy : (1,5*0,375-(0,0398+0,02))*5*26</t>
  </si>
  <si>
    <t>Řády samostatně+úpravy potrubí : (145,5+10)*(0,375*0,9-0,0398)+112*(0,31*0,9-0,02)</t>
  </si>
  <si>
    <t>175 10-119 příplatek k ceně</t>
  </si>
  <si>
    <t>175101109R00</t>
  </si>
  <si>
    <t xml:space="preserve">...za prohození sypaniny </t>
  </si>
  <si>
    <t>140,65135</t>
  </si>
  <si>
    <t>175 10-12 Obsyp objektů</t>
  </si>
  <si>
    <t>sypaninou z vhodných hornin tř. 1 - 4 nebo materiálem, uloženým ve vzdálenosti do 30 m od vnějšího kraje objektu, pro jakoukoliv míru zhutnění,</t>
  </si>
  <si>
    <t>175101201R00</t>
  </si>
  <si>
    <t>((4,5*4-2*2,5)*2,8+(2,9*2,6-1,1*0,8)*0,25)*2</t>
  </si>
  <si>
    <t>180 40-11 Založení trávníku</t>
  </si>
  <si>
    <t>Založení trávníku na půdě předem připravené s pokosením, naložením, odvozem odpadu do 20 km a se složením</t>
  </si>
  <si>
    <t>180401211R00</t>
  </si>
  <si>
    <t>Založení trávníku lučního výsevem v rovině</t>
  </si>
  <si>
    <t>823-1</t>
  </si>
  <si>
    <t>29,85</t>
  </si>
  <si>
    <t>181 30 Rozprostření a urovnání ornice v rovině</t>
  </si>
  <si>
    <t>s případným nutným přemístěním hromad nebo dočasných skládek na místo potřeby ze vzdálenosti do 30 m, v rovině nebo ve svahu do 1 : 5,</t>
  </si>
  <si>
    <t>181301102R00</t>
  </si>
  <si>
    <t>...v souvislé ploše do 500 m2, tloušťka vrstvy přes 100 do 150 mm</t>
  </si>
  <si>
    <t>5*0,9*2+5*1,39*3</t>
  </si>
  <si>
    <t>181301116R00</t>
  </si>
  <si>
    <t>...v souvislé ploše přes 500 m2, tloušťka vrstvy přes 300 do 400 mm</t>
  </si>
  <si>
    <t>orná půda : 5*(1,5+3)*21+4,5*4*2</t>
  </si>
  <si>
    <t>manipulační pruh : 1692,73*3</t>
  </si>
  <si>
    <t>184 80-71 Ochrana stromu bedněním</t>
  </si>
  <si>
    <t>Ochrana stromu bedněním před poškozením stavebním provozem</t>
  </si>
  <si>
    <t>184807111R00</t>
  </si>
  <si>
    <t>Ochrana stromu bedněním - zřízení</t>
  </si>
  <si>
    <t>Včetně řeziva.</t>
  </si>
  <si>
    <t>2*1*4*9</t>
  </si>
  <si>
    <t>184807112R00</t>
  </si>
  <si>
    <t>Ochrana stromu bedněním - odstranění</t>
  </si>
  <si>
    <t>72</t>
  </si>
  <si>
    <t>199 Poplatky za skládku</t>
  </si>
  <si>
    <t>199000002R00</t>
  </si>
  <si>
    <t>...horniny 1- 4</t>
  </si>
  <si>
    <t>113151113RX01</t>
  </si>
  <si>
    <t>Fréz.živič.krytu pl.do 500 m2 s překážkami,tl.4cm</t>
  </si>
  <si>
    <t>Vlastní</t>
  </si>
  <si>
    <t>POL_NEZ</t>
  </si>
  <si>
    <t>1_</t>
  </si>
  <si>
    <t>132,94*1,5</t>
  </si>
  <si>
    <t>141700107RX01</t>
  </si>
  <si>
    <t>Protlak neřízený z trub ocelových D324 mm v hor.1 - 4</t>
  </si>
  <si>
    <t>11+9</t>
  </si>
  <si>
    <t>141700108RX02</t>
  </si>
  <si>
    <t>Protlak neřízený z trub ocelových D406mm v hor.1 - 4</t>
  </si>
  <si>
    <t>XP0001</t>
  </si>
  <si>
    <t>Biologická rekultivace zemědělské půdy</t>
  </si>
  <si>
    <t xml:space="preserve">m2    </t>
  </si>
  <si>
    <t>5586,69+1692*1,5</t>
  </si>
  <si>
    <t>XP0002</t>
  </si>
  <si>
    <t>Technická rekultivace zemědělské půdy</t>
  </si>
  <si>
    <t>8124,69</t>
  </si>
  <si>
    <t>XP0003</t>
  </si>
  <si>
    <t>Pažení stěn výkopu štětovnicemi - doprava, zřízení a práce související, odstranění, jáma 4*4,5m, hl. 2,80m</t>
  </si>
  <si>
    <t>soubor</t>
  </si>
  <si>
    <t>jáma 4,50x4,50m : 2</t>
  </si>
  <si>
    <t>00572472R</t>
  </si>
  <si>
    <t>směs travní luční, dlouhodobá</t>
  </si>
  <si>
    <t>kg</t>
  </si>
  <si>
    <t>SPCM</t>
  </si>
  <si>
    <t>RTS 13/ I</t>
  </si>
  <si>
    <t>29,85*0,03</t>
  </si>
  <si>
    <t>14231111R</t>
  </si>
  <si>
    <t>trubka bezešvá hladká kruhová 11353; svařitelnost zaručená; vnější průměr 324,0 mm; tloušťka stěny 8,0 mm</t>
  </si>
  <si>
    <t>20*1,03</t>
  </si>
  <si>
    <t>58337370R</t>
  </si>
  <si>
    <t>Štěrkopísek frakce 0-63 C</t>
  </si>
  <si>
    <t>T</t>
  </si>
  <si>
    <t>132,94*0,5*0,9*1,67</t>
  </si>
  <si>
    <t>XS0001</t>
  </si>
  <si>
    <t>trubka bezešvá hladká 11353.1 D 406x11,0 mm</t>
  </si>
  <si>
    <t xml:space="preserve">m     </t>
  </si>
  <si>
    <t>3_</t>
  </si>
  <si>
    <t>212 75-2 Trativody z drenážních trubek</t>
  </si>
  <si>
    <t>se zřízením štěrkopískového lože pod trubky a s jejich obsypem v průměrném celkovém množství do 0,15 m3/m v otevřeném příkopu,</t>
  </si>
  <si>
    <t>212752112R00</t>
  </si>
  <si>
    <t>...Trativody z drenážních trubek, lože, DN 100 mm</t>
  </si>
  <si>
    <t>827-1</t>
  </si>
  <si>
    <t>Odhad 30% délky trasy : 2000*0,3</t>
  </si>
  <si>
    <t>274 35-4 Bednění prostupu základy</t>
  </si>
  <si>
    <t>úprava trouby na potřebný rozměr, uložení a  ukotvení trouby v bednění. Včetně dodávky trouby.</t>
  </si>
  <si>
    <t>274354041R00</t>
  </si>
  <si>
    <t>...Bednění prostupu základem do 0,10 m2, dl.0,25 m</t>
  </si>
  <si>
    <t>kus</t>
  </si>
  <si>
    <t>801-1</t>
  </si>
  <si>
    <t>211571112R01</t>
  </si>
  <si>
    <t>Výplň skruží štěrkopískem netříděným s dodáním štěrkopísku</t>
  </si>
  <si>
    <t>0,5625*pi*0,5*2</t>
  </si>
  <si>
    <t>328 36 Výztuž ŽB konstrukcí šachet a šachtic</t>
  </si>
  <si>
    <t>328368211R00</t>
  </si>
  <si>
    <t>Výztuž ŽB konstrukcí šachet svařovanou sítí</t>
  </si>
  <si>
    <t>t</t>
  </si>
  <si>
    <t>832-1</t>
  </si>
  <si>
    <t>((7,4+8,6)*1,83+2*2,5+(4+3,2)*0,55)*5,267/1000*2</t>
  </si>
  <si>
    <t>329 36 Výztuž ŽB konstrukcí ostatních vodních staveb</t>
  </si>
  <si>
    <t>329361211R00</t>
  </si>
  <si>
    <t>Výztuž ostatních ŽB konstr. ocelí 11373, D 12 mm</t>
  </si>
  <si>
    <t>0,0068*2</t>
  </si>
  <si>
    <t>334 37-3 Výztuž předpínací opěr - osazení kotevních desek</t>
  </si>
  <si>
    <t>Výztuž předpínací mostních opěr, pilířů, křídel, stěn, úložných prahů nebo sloupů z předpjatého betonu</t>
  </si>
  <si>
    <t>334373121R00</t>
  </si>
  <si>
    <t>Osazení podkladní desky hmotnosti do 20 kg/ks</t>
  </si>
  <si>
    <t>821-1</t>
  </si>
  <si>
    <t>24+2</t>
  </si>
  <si>
    <t>380 36 Výztuž kompletních konstrukcí z oceli</t>
  </si>
  <si>
    <t>čistíren odpadních vod (mimo budovy), nádrží, vodojemů, žlabů nebo kanálů , včetně pomocného pracovního lešení o výšce podlahy do 1900 mm a pro zatížení do 1,5 kPa,</t>
  </si>
  <si>
    <t>380361005R00</t>
  </si>
  <si>
    <t>...Výztuž kompletních konstr. ocel 10 425 (BSt 500 S)</t>
  </si>
  <si>
    <t>801-5</t>
  </si>
  <si>
    <t>(16,16+14,378)/1000*2</t>
  </si>
  <si>
    <t>338171122RX01</t>
  </si>
  <si>
    <t>Osazení sloupků ocel. do 3,6 m, zabet.C 25/30</t>
  </si>
  <si>
    <t>10</t>
  </si>
  <si>
    <t>380321452RX01</t>
  </si>
  <si>
    <t>Kompletní konstrukce nádrží ze ŽB C 40/50 XF4 XA2 do 30cm</t>
  </si>
  <si>
    <t>(((2,5+1,5)*2*1,8+2,0*2,5*2)*0,25+(0,6+1,3)*0,2)*2</t>
  </si>
  <si>
    <t>X0007</t>
  </si>
  <si>
    <t>Montáž identifikačního terče</t>
  </si>
  <si>
    <t xml:space="preserve">ks    </t>
  </si>
  <si>
    <t>14125321R</t>
  </si>
  <si>
    <t>Trubky bezešvé hladké jakost 11353.0  D 76x3,2 mm</t>
  </si>
  <si>
    <t>10*3,5*1,01</t>
  </si>
  <si>
    <t>40450205RX01</t>
  </si>
  <si>
    <t>Víčko na sloupek D76</t>
  </si>
  <si>
    <t>6*1,01</t>
  </si>
  <si>
    <t>42291510RX01</t>
  </si>
  <si>
    <t>Deska podkladová pod poklopy šoupátkové</t>
  </si>
  <si>
    <t>24*1,01</t>
  </si>
  <si>
    <t>42291515RX01</t>
  </si>
  <si>
    <t>Deska podkladová pod poklopy hydrantové</t>
  </si>
  <si>
    <t>2*1,01</t>
  </si>
  <si>
    <t>XS0009</t>
  </si>
  <si>
    <t>Identifikační terč bílý prům. 400mm</t>
  </si>
  <si>
    <t>4*1,01</t>
  </si>
  <si>
    <t>451 Lože pod potrubí, stoky a drobné objekty</t>
  </si>
  <si>
    <t>v otevřeném výkopu,</t>
  </si>
  <si>
    <t>451595111R00</t>
  </si>
  <si>
    <t>...z prohozeného výkopku</t>
  </si>
  <si>
    <t>Včetně prohození výkopku získaného při zemních pracích.</t>
  </si>
  <si>
    <t>Vrtání - montážní jámy : 5*1,5*0,1*26</t>
  </si>
  <si>
    <t>Řády samostatně : (145,5+112+10)*0,9*0,1</t>
  </si>
  <si>
    <t>452 31 Podkladní a zajišťovací konstrukce z betonu</t>
  </si>
  <si>
    <t>z cementu portlandského nebo struskoportlandského, v otevřeném výkopu,</t>
  </si>
  <si>
    <t>452311131R00</t>
  </si>
  <si>
    <t>...desky pod potrubí, stoky a drobné objekty , z betonu prostého  C 12/15</t>
  </si>
  <si>
    <t>2,6*3,1*0,1*2</t>
  </si>
  <si>
    <t>452313131R00</t>
  </si>
  <si>
    <t>...bloky pro potrubí , z betonu prostého  C 12/15</t>
  </si>
  <si>
    <t>0,5*0,5*0,5*23</t>
  </si>
  <si>
    <t>452 35 Bednění podkladních a zajišťovacích konstrukcí</t>
  </si>
  <si>
    <t>452351101R00</t>
  </si>
  <si>
    <t>...Bednění desek nebo sedlových loží pod potrubí</t>
  </si>
  <si>
    <t>(3,1+2,6)*2*0,1*2</t>
  </si>
  <si>
    <t>452353101R00</t>
  </si>
  <si>
    <t xml:space="preserve">...bloků pro potrubí </t>
  </si>
  <si>
    <t>0,5*0,5*4*23</t>
  </si>
  <si>
    <t>457 31 Vyrovnávací beton</t>
  </si>
  <si>
    <t>Vyrovnávací beton na vodorovné mostní konstrukci s očištěním podkladních ploch, provedený v předepsaném spádu</t>
  </si>
  <si>
    <t>457311115R00</t>
  </si>
  <si>
    <t>Vyrovnávací beton výplňový nebo spádový C 12/15</t>
  </si>
  <si>
    <t>(2*1,5-0,3*0,3)*0,2*2</t>
  </si>
  <si>
    <t>566 90 Vyspravení podkladu po překopech</t>
  </si>
  <si>
    <t>pro inženýrské sítě, se zhutněním</t>
  </si>
  <si>
    <t>566903111R00</t>
  </si>
  <si>
    <t>...Vyspravení podkladu po překopech kam.hrubě drceným</t>
  </si>
  <si>
    <t>119,646*0,2*1,67</t>
  </si>
  <si>
    <t>566904111R00</t>
  </si>
  <si>
    <t>...Vyspravení podkladu po překopech kam.obal.asfaltem</t>
  </si>
  <si>
    <t>119,646*0,1*2,4</t>
  </si>
  <si>
    <t>573 2 Postřik živičný spojovací bez posypu kamenivem</t>
  </si>
  <si>
    <t>573211111R00</t>
  </si>
  <si>
    <t>...Postřik živičný spojovací z asfaltu 0,5-0,7 kg/m2</t>
  </si>
  <si>
    <t>119,646</t>
  </si>
  <si>
    <t>577 13 Beton asfaltový s rozprostřením a zhutněním</t>
  </si>
  <si>
    <t>577131111R00</t>
  </si>
  <si>
    <t>...Beton asfalt. ACO 11+ obrusný, š. do 3 m, tl. 4 cm</t>
  </si>
  <si>
    <t>596 21-5 Kladení zámkové dlažby do drtě</t>
  </si>
  <si>
    <t>s provedením lože z kameniva drceného, s vyplněním spár, s dvojitým hutněním a se smetením přebytečného materiálu na krajnici. S dodáním hmot pro lože a výplň spár.</t>
  </si>
  <si>
    <t>596215040R00</t>
  </si>
  <si>
    <t>...tloušťka dlažby 80 mm, tloušťka lože 40 mm</t>
  </si>
  <si>
    <t>6,12</t>
  </si>
  <si>
    <t>599141111RX01</t>
  </si>
  <si>
    <t>Vyplnění spár živičnou zálivkou</t>
  </si>
  <si>
    <t>132,94*2</t>
  </si>
  <si>
    <t>857 Montáž litinových tvarovek na potrubí litinovém tlakovém</t>
  </si>
  <si>
    <t>857242121R00</t>
  </si>
  <si>
    <t>...jednoosých, na potrubí z trub přírubových v otevřeném výkopu, v otevřeném kanálu nebo v šachtě, DN 80 mm</t>
  </si>
  <si>
    <t>11</t>
  </si>
  <si>
    <t>857244121R00</t>
  </si>
  <si>
    <t>...odbočných, na potrubí z trub přírubových v otevřeném výkopu, v otevřeném kanálu nebo v šachtě, DN 80 mm</t>
  </si>
  <si>
    <t>857312121R00</t>
  </si>
  <si>
    <t>...jednoosých, na potrubí z trub přírubových v otevřeném výkopu, v otevřeném kanálu nebo v šachtě, DN 150 mm</t>
  </si>
  <si>
    <t>1+5+4</t>
  </si>
  <si>
    <t>857314121R00</t>
  </si>
  <si>
    <t>...odbočných, na potrubí z trub přírubových v otevřeném výkopu, v otevřeném kanálu nebo v šachtě, DN 150 mm</t>
  </si>
  <si>
    <t>857352121R00</t>
  </si>
  <si>
    <t>...jednoosých, na potrubí z trub přírubových v otevřeném výkopu, v otevřeném kanálu nebo v šachtě, DN 200 mm</t>
  </si>
  <si>
    <t>26</t>
  </si>
  <si>
    <t>857354121R00</t>
  </si>
  <si>
    <t>...odbočných, na potrubí z trub přírubových v otevřeném výkopu, v otevřeném kanálu nebo v šachtě, DN 200 mm</t>
  </si>
  <si>
    <t>9</t>
  </si>
  <si>
    <t>877 Montáž elektrotvarovek</t>
  </si>
  <si>
    <t>877312121R00</t>
  </si>
  <si>
    <t>...Přirážka za 1 spoj elektrotvarovky, vnějšího průměru 160 mm</t>
  </si>
  <si>
    <t>16*2*2</t>
  </si>
  <si>
    <t>891 Montáž vodovodních armatur na potrubí</t>
  </si>
  <si>
    <t>891211221R00</t>
  </si>
  <si>
    <t>...šoupátek v šachtách s ručním kolečkem, DN 50 mm</t>
  </si>
  <si>
    <t>891213321R00</t>
  </si>
  <si>
    <t>...ventilů odvzdušňovacích nebo zavzdušňovacích mechanických a plovákových přírubových na venkovních řadech, DN 50 mm</t>
  </si>
  <si>
    <t>891241111R00</t>
  </si>
  <si>
    <t>...šoupátek v otevřeném výkopu nebo v šachtách s osazením zemní soupravy (bez poklopů), DN 80 mm</t>
  </si>
  <si>
    <t>891247111R00</t>
  </si>
  <si>
    <t>...hydrantů podzemních (bez osazení poklopů), DN 80 mm</t>
  </si>
  <si>
    <t>891311111R00</t>
  </si>
  <si>
    <t>...šoupátek v otevřeném výkopu nebo v šachtách s osazením zemní soupravy (bez poklopů), DN 150 mm</t>
  </si>
  <si>
    <t>891319111R00</t>
  </si>
  <si>
    <t>...navrtávacích pasů s ventilem Jt 1 Mpa na potrubí z trub osinkocementových, litinových, ocelových nebo plastických hmot, DN 150 mm</t>
  </si>
  <si>
    <t>891351111R00</t>
  </si>
  <si>
    <t>...šoupátek v otevřeném výkopu nebo v šachtách s osazením zemní soupravy (bez poklopů), DN 200 mm</t>
  </si>
  <si>
    <t>7</t>
  </si>
  <si>
    <t>891359111R00</t>
  </si>
  <si>
    <t>...navrtávacích pasů s ventilem Jt 1 Mpa na potrubí z trub osinkocementových, litinových, ocelových nebo plastických hmot, DN 200 mm</t>
  </si>
  <si>
    <t>892 1 Tlakové zkoušky vodovodního potrubí</t>
  </si>
  <si>
    <t>přísun, montáže, demontáže a odsunu zkoušecího čerpadla, napuštění tlakovou vodou a dodání vody pro tlakovou zkoušku,</t>
  </si>
  <si>
    <t>892351111R00</t>
  </si>
  <si>
    <t>...DN 150 nebo 200 mm</t>
  </si>
  <si>
    <t>1901,82+2152,50</t>
  </si>
  <si>
    <t>892 2 Zabezpečení konců vodovodního potrubí při tlakových zkouškách</t>
  </si>
  <si>
    <t>montáž a demontáž výrobků nebo dílců pro zabezpečení dvou konců zkoušeného úseku potrubí pro jakýkoliv způsob zabezpečení,  montáž a demontáž koncových tvarovek, montáž zaslepovací příruby, zaslepení odboček pro hydranty, vzdušníky a jiné armatury a odbočky pro odbočující řady,</t>
  </si>
  <si>
    <t>892372111R00</t>
  </si>
  <si>
    <t>...DN do 300 mm</t>
  </si>
  <si>
    <t>úsek</t>
  </si>
  <si>
    <t>892 3 Proplach a desinfekce vodovodního potrubí</t>
  </si>
  <si>
    <t>napuštění a vypuštění vody, dodání vody a desinfekčního prostředku, náklady na bakteriologický rozbor vody,</t>
  </si>
  <si>
    <t>892353111R00</t>
  </si>
  <si>
    <t>894 50 Bednění konstrukcí na trubním vedení</t>
  </si>
  <si>
    <t>894 50-1 stěn šachet</t>
  </si>
  <si>
    <t>894502201R00</t>
  </si>
  <si>
    <t>...Bednění stěn šachet pravoúhlých oboustranné</t>
  </si>
  <si>
    <t>(2,5+2,0+2,0+1,5)*2*2*2</t>
  </si>
  <si>
    <t>899 10 Osazení poklopů litinových a ocelových</t>
  </si>
  <si>
    <t>899103111R00</t>
  </si>
  <si>
    <t>...Osazení poklopu s rámem do 150 kg</t>
  </si>
  <si>
    <t>899 20 Osazení mříží litinových</t>
  </si>
  <si>
    <t>včetně rámů a košů na bahno,</t>
  </si>
  <si>
    <t>899 20-1 včetně dodání mříže</t>
  </si>
  <si>
    <t>899201111RT2</t>
  </si>
  <si>
    <t>...Osazení mříží litinových s rámem do 50 kg, včetně dodání mříže lehké s rámem 300 x 300</t>
  </si>
  <si>
    <t>899 40 Osazení poklopů litinových</t>
  </si>
  <si>
    <t>včetně podezdění</t>
  </si>
  <si>
    <t>899401112R00</t>
  </si>
  <si>
    <t>...šoupátkových</t>
  </si>
  <si>
    <t>24</t>
  </si>
  <si>
    <t>899401113R00</t>
  </si>
  <si>
    <t>...hydrantových</t>
  </si>
  <si>
    <t>899 52 Stupadla do šachet a drobných objektů ocelplastová</t>
  </si>
  <si>
    <t>899521111RT1</t>
  </si>
  <si>
    <t>...Stupadla vidlicová oceloplastová, při zdění, osazovaná při zdění nebo betonáži</t>
  </si>
  <si>
    <t>8*2</t>
  </si>
  <si>
    <t>899 71 Orientační tabulky na vodovodních a kanalizačních řadech</t>
  </si>
  <si>
    <t>899712111R00</t>
  </si>
  <si>
    <t>...na zdivu</t>
  </si>
  <si>
    <t>Včetně dodání a připevnění tabulky.</t>
  </si>
  <si>
    <t>899713111R00</t>
  </si>
  <si>
    <t>...na sloupku ocelovém nebo betonovém</t>
  </si>
  <si>
    <t>Včetně dodání a připevnění tabulky a osazení sloupků.</t>
  </si>
  <si>
    <t>899 72 Výstražné fólie</t>
  </si>
  <si>
    <t>899721112R00</t>
  </si>
  <si>
    <t>...výstražná fólie pro vodovod, šířka 30 cm</t>
  </si>
  <si>
    <t>145,5+112+10</t>
  </si>
  <si>
    <t>722 21-2 Montáž vodovodních armatur přirubových</t>
  </si>
  <si>
    <t>722219191R00</t>
  </si>
  <si>
    <t>...souprav zemních</t>
  </si>
  <si>
    <t>800-721</t>
  </si>
  <si>
    <t>722 22-2 Montáž armatury závitové s jedním závitem</t>
  </si>
  <si>
    <t>722229105R00</t>
  </si>
  <si>
    <t>...G 6/4"</t>
  </si>
  <si>
    <t>3+3</t>
  </si>
  <si>
    <t>722175229RX01</t>
  </si>
  <si>
    <t>Montáž tvarovek plast na tupo dva spoje d160</t>
  </si>
  <si>
    <t>Včetně pomocného lešení o výšce podlahy do 1900 mm a pro zatížení do 1,5 kPa.</t>
  </si>
  <si>
    <t>722175230RX01</t>
  </si>
  <si>
    <t>Montáž tvarovek plast na tupo dva spoje d225</t>
  </si>
  <si>
    <t>16</t>
  </si>
  <si>
    <t>871311121RX01</t>
  </si>
  <si>
    <t>Montáž trubek polyetylenových pro zatažení řízeným vrtáním nebo ve výkopu d 160 mm</t>
  </si>
  <si>
    <t>1901,82</t>
  </si>
  <si>
    <t>871371121RX01</t>
  </si>
  <si>
    <t>Montáž trubek polyetylenových pro zatažení řízeným vrtáním nebo ve výkopu d 225 mm</t>
  </si>
  <si>
    <t>2152,50</t>
  </si>
  <si>
    <t>871512102RX01</t>
  </si>
  <si>
    <t>Přirážka za 1 spoj elektrotvarovky DN 225</t>
  </si>
  <si>
    <t>18*2*2</t>
  </si>
  <si>
    <t>891181111RX01</t>
  </si>
  <si>
    <t>Montáž vodovodních šoupátek pro domovní přípojku ve výkopu</t>
  </si>
  <si>
    <t>6</t>
  </si>
  <si>
    <t>892204112X01</t>
  </si>
  <si>
    <t>Montáž vyhledávacího vodiče, včetně proměření</t>
  </si>
  <si>
    <t>1_1</t>
  </si>
  <si>
    <t>4054,32</t>
  </si>
  <si>
    <t>894401211RX01</t>
  </si>
  <si>
    <t>Osazení betonových skruží rovných 100/150</t>
  </si>
  <si>
    <t>X00011</t>
  </si>
  <si>
    <t>Náhradní zásobování vodou po dobu stavby</t>
  </si>
  <si>
    <t>28613108.MR</t>
  </si>
  <si>
    <t>spojka/nátrubek PE 100; SDR 11,0; D = 160,0 mm; spoj elektrosvařovaný</t>
  </si>
  <si>
    <t>16*2*1,01</t>
  </si>
  <si>
    <t>28613109.MR</t>
  </si>
  <si>
    <t>spojka/nátrubek PE 100; SDR 11,0; D = 225,0 mm; spoj elektrosvařovaný</t>
  </si>
  <si>
    <t>18*2*1,01</t>
  </si>
  <si>
    <t>286134408RX01</t>
  </si>
  <si>
    <t>Trubka PE 100RC SDR 17 PN10  160 x 9,5 mm tyč voda</t>
  </si>
  <si>
    <t>1901,82*1,01</t>
  </si>
  <si>
    <t>286134409RX01</t>
  </si>
  <si>
    <t>Trubka PE 100RC SDR 17 PN 10  225 x 13,4 mm tyč voda</t>
  </si>
  <si>
    <t>2152,50*1,01</t>
  </si>
  <si>
    <t>286536105R</t>
  </si>
  <si>
    <t>oblouk PE100 RC; 90,0 °; SDR 17,0; D = 160,0 mm; s = 9,50 mm; hladký; spoj svařovaný</t>
  </si>
  <si>
    <t>1*1,01</t>
  </si>
  <si>
    <t>286536108R</t>
  </si>
  <si>
    <t>oblouk PE100 RC; 90,0 °; SDR 17,0; D = 225,0 mm; s = 13,40 mm; hladký; spoj svařovaný</t>
  </si>
  <si>
    <t>286536125R</t>
  </si>
  <si>
    <t>oblouk PE100 RC; 45,0 °; SDR 17,0; D = 160,0 mm; s = 9,50 mm; hladký; spoj svařovaný</t>
  </si>
  <si>
    <t>3*1,01</t>
  </si>
  <si>
    <t>286536128R</t>
  </si>
  <si>
    <t>oblouk PE100 RC; 45,0 °; SDR 17,0; D = 225,0 mm; s = 13,40 mm; hladký; spoj svařovaný</t>
  </si>
  <si>
    <t>5*1,01</t>
  </si>
  <si>
    <t>286536145R</t>
  </si>
  <si>
    <t>oblouk PE100 RC; 30,0 °; SDR 17,0; D = 160,0 mm; s = 9,50 mm; hladký; spoj svařovaný</t>
  </si>
  <si>
    <t>286536148R</t>
  </si>
  <si>
    <t>oblouk PE100 RC; 30,0 °; SDR 17,0; D = 225,0 mm; s = 13,40 mm; hladký; spoj svařovaný</t>
  </si>
  <si>
    <t>286536168R</t>
  </si>
  <si>
    <t>oblouk PE100 RC; 22,0 °; SDR 17,0; D = 225,0 mm; s = 13,40 mm; hladký; spoj svařovaný</t>
  </si>
  <si>
    <t>286536185R</t>
  </si>
  <si>
    <t>oblouk PE100 RC; 11,0 °; SDR 17,0; D = 160,0 mm; s = 9,50 mm; hladký; spoj svařovaný</t>
  </si>
  <si>
    <t>286536188R</t>
  </si>
  <si>
    <t>oblouk PE100 RC; 11,0 °; SDR 17,0; D = 225,0 mm; s = 13,40 mm; hladký; spoj svařovaný</t>
  </si>
  <si>
    <t>34140966RX01</t>
  </si>
  <si>
    <t>Vodič silový CY 6,00 mm2 - drát</t>
  </si>
  <si>
    <t>42200720R</t>
  </si>
  <si>
    <t>poklop hydrantový  šedá litina; h = 310,0 mm; vnitř.pr.D = 312 mm; D = 352,0 mm</t>
  </si>
  <si>
    <t>42200750RX01</t>
  </si>
  <si>
    <t>Poklop uliční šoupátkový - voda</t>
  </si>
  <si>
    <t>42200850RX01</t>
  </si>
  <si>
    <t>Kolo ruční  DN 50</t>
  </si>
  <si>
    <t>422122721RX01</t>
  </si>
  <si>
    <t>Ventil odvzdušňovací přírubový dvojčinný,DN50</t>
  </si>
  <si>
    <t>42227202RX01</t>
  </si>
  <si>
    <t>Šoupátko přírubové, DN 50</t>
  </si>
  <si>
    <t>42227204RX01</t>
  </si>
  <si>
    <t>Šoupátko přírubové, DN 80, PN10</t>
  </si>
  <si>
    <t>10*1,01</t>
  </si>
  <si>
    <t>42227207RX01</t>
  </si>
  <si>
    <t>Šoupátko přírubové, DN 150, PN 10</t>
  </si>
  <si>
    <t>42227208RX01</t>
  </si>
  <si>
    <t>Šoupátko přírubové, DN 200, PN 10</t>
  </si>
  <si>
    <t>7*1,01</t>
  </si>
  <si>
    <t>42228258RX01</t>
  </si>
  <si>
    <t>šoupátko kombi navrtávací DN 1" pro dom.příp. - voda, závit 2"-5/4" ISO</t>
  </si>
  <si>
    <t>42273534RX01</t>
  </si>
  <si>
    <t>Pas navrtávací na PE a PVC, pr.160 - 2" závitový</t>
  </si>
  <si>
    <t>42273536RX01</t>
  </si>
  <si>
    <t>Pas navrtávací na PE a PVC, pr.225 - 2" závitový</t>
  </si>
  <si>
    <t>42273595R</t>
  </si>
  <si>
    <t>hydrant podzemní PN 10; DN 80,0 mm; krycí hloubka 1,5 m; připojení přírubové; těleso šedá litina; pro: odběr studené vody z vodov.řádů</t>
  </si>
  <si>
    <t>42273602RX01</t>
  </si>
  <si>
    <t>Hydrant podzemní plnoprůtokový DN 80 krycí hloubka 1500</t>
  </si>
  <si>
    <t>42293140RX01</t>
  </si>
  <si>
    <t>Souprava zemní -voda, L=1,3-1,8m, pro domovní přípojku se šroubovým napojením</t>
  </si>
  <si>
    <t>42293250RX01</t>
  </si>
  <si>
    <t>Souprava zemní teleskopická DN80, 1,3-1,8m</t>
  </si>
  <si>
    <t>42293255RX01</t>
  </si>
  <si>
    <t>Souprava zemní teleskopická DN150, 1,3-1,8m</t>
  </si>
  <si>
    <t>42293260RX01</t>
  </si>
  <si>
    <t>Souprava zemní teleskopická DN200, 1,3-1,8m</t>
  </si>
  <si>
    <t>42293504RX01</t>
  </si>
  <si>
    <t>Spojka jištěná v tahu DN 80  voda, spoj příruba - hrdlo</t>
  </si>
  <si>
    <t>42294106RX01</t>
  </si>
  <si>
    <t>Spojka jištěná v tahu pro PE d160/DN150 voda, spoj příruba - hrdlo</t>
  </si>
  <si>
    <t>42294107RX01</t>
  </si>
  <si>
    <t>Spojka jištěná v tahu pro PE d225/DN200 voda, spoj příruba - hrdlo</t>
  </si>
  <si>
    <t>13*1,01</t>
  </si>
  <si>
    <t>55255558R</t>
  </si>
  <si>
    <t>přechod přírubový; PN 10; DN 1 = 50 mm; DN 2 = 80 mm; l = 200 mm; šedá litina</t>
  </si>
  <si>
    <t>55255720.ARX01</t>
  </si>
  <si>
    <t>Koleno přírubové s patkou N DN80 mm</t>
  </si>
  <si>
    <t>55259823RX01</t>
  </si>
  <si>
    <t>Přechod přír. FFR DN200/80 L 400mm</t>
  </si>
  <si>
    <t>55259826RX01</t>
  </si>
  <si>
    <t>Přechod přír. FFR DN200/150 L 300mm</t>
  </si>
  <si>
    <t>55259934RX01</t>
  </si>
  <si>
    <t>Koleno přírubové FFK DN150-22 1/2°</t>
  </si>
  <si>
    <t>55259935RX01</t>
  </si>
  <si>
    <t>Koleno přírubové FFK DN200-22 1/2°</t>
  </si>
  <si>
    <t>552599939RX01</t>
  </si>
  <si>
    <t>Tvarovka přír. s přír. odb. T DN80/80mm</t>
  </si>
  <si>
    <t>552599951RX01</t>
  </si>
  <si>
    <t>Tvarovka přír. s přír. odb. T DN150/50mm</t>
  </si>
  <si>
    <t>552599953RX01</t>
  </si>
  <si>
    <t>Tvarovka přír. s přír. odb. T DN150/80mm</t>
  </si>
  <si>
    <t>552599957RX01</t>
  </si>
  <si>
    <t>Tvarovka přír. s přír. odb. T DN200/80mm</t>
  </si>
  <si>
    <t>9*1,01</t>
  </si>
  <si>
    <t>592261022R</t>
  </si>
  <si>
    <t>skruž železobetonová kruhová; PNK; užitný objem 1,760 m3; DN = 1 500,0 mm; h = 1 000,0 mm; s = 140,00 mm; pojížděná; beton C 30/37</t>
  </si>
  <si>
    <t>X0011</t>
  </si>
  <si>
    <t>Poklop litinový uzamykatelný 600x900mm vodotěsný, s rámem</t>
  </si>
  <si>
    <t>XS0004</t>
  </si>
  <si>
    <t>Přírubový spoj pro PE d160/DN150 jištěný proti posunu</t>
  </si>
  <si>
    <t>XS0005</t>
  </si>
  <si>
    <t>Přírubový spoj pro PE d225/DN200 jištěný proti posunu</t>
  </si>
  <si>
    <t>XS0006</t>
  </si>
  <si>
    <t>Napojovací tvarovka ISO 1 1/2"/d32</t>
  </si>
  <si>
    <t>XS0007</t>
  </si>
  <si>
    <t>Napojovací tvarovka ISO 1 1/2"/d63</t>
  </si>
  <si>
    <t>916 5 Osazení záhonového obrubníku betonového</t>
  </si>
  <si>
    <t>se zřízením lože z betonu prostého B 12,5 tl. 5 až 10 cm se zalitím a zatřením spár cementovou maltou</t>
  </si>
  <si>
    <t>916561111R00</t>
  </si>
  <si>
    <t>...do lože z betonu prostého C 12/15, s boční opěrou z betonu prostého</t>
  </si>
  <si>
    <t>919 73-5 Řezání stávajících krytů nebo podkladů</t>
  </si>
  <si>
    <t>včetně spotřeby vody</t>
  </si>
  <si>
    <t>919735113R00</t>
  </si>
  <si>
    <t>...Řezání stávajícího živičného krytu tl. 10 - 15 cm</t>
  </si>
  <si>
    <t>969 01 Vybourání vodovodního, plynového a podobného vedení</t>
  </si>
  <si>
    <t>včetně pomocného lešení o výšce podlahy do 1900 mm a pro zatížení do 1,5 kPa  (150 kg/m2),</t>
  </si>
  <si>
    <t>969011141R00</t>
  </si>
  <si>
    <t>...DN do 200 mm</t>
  </si>
  <si>
    <t>801-3</t>
  </si>
  <si>
    <t>966006132RX01</t>
  </si>
  <si>
    <t>Odstranění sloupků, s bet.patkami</t>
  </si>
  <si>
    <t>X00002</t>
  </si>
  <si>
    <t>Vyplnění potrubí cementopopílkovou suspenzí</t>
  </si>
  <si>
    <t xml:space="preserve">m3    </t>
  </si>
  <si>
    <t>drenáže : 0,009*600</t>
  </si>
  <si>
    <t>970 0 Jádrové vrtání, kruhové prostupy</t>
  </si>
  <si>
    <t>970 05 v železobetonu</t>
  </si>
  <si>
    <t>970051250R00</t>
  </si>
  <si>
    <t>...jádrové vrtání , do D 250 mm, ŽB</t>
  </si>
  <si>
    <t>4*0,25</t>
  </si>
  <si>
    <t>970051300R00</t>
  </si>
  <si>
    <t>...jádrové vrtání , do D 300 mm, ŽB</t>
  </si>
  <si>
    <t>6*0,25</t>
  </si>
  <si>
    <t>979 02 Očištění vybouraných obrubníků, dlaždic</t>
  </si>
  <si>
    <t>krajníků, desek nebo panelů od spojovacího materiálu s odklizením a uložením očištěných hmot a spojovacího materiálu na skládku na vzdálenost do 10 m</t>
  </si>
  <si>
    <t>979024441R00</t>
  </si>
  <si>
    <t>...obrubníků, krajníků vybouraných z jakéhokoliv lože a s jakoukoliv výplní spár</t>
  </si>
  <si>
    <t>979 08-4 Poplatek za skládku</t>
  </si>
  <si>
    <t>979990108R00</t>
  </si>
  <si>
    <t>...železobeton</t>
  </si>
  <si>
    <t>(1,0*0,049+1,5*0,07)*2,5</t>
  </si>
  <si>
    <t>979990112R00</t>
  </si>
  <si>
    <t>...Poplatek za skládku suti - obalovaný asfalt</t>
  </si>
  <si>
    <t>(119,646*0,1+199,41*0,04)*2,4</t>
  </si>
  <si>
    <t>979 08-31 Vodorovné přemístění suti</t>
  </si>
  <si>
    <t>včetně naložení na dopravní prostředek a složení</t>
  </si>
  <si>
    <t>979083114R00</t>
  </si>
  <si>
    <t>Vodorovné přemístění suti na skládku do 3000 m</t>
  </si>
  <si>
    <t>800-6</t>
  </si>
  <si>
    <t>- vybourané litinové potrubí, přemístění do sběrny druhotných srovin k výkupu, součástí položky je naložení a složení vybouraných hmot</t>
  </si>
  <si>
    <t>979083117R00</t>
  </si>
  <si>
    <t>Vodorovné přemístění suti na skládku do 6000 m</t>
  </si>
  <si>
    <t>47,8584+23,9292*1,67+0,385</t>
  </si>
  <si>
    <t>199000003RX01</t>
  </si>
  <si>
    <t>Poplatek za skládku kamenivo</t>
  </si>
  <si>
    <t>119,646*0,2</t>
  </si>
  <si>
    <t>998 27-61 Přesun hmot pro trubní vedení z trub plastových nebo sklolaminátových</t>
  </si>
  <si>
    <t>vodovodu nebo kanalizace ražené nebo hloubené (827 1.1, 827 1.9, 827 2.1, 827 2.9), drobných objektů</t>
  </si>
  <si>
    <t>998276101R00</t>
  </si>
  <si>
    <t>...v otevřeném výkopu</t>
  </si>
  <si>
    <t>na vzdálenost 15 m od hrany výkopu nebo od okraje šachty</t>
  </si>
  <si>
    <t>711 21 Izolace proti vlhkosti a tlak. vodě-nátěry, stěrky</t>
  </si>
  <si>
    <t>711 21-3 stěrka hydroizolační</t>
  </si>
  <si>
    <t>711212002R00</t>
  </si>
  <si>
    <t>...Stěrka hydroizolační těsnicí hmotou</t>
  </si>
  <si>
    <t>800-711</t>
  </si>
  <si>
    <t>dvouvrstvá</t>
  </si>
  <si>
    <t>(2,0+2,5)*2*1,9*2</t>
  </si>
  <si>
    <t>711 21-6 doplňky</t>
  </si>
  <si>
    <t>711212601R00</t>
  </si>
  <si>
    <t>...Těsnicí pás do spoje podlaha - stěna</t>
  </si>
  <si>
    <t>((2,0+2,5)*2+0,3)*2</t>
  </si>
  <si>
    <t>998 71-1 Přesun hmot pro izolace proti vodě</t>
  </si>
  <si>
    <t>50 m vodorovně měřeno od těžiště půdorysné plochy skládky do těžiště půdorysné plochy objektu</t>
  </si>
  <si>
    <t>998711101R00</t>
  </si>
  <si>
    <t>...svisle do 6 m</t>
  </si>
  <si>
    <t>X0001</t>
  </si>
  <si>
    <t>Těsnění vrtaných prostupů těsnícími prvky</t>
  </si>
  <si>
    <t>XS0008.2</t>
  </si>
  <si>
    <t>Těsnící prvek pro potrubí d160 otvor DN250, spoj. mat. pozink</t>
  </si>
  <si>
    <t>4*9*1,01</t>
  </si>
  <si>
    <t>XS0008.3</t>
  </si>
  <si>
    <t>Těsnící prvek pro potrubí d225 otvor DN300, spoj. mat. pozink</t>
  </si>
  <si>
    <t>6*9*1,01</t>
  </si>
  <si>
    <t>722 21-18 Demontáž armatur přírubových</t>
  </si>
  <si>
    <t>722211813R00</t>
  </si>
  <si>
    <t>...se dvěma přírubami (včetněšoupátek se zemní soupravou), do DN 80</t>
  </si>
  <si>
    <t>722211818R00</t>
  </si>
  <si>
    <t>...se dvěma přírubami (včetněšoupátek se zemní soupravou), DN 200</t>
  </si>
  <si>
    <t>722211828R00</t>
  </si>
  <si>
    <t>...se třemi přírubami , DN 200</t>
  </si>
  <si>
    <t>734 10 Demontáž přírubových armatur</t>
  </si>
  <si>
    <t>734100822R00</t>
  </si>
  <si>
    <t>...se třemi přírubami, přes 50 do DN 100</t>
  </si>
  <si>
    <t>800-731</t>
  </si>
  <si>
    <t>783 22 Nátěry kov.stavebních doplňk.konstrukcí syntetické</t>
  </si>
  <si>
    <t>783225100R00</t>
  </si>
  <si>
    <t>...Nátěr syntetický kovových konstrukcí 2x + 1x email</t>
  </si>
  <si>
    <t>800-783</t>
  </si>
  <si>
    <t>včetně pomocného lešení.</t>
  </si>
  <si>
    <t>0,076*pi*3*10</t>
  </si>
  <si>
    <t>210 02 Ocelové konstrukce pro vnitřní rozvod, přístroje</t>
  </si>
  <si>
    <t>Položky zahrnují montáž nosného materiálu, jako např. válcovaných ocelových profilů, plechů, profilových lišt, prefabrikovaných dílců a ostatního podružného materiálu (šrouby, elektrody), dále rozměření, úplnou montáž (zhotovení) konstrukce, usazení, vyvážení, upevnění, svaření a provedení jednoho základního nátěru.</t>
  </si>
  <si>
    <t>210020352R00</t>
  </si>
  <si>
    <t>Žlab kabelový 100x100 mm včetně víka</t>
  </si>
  <si>
    <t>3,1*2</t>
  </si>
  <si>
    <t>28324570RX01</t>
  </si>
  <si>
    <t>Žlab kabelový malý 100x100x1200 mm mix</t>
  </si>
  <si>
    <t>6,2/1,2*1,01</t>
  </si>
  <si>
    <t>28324573RX01</t>
  </si>
  <si>
    <t>Víko kabelového žlabu 100x100x1200mm šedé</t>
  </si>
  <si>
    <t>230 19-30 Nasunutí potrubí do chráničky</t>
  </si>
  <si>
    <t>Položky jsou určeny pro nasunutí potrubní sekce do chráničky s použitím distančních (kluzných) objímek.</t>
  </si>
  <si>
    <t>230193006R00</t>
  </si>
  <si>
    <t>Nasunutí potrubní sekce do chráničky DN 200</t>
  </si>
  <si>
    <t>0,5</t>
  </si>
  <si>
    <t>230193008R00</t>
  </si>
  <si>
    <t>Nasunutí potrubní sekce do chráničky DN 300</t>
  </si>
  <si>
    <t>11,2+7,20+13,10</t>
  </si>
  <si>
    <t>230193010R00</t>
  </si>
  <si>
    <t>Nasunutí potrubní sekce do chráničky DN 400</t>
  </si>
  <si>
    <t>230 19-40 Utěsnění konců</t>
  </si>
  <si>
    <t>230194007R00</t>
  </si>
  <si>
    <t>Utěsnění chráničky manžetou DN 200</t>
  </si>
  <si>
    <t>230194009R00</t>
  </si>
  <si>
    <t>Utěsnění chráničky manžetou DN 300</t>
  </si>
  <si>
    <t>12</t>
  </si>
  <si>
    <t>230194011R00</t>
  </si>
  <si>
    <t>Utěsnění chráničky manžetou DN 400</t>
  </si>
  <si>
    <t>230 19-50 Vystředění chrániček</t>
  </si>
  <si>
    <t>230195031R00</t>
  </si>
  <si>
    <t>Montáž distanční objímky segmentových d 160-179 mm</t>
  </si>
  <si>
    <t>49+1</t>
  </si>
  <si>
    <t>230195034R00</t>
  </si>
  <si>
    <t>Montáž distanční objímky segmentových d 221-240 mm</t>
  </si>
  <si>
    <t>49</t>
  </si>
  <si>
    <t>230 20 Plynovody a plynovodní přípojky tř. 11 - 13</t>
  </si>
  <si>
    <t>Položky pro oceňování montáží plynovodů a plynovodních přípojek do PN 63.</t>
  </si>
  <si>
    <t>230200123R00</t>
  </si>
  <si>
    <t>Nasunutí potrubní sekce do ocel.chráničky, DN 300</t>
  </si>
  <si>
    <t>32</t>
  </si>
  <si>
    <t>230200125R00</t>
  </si>
  <si>
    <t>Nasunutí potrubní sekce do ocel.chráničky, DN 400</t>
  </si>
  <si>
    <t>230191047RX01</t>
  </si>
  <si>
    <t>Uložení chráničky ve výkopu PVC DN300</t>
  </si>
  <si>
    <t>31,50</t>
  </si>
  <si>
    <t>230191053RX01</t>
  </si>
  <si>
    <t>Uložení chráničky ve výkopu PVC DN400</t>
  </si>
  <si>
    <t>273443891R</t>
  </si>
  <si>
    <t>manžeta těsnicí na chráničky; EPDM; D trubky = 160 mm; D chráničky = 220 mm; DN 150; DN chráničky 200</t>
  </si>
  <si>
    <t>273443893R</t>
  </si>
  <si>
    <t>manžeta těsnicí na chráničky; EPDM; D trubky = 160 mm; D chráničky = 324 mm; DN 150; DN chráničky 300</t>
  </si>
  <si>
    <t>12*1,01</t>
  </si>
  <si>
    <t>273443895RX01</t>
  </si>
  <si>
    <t>Manžeta na chráničky EPDM 220 x 406 mm</t>
  </si>
  <si>
    <t>28614081RX01</t>
  </si>
  <si>
    <t>Chránička plynová PVC SN8 DN300 x 6000 mm</t>
  </si>
  <si>
    <t>31,5*1,01</t>
  </si>
  <si>
    <t>28614084RX01</t>
  </si>
  <si>
    <t>Chránička plynová PVC SN8 DN400 x 6000 mm</t>
  </si>
  <si>
    <t>28654241.ARX01</t>
  </si>
  <si>
    <t>Objímka trubková, kluzná d 160 mm, v. 15mm, složená ze segmentů</t>
  </si>
  <si>
    <t>28654241.ARX02</t>
  </si>
  <si>
    <t>Objímka trubková, kluzná d 160 mm, v. 60mm, složená ze segmentů</t>
  </si>
  <si>
    <t>49*1,01</t>
  </si>
  <si>
    <t>28654261.ARX01</t>
  </si>
  <si>
    <t>Objímka trubková, kluzná d 225 mm, v. 75mm, složená ze segmentů</t>
  </si>
  <si>
    <t>00511 Geodetické práce</t>
  </si>
  <si>
    <t>005111020R</t>
  </si>
  <si>
    <t>Vytyčení stavby</t>
  </si>
  <si>
    <t>Soubor</t>
  </si>
  <si>
    <t>800-0</t>
  </si>
  <si>
    <t>005111021R</t>
  </si>
  <si>
    <t>Vytyčení inženýrských sítí</t>
  </si>
  <si>
    <t>005121 Zařízení staveniště</t>
  </si>
  <si>
    <t>005121 R</t>
  </si>
  <si>
    <t>Zařízení staveniště</t>
  </si>
  <si>
    <t>Veškeré náklady spojené s vybudováním, provozem a odstraněním zařízení staveniště.</t>
  </si>
  <si>
    <t>X00010</t>
  </si>
  <si>
    <t>Zřízení bezvodí dle požadavků provozovatele vodovodu, vypuštění, zpětné napuštění apod.</t>
  </si>
  <si>
    <t>99_8</t>
  </si>
  <si>
    <t>00523 Zkoušky a revize</t>
  </si>
  <si>
    <t>Náklady zhotovitele, související s prováděním zkoušek a revizí předepsaných technickými normami nebo objednatelem a které jsou pro provedení díla nezbytné.</t>
  </si>
  <si>
    <t>005231040R</t>
  </si>
  <si>
    <t>Provozní řády</t>
  </si>
  <si>
    <t>Náklady zhotovitele na vypracování provozních řádů pro zkušební či trvalý provoz včetně nákladů na předání všech návodů k obsluze a údržbě pro technologická zařízení a včetně zaškolení obsluhy objednatele.</t>
  </si>
  <si>
    <t>00524 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</si>
  <si>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</si>
  <si>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</si>
  <si>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</si>
  <si>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</si>
  <si>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</si>
  <si>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</si>
  <si>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</si>
  <si>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005211030RX01</t>
  </si>
  <si>
    <t>Dočasná dopravní opatření, včetně zpracování DIO a vyřízení</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</si>
  <si>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</si>
  <si>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XO0001</t>
  </si>
  <si>
    <t>Dozor hydrogeologa</t>
  </si>
  <si>
    <t>XO0002</t>
  </si>
  <si>
    <t>Zaškolení pracovníků zhotovitele</t>
  </si>
  <si>
    <t>XO0003</t>
  </si>
  <si>
    <t>Zpracování dokladů pro předání stavby, předání stavby</t>
  </si>
  <si>
    <t/>
  </si>
  <si>
    <t>Celkem za objekt</t>
  </si>
  <si>
    <t>Rekapitulace soupisu</t>
  </si>
  <si>
    <t>Stavební díl</t>
  </si>
  <si>
    <t>Celkem soupis</t>
  </si>
  <si>
    <t>(55+6)*0,2</t>
  </si>
  <si>
    <t>12,2/8</t>
  </si>
  <si>
    <t>u vodojemů : (54*0,9+37,7)*0,1</t>
  </si>
  <si>
    <t>4,868</t>
  </si>
  <si>
    <t>131201109R00</t>
  </si>
  <si>
    <t>26,52*0,2</t>
  </si>
  <si>
    <t>131201111R00</t>
  </si>
  <si>
    <t>...do 100 m3, v hornině 3, hloubení strojně</t>
  </si>
  <si>
    <t>44,20*0,6</t>
  </si>
  <si>
    <t>131301109R00</t>
  </si>
  <si>
    <t>17,68*0,4</t>
  </si>
  <si>
    <t>131301111R00</t>
  </si>
  <si>
    <t>...do 100 m3, v hornině 4, hloubení strojně</t>
  </si>
  <si>
    <t>44,2*0,4</t>
  </si>
  <si>
    <t>44,88*0,2</t>
  </si>
  <si>
    <t>132201213R00</t>
  </si>
  <si>
    <t xml:space="preserve">...do 10000 m3, v hornině 3, hloubení strojně </t>
  </si>
  <si>
    <t>74,8*0,6</t>
  </si>
  <si>
    <t>29,92*0,2</t>
  </si>
  <si>
    <t>74,8*0,4</t>
  </si>
  <si>
    <t>74,8+44,20</t>
  </si>
  <si>
    <t>89,618</t>
  </si>
  <si>
    <t>úpravy potrubí : 55*(0,31*0,9-0,02)+6*(0,26*0,9-0,0095)</t>
  </si>
  <si>
    <t>Armatury před VDJ : 16,6*0,4</t>
  </si>
  <si>
    <t>22,232</t>
  </si>
  <si>
    <t>86,30</t>
  </si>
  <si>
    <t>u vodojemů : 54*0,9+37,7</t>
  </si>
  <si>
    <t>2*1*4*6</t>
  </si>
  <si>
    <t>48</t>
  </si>
  <si>
    <t>86,3*0,03</t>
  </si>
  <si>
    <t>Odhad 30% délky trasy : 55*0,3</t>
  </si>
  <si>
    <t>Řády samostatně+úpravy potrubí : (55+6)*0,9*0,1</t>
  </si>
  <si>
    <t>Armatury před VDJ : 16,6*0,1</t>
  </si>
  <si>
    <t>0,5*0,5*0,5*6</t>
  </si>
  <si>
    <t>0,5*0,5*4*6</t>
  </si>
  <si>
    <t>857262121R00</t>
  </si>
  <si>
    <t>...jednoosých, na potrubí z trub přírubových v otevřeném výkopu, v otevřeném kanálu nebo v šachtě, DN 100 mm</t>
  </si>
  <si>
    <t>857264121R00</t>
  </si>
  <si>
    <t>...odbočných, na potrubí z trub přírubových v otevřeném výkopu, v otevřeném kanálu nebo v šachtě, DN 100 mm</t>
  </si>
  <si>
    <t>857372121R00</t>
  </si>
  <si>
    <t>...jednoosých, na potrubí z trub přírubových v otevřeném výkopu, v otevřeném kanálu nebo v šachtě, DN 300 mm</t>
  </si>
  <si>
    <t>871 Montáž potrubí z plastických hmot</t>
  </si>
  <si>
    <t>871251121R00</t>
  </si>
  <si>
    <t>...z tlakových trubek polyetylenových, vnějšího průměru 110 mm</t>
  </si>
  <si>
    <t>871311121R00</t>
  </si>
  <si>
    <t>...z tlakových trubek polyetylenových, vnějšího průměru 160 mm</t>
  </si>
  <si>
    <t>55</t>
  </si>
  <si>
    <t>891261111R00</t>
  </si>
  <si>
    <t>...šoupátek v otevřeném výkopu nebo v šachtách s osazením zemní soupravy (bez poklopů), DN 100 mm</t>
  </si>
  <si>
    <t>892271111R00</t>
  </si>
  <si>
    <t>...DN 100 nebo 125 mm</t>
  </si>
  <si>
    <t>892273111R00</t>
  </si>
  <si>
    <t>...DN od 80 do 125 mm</t>
  </si>
  <si>
    <t>6+55</t>
  </si>
  <si>
    <t>61</t>
  </si>
  <si>
    <t>286134406RX01</t>
  </si>
  <si>
    <t>Trubka PE 100RC SDR 17 PN 10  110 x 6,6 mm tyč voda</t>
  </si>
  <si>
    <t>55*1,01</t>
  </si>
  <si>
    <t>42227205RX01</t>
  </si>
  <si>
    <t>Šoupátko přírubové, DN 100, PN 10</t>
  </si>
  <si>
    <t>422913309RX01</t>
  </si>
  <si>
    <t>Souprava zemní teleskopická DN100, 2,00 - 2,50m</t>
  </si>
  <si>
    <t>422913312RX01</t>
  </si>
  <si>
    <t>Souprava zemní teleskopická DN200, 2,00 - 2,50m</t>
  </si>
  <si>
    <t>42293512RX02</t>
  </si>
  <si>
    <t>Spojka jištěná v tahu DN 200 voda, spoj příruba - hrdlo</t>
  </si>
  <si>
    <t>42293516RX01</t>
  </si>
  <si>
    <t>Spojka jištěná v tahu DN 300  voda, spoj příruba - hrdlo</t>
  </si>
  <si>
    <t>42294104RX01</t>
  </si>
  <si>
    <t>Spojka jištěná v tahu pro PE d110/DN100 voda, spoj příruba - hrdlo</t>
  </si>
  <si>
    <t>55251330RX01</t>
  </si>
  <si>
    <t>Trouba přír.litin. FF DN200 dl.80mm</t>
  </si>
  <si>
    <t>55251331RX01</t>
  </si>
  <si>
    <t>Trouba přír.litin. FF DN200 dl.170mm</t>
  </si>
  <si>
    <t>55251332RX01</t>
  </si>
  <si>
    <t>Trouba přír.litin. FF DN200 dl.200mm</t>
  </si>
  <si>
    <t>55259833RX01</t>
  </si>
  <si>
    <t>Přechod přír. FFR DN300/200 L 300mm</t>
  </si>
  <si>
    <t>55259974RX01</t>
  </si>
  <si>
    <t>Koleno přírubové FFK DN200-45°</t>
  </si>
  <si>
    <t>55259983RX01</t>
  </si>
  <si>
    <t>Koleno přírubové FFK DN100-90°</t>
  </si>
  <si>
    <t>55259986RX01</t>
  </si>
  <si>
    <t>Koleno přírubové FFK DN200-90°</t>
  </si>
  <si>
    <t>552599944RX01</t>
  </si>
  <si>
    <t>Tvarovka přír. s přír. odb. T DN100/100mm</t>
  </si>
  <si>
    <t>552599958RX01</t>
  </si>
  <si>
    <t>Tvarovka přír. s přír. odb. T DN200/100mm</t>
  </si>
  <si>
    <t>552599961RX01</t>
  </si>
  <si>
    <t>Tvarovka přír. s přír. odb. T DN200/200mm</t>
  </si>
  <si>
    <t>XS0003</t>
  </si>
  <si>
    <t>Tvarovka variabilní s vyosením DN200, proměnlivá stavební délka 280-462mm, svorníky pro zajištění tahových sil</t>
  </si>
  <si>
    <t>969011131R00</t>
  </si>
  <si>
    <t>...DN do 125 mm</t>
  </si>
  <si>
    <t>40</t>
  </si>
  <si>
    <t>drenáže : 0,009*16,5</t>
  </si>
  <si>
    <t>970051160R00</t>
  </si>
  <si>
    <t>...Vrtání jádrové do ŽB do D 160 mm</t>
  </si>
  <si>
    <t>0,3*2</t>
  </si>
  <si>
    <t>970051200R00</t>
  </si>
  <si>
    <t>...jádrové vrtání , do D 200 mm, ŽB</t>
  </si>
  <si>
    <t>1*0,3</t>
  </si>
  <si>
    <t>(0,3*0,03+0,3*0,049)*2,5</t>
  </si>
  <si>
    <t>0,05925</t>
  </si>
  <si>
    <t>711212241RX1</t>
  </si>
  <si>
    <t>Těsnění prostupů těsnicí manžetou</t>
  </si>
  <si>
    <t>27344354RX01</t>
  </si>
  <si>
    <t>Manžeta prostupová pro potrubí DN100</t>
  </si>
  <si>
    <t>XS0008.1</t>
  </si>
  <si>
    <t>Těsnící prvek pro potrubí d110 otvor DN200, spoj. mat. pozink</t>
  </si>
  <si>
    <t>1*7*1,01</t>
  </si>
  <si>
    <t>1*9*1,01</t>
  </si>
  <si>
    <t>721 14-09 Opravy odpadního potrubí litinového</t>
  </si>
  <si>
    <t>721140928R00</t>
  </si>
  <si>
    <t>...krácení trub, DN 200</t>
  </si>
  <si>
    <t>220 06-040 Beztlakové utěsnění neobsazených otvorů kabelovodu</t>
  </si>
  <si>
    <t>Zaslepení neobsazeného otvoru kabelovou zátkou vylisovanou z umělé hmoty utěsněnou lepidlem nebo pryžovou páskou.</t>
  </si>
  <si>
    <t>220060401R00</t>
  </si>
  <si>
    <t>Utěsnění otvoru kabelovodu zátkou s lepidlem beztl</t>
  </si>
  <si>
    <t>XS0008..3</t>
  </si>
  <si>
    <t>zátka kabelová pro chráničku DN100</t>
  </si>
  <si>
    <t>230191016RX01</t>
  </si>
  <si>
    <t>Uložení kabelové chráničky DN100 do vrtaného otvoru</t>
  </si>
  <si>
    <t>(0,5)*2</t>
  </si>
  <si>
    <t>28611223RX01</t>
  </si>
  <si>
    <t>Kabelová chránička DN100</t>
  </si>
  <si>
    <t>2*0,5*1,01</t>
  </si>
  <si>
    <t>460 20-00 Hloubení kabelové rýhy šířky 20 cm</t>
  </si>
  <si>
    <t>460200003RT1</t>
  </si>
  <si>
    <t>Výkop kabelové rýhy 20/50 cm, hornina 3, strojní výkop rýhy</t>
  </si>
  <si>
    <t>460 42-002 Zřízení nebo rekonstrukce kabelového lože z písku</t>
  </si>
  <si>
    <t>Dodání kopaného písku, přísun písku do rýhy, pokrytí dna rýhy souvislou urovnanou vrstvou písku tloušťky 5 nebo 10 cm nad kabelem.</t>
  </si>
  <si>
    <t>460420021R00</t>
  </si>
  <si>
    <t>Zřízení kab.lože v rýze do 65 cm z písku 5 cm</t>
  </si>
  <si>
    <t>48*2</t>
  </si>
  <si>
    <t>460 57 Ruční zához kabelové rýhy se zhutněním</t>
  </si>
  <si>
    <t>460570003R00</t>
  </si>
  <si>
    <t>Zához rýhy 20/50 cm, hornina třídy 3, se zhutněním</t>
  </si>
  <si>
    <t>Zřízení nebo rekonstrukce kabelového lože z kopaného písku bez zakrytí</t>
  </si>
  <si>
    <t>Poz.</t>
  </si>
  <si>
    <t>Popis položky</t>
  </si>
  <si>
    <t>Množství</t>
  </si>
  <si>
    <t xml:space="preserve">Cena / MJ </t>
  </si>
  <si>
    <t>Celková cena</t>
  </si>
  <si>
    <t>Výrobce</t>
  </si>
  <si>
    <t>Typ</t>
  </si>
  <si>
    <t>Kč</t>
  </si>
  <si>
    <t>Kč (bez DPH)</t>
  </si>
  <si>
    <t>PS-01 Vystrojení nového VDJ</t>
  </si>
  <si>
    <t>01. Nátokové potrubí</t>
  </si>
  <si>
    <t>01.1</t>
  </si>
  <si>
    <r>
      <t xml:space="preserve">Příruba plochá přivařovací s lištou DN 200 PN 10 </t>
    </r>
    <r>
      <rPr>
        <b/>
        <sz val="9"/>
        <rFont val="Arial"/>
        <family val="2"/>
        <charset val="238"/>
      </rPr>
      <t>(před objednáním nutné ověřit vrtání stávajících přírub !!!)</t>
    </r>
    <r>
      <rPr>
        <sz val="9"/>
        <rFont val="Arial"/>
        <family val="2"/>
      </rPr>
      <t xml:space="preserve">
Napojované potrubí: </t>
    </r>
    <r>
      <rPr>
        <sz val="9"/>
        <rFont val="Calibri"/>
        <family val="2"/>
        <charset val="238"/>
      </rPr>
      <t>Ø</t>
    </r>
    <r>
      <rPr>
        <sz val="9"/>
        <rFont val="Arial"/>
        <family val="2"/>
      </rPr>
      <t xml:space="preserve"> 204 mm
Materiál: DIN 1.4301</t>
    </r>
  </si>
  <si>
    <t>ks</t>
  </si>
  <si>
    <t>01.2</t>
  </si>
  <si>
    <r>
      <t>Koleno 90</t>
    </r>
    <r>
      <rPr>
        <vertAlign val="superscript"/>
        <sz val="9"/>
        <rFont val="Arial"/>
        <family val="2"/>
        <charset val="238"/>
      </rPr>
      <t>0</t>
    </r>
    <r>
      <rPr>
        <sz val="9"/>
        <rFont val="Arial"/>
        <family val="2"/>
        <charset val="238"/>
      </rPr>
      <t xml:space="preserve"> nerezové podélně svařované, mořené Ø 204x2 mm
Materiál: DIN 1.4301</t>
    </r>
  </si>
  <si>
    <t>01.3</t>
  </si>
  <si>
    <r>
      <t xml:space="preserve">Trubka nerezová podélně svařovaná, mořená </t>
    </r>
    <r>
      <rPr>
        <sz val="9"/>
        <rFont val="Calibri"/>
        <family val="2"/>
        <charset val="238"/>
      </rPr>
      <t>Ø</t>
    </r>
    <r>
      <rPr>
        <sz val="9"/>
        <rFont val="Arial"/>
        <family val="2"/>
        <charset val="238"/>
      </rPr>
      <t xml:space="preserve"> 204x2 mm
Materiál: DIN 1.4301</t>
    </r>
  </si>
  <si>
    <t>01.4</t>
  </si>
  <si>
    <t>Kohout vzorkovací (zahradní) DN 15 s vnějším závitem 1/2" včetně přivařovacího nátrubku  (materiál nerez 1.4301)
Materiál: mosaz</t>
  </si>
  <si>
    <t>01.5</t>
  </si>
  <si>
    <t>Nerezová svařovaná podpěra nerezového vodorovného potrubí Ø 204x2 včetně objímky s pryžovou vložkou
Příslušenství: kotevní a spojovací materiál 1.4301
Materiál: DIN 1.4301</t>
  </si>
  <si>
    <t>02. Společné odtokové potrubí</t>
  </si>
  <si>
    <t>02.1</t>
  </si>
  <si>
    <r>
      <t xml:space="preserve">Trubka nerezová podélně svařovaná, mořená </t>
    </r>
    <r>
      <rPr>
        <sz val="9"/>
        <rFont val="Calibri"/>
        <family val="2"/>
        <charset val="238"/>
      </rPr>
      <t>Ø</t>
    </r>
    <r>
      <rPr>
        <sz val="9"/>
        <rFont val="Arial"/>
        <family val="2"/>
        <charset val="238"/>
      </rPr>
      <t xml:space="preserve"> 306x3 mm
Materiál: DIN 1.4301</t>
    </r>
  </si>
  <si>
    <t>02.2</t>
  </si>
  <si>
    <r>
      <t xml:space="preserve">Příruba plochá přivařovací s lištou DN 300 PN 10 </t>
    </r>
    <r>
      <rPr>
        <b/>
        <sz val="9"/>
        <rFont val="Arial"/>
        <family val="2"/>
        <charset val="238"/>
      </rPr>
      <t>(před objednáním nutné ověřit vrtání stávajících přírub !!!)</t>
    </r>
    <r>
      <rPr>
        <sz val="9"/>
        <rFont val="Arial"/>
        <family val="2"/>
      </rPr>
      <t xml:space="preserve">
Napojované potrubí: </t>
    </r>
    <r>
      <rPr>
        <sz val="9"/>
        <rFont val="Calibri"/>
        <family val="2"/>
        <charset val="238"/>
      </rPr>
      <t>Ø</t>
    </r>
    <r>
      <rPr>
        <sz val="9"/>
        <rFont val="Arial"/>
        <family val="2"/>
      </rPr>
      <t xml:space="preserve"> 306 mm
Materiál: DIN 1.4301</t>
    </r>
  </si>
  <si>
    <t>02.3</t>
  </si>
  <si>
    <r>
      <t xml:space="preserve">Redukce centrická podélně svařovaná, mořená </t>
    </r>
    <r>
      <rPr>
        <sz val="9"/>
        <rFont val="Calibri"/>
        <family val="2"/>
        <charset val="238"/>
      </rPr>
      <t>Ø</t>
    </r>
    <r>
      <rPr>
        <sz val="9"/>
        <rFont val="Arial"/>
        <family val="2"/>
        <charset val="238"/>
      </rPr>
      <t xml:space="preserve"> 304/154x2 mm
Materiál: DIN 1.4301</t>
    </r>
  </si>
  <si>
    <t xml:space="preserve">ks </t>
  </si>
  <si>
    <t>02.4</t>
  </si>
  <si>
    <t>02.5</t>
  </si>
  <si>
    <t xml:space="preserve">Napojení stávajícího dávkovacího potrubí:
přivařovací nátrubek 1/2" (DIN 1.4301), kulový kohout 1/2" (mosaz), prodloužený vstřikovací ventil pro nerezové potrubí,  hadička výtlačná včetně PVC chráničky a napojení na stávající dávkovací potrubí - 10 m (průměr dávkovací hadice přizpůsobit stávajícímu dávkování !!!) </t>
  </si>
  <si>
    <t>02.6</t>
  </si>
  <si>
    <r>
      <t xml:space="preserve">T kus nerezový, podélně svařovaný, mořený </t>
    </r>
    <r>
      <rPr>
        <sz val="9"/>
        <rFont val="Calibri"/>
        <family val="2"/>
        <charset val="238"/>
      </rPr>
      <t xml:space="preserve">Ø </t>
    </r>
    <r>
      <rPr>
        <sz val="9"/>
        <rFont val="Arial"/>
        <family val="2"/>
        <charset val="238"/>
      </rPr>
      <t>154x2 mm
Materiál: DIN 1.4301</t>
    </r>
  </si>
  <si>
    <t>03. Odtok směr Dačice</t>
  </si>
  <si>
    <t>03.1</t>
  </si>
  <si>
    <r>
      <t xml:space="preserve">Příruba plochá přivařovací s lištou DN 150 PN 10
Napojované potrubí: </t>
    </r>
    <r>
      <rPr>
        <sz val="9"/>
        <rFont val="Calibri"/>
        <family val="2"/>
        <charset val="238"/>
      </rPr>
      <t>Ø</t>
    </r>
    <r>
      <rPr>
        <sz val="9"/>
        <rFont val="Arial"/>
        <family val="2"/>
      </rPr>
      <t xml:space="preserve"> 154 mm
Materiál: DIN 1.4301</t>
    </r>
  </si>
  <si>
    <t>03.2</t>
  </si>
  <si>
    <t>Uzavírací šoupátko přírubové DN 150 PN 10 s ručním kolem
Materiál: tvárná litina
Ochrana proti korozi: těžká protikorozní ochrana litinových dílů v kvalitě GSK
Stavební délka: Řada 14 EN 558-1
Certifikát pro trvalý styk s pitnou vodou</t>
  </si>
  <si>
    <t>03.3</t>
  </si>
  <si>
    <r>
      <t xml:space="preserve">Trubka nerezová podélně svařovaná, mořená </t>
    </r>
    <r>
      <rPr>
        <sz val="9"/>
        <rFont val="Calibri"/>
        <family val="2"/>
        <charset val="238"/>
      </rPr>
      <t>Ø</t>
    </r>
    <r>
      <rPr>
        <sz val="9"/>
        <rFont val="Arial"/>
        <family val="2"/>
        <charset val="238"/>
      </rPr>
      <t xml:space="preserve"> 154x2 mm
Materiál: DIN 1.4301</t>
    </r>
  </si>
  <si>
    <t>03.4</t>
  </si>
  <si>
    <t>Přírubový vodoměr DN 150 PN 10 pro měření kolísajících průtoků, vodorovná montáž, délka dle DIN 19625 a DIN ISO 4064, zapouzdřené počítadlo ve skleněném krytu, třída ochrany IP 68, s elektrickým počítadlem pro sledování průtoku, sběr dat a dálkový odečet, 
Příslušenství: čidla OPTO a REED s 20 m kabelu</t>
  </si>
  <si>
    <t>03.5</t>
  </si>
  <si>
    <t>Celonerezová axiálně pevná spojka pro nerezové potrubí Ø 154x2mm
Certifikát pro trvalý styk s pitnou vodou</t>
  </si>
  <si>
    <t>03.6</t>
  </si>
  <si>
    <t>03.7</t>
  </si>
  <si>
    <r>
      <t xml:space="preserve">Příruba plochá přivařovací s lištou DN 300 PN 10
Napojované potrubí: </t>
    </r>
    <r>
      <rPr>
        <sz val="9"/>
        <rFont val="Calibri"/>
        <family val="2"/>
        <charset val="238"/>
      </rPr>
      <t>Ø</t>
    </r>
    <r>
      <rPr>
        <sz val="9"/>
        <rFont val="Arial"/>
        <family val="2"/>
      </rPr>
      <t xml:space="preserve"> 304 mm
Materiál: DIN 1.4301</t>
    </r>
  </si>
  <si>
    <t>03.8</t>
  </si>
  <si>
    <r>
      <t xml:space="preserve">Příruba plochá přivařovací s lištou DN 300 PN 10
Napojované potrubí: ocelové potrubí DN 300 </t>
    </r>
    <r>
      <rPr>
        <b/>
        <sz val="9"/>
        <rFont val="Arial"/>
        <family val="2"/>
      </rPr>
      <t>(</t>
    </r>
    <r>
      <rPr>
        <b/>
        <sz val="9"/>
        <rFont val="Calibri"/>
        <family val="2"/>
        <charset val="238"/>
      </rPr>
      <t>Ø</t>
    </r>
    <r>
      <rPr>
        <b/>
        <sz val="9"/>
        <rFont val="Arial"/>
        <family val="2"/>
      </rPr>
      <t xml:space="preserve"> nutno ověřit před objednáním)</t>
    </r>
    <r>
      <rPr>
        <sz val="9"/>
        <rFont val="Arial"/>
        <family val="2"/>
      </rPr>
      <t xml:space="preserve">
Materiál: ocel</t>
    </r>
  </si>
  <si>
    <t>03.9</t>
  </si>
  <si>
    <t>Nerezová svařovaná podpěra nerezového vodorovného potrubí Ø 154x2 včetně objímky s pryžovou vložkou
Příslušenství: kotevní a spojovací materiál 1.4301
Materiál: DIN 1.4301</t>
  </si>
  <si>
    <t>04. Odtok směr Kostelní Vydří</t>
  </si>
  <si>
    <t>04.1</t>
  </si>
  <si>
    <r>
      <t>Koleno 90</t>
    </r>
    <r>
      <rPr>
        <vertAlign val="superscript"/>
        <sz val="9"/>
        <rFont val="Arial"/>
        <family val="2"/>
        <charset val="238"/>
      </rPr>
      <t>0</t>
    </r>
    <r>
      <rPr>
        <sz val="9"/>
        <rFont val="Arial"/>
        <family val="2"/>
        <charset val="238"/>
      </rPr>
      <t xml:space="preserve"> nerezové podélně svařované, mořené Ø 154x2 mm
Materiál: DIN 1.4301</t>
    </r>
  </si>
  <si>
    <t>04.2</t>
  </si>
  <si>
    <r>
      <t xml:space="preserve">Redukce centrická podélně svařovaná, mořená </t>
    </r>
    <r>
      <rPr>
        <sz val="9"/>
        <rFont val="Calibri"/>
        <family val="2"/>
        <charset val="238"/>
      </rPr>
      <t>Ø</t>
    </r>
    <r>
      <rPr>
        <sz val="9"/>
        <rFont val="Arial"/>
        <family val="2"/>
        <charset val="238"/>
      </rPr>
      <t xml:space="preserve"> 154/54x2 mm
Materiál: DIN 1.4301</t>
    </r>
  </si>
  <si>
    <t>04.3</t>
  </si>
  <si>
    <r>
      <t xml:space="preserve">Příruba plochá přivařovací s lištou DN 50 PN 10
Napojované potrubí: </t>
    </r>
    <r>
      <rPr>
        <sz val="9"/>
        <rFont val="Calibri"/>
        <family val="2"/>
        <charset val="238"/>
      </rPr>
      <t>Ø</t>
    </r>
    <r>
      <rPr>
        <sz val="9"/>
        <rFont val="Arial"/>
        <family val="2"/>
      </rPr>
      <t xml:space="preserve"> 54 mm
Materiál: DIN 1.4301</t>
    </r>
  </si>
  <si>
    <t>04.4</t>
  </si>
  <si>
    <t>Uzavírací šoupátko přírubové DN 50 PN 10 s ručním kolem
Materiál: tvárná litina
Ochrana proti korozi: těžká protikorozní ochrana litinových dílů v kvalitě GSK
Stavební délka: Řada 14 EN 558-1
Certifikát pro trvalý styk s pitnou vodou</t>
  </si>
  <si>
    <t>04.5</t>
  </si>
  <si>
    <r>
      <t xml:space="preserve">Trubka nerezová podélně svařovaná, mořená </t>
    </r>
    <r>
      <rPr>
        <sz val="9"/>
        <rFont val="Calibri"/>
        <family val="2"/>
        <charset val="238"/>
      </rPr>
      <t>Ø</t>
    </r>
    <r>
      <rPr>
        <sz val="9"/>
        <rFont val="Arial"/>
        <family val="2"/>
        <charset val="238"/>
      </rPr>
      <t xml:space="preserve"> 54x2 mm
Materiál: DIN 1.4301</t>
    </r>
  </si>
  <si>
    <t>04.6</t>
  </si>
  <si>
    <t>Přírubový vodoměr DN 50 PN 10 pro měření kolísajících průtoků, vodorovná montáž, délka dle DIN 19625 a DIN ISO 4064, zapouzdřené počítadlo ve skleněném krytu, třída ochrany IP 68, s elektrickým počítadlem pro sledování průtoku, sběr dat a dálkový odečet, 
Příslušenství: čidla OPTO a REED s 20 m kabelu</t>
  </si>
  <si>
    <t>04.7</t>
  </si>
  <si>
    <t>Celonerezová axiálně pevná spojka pro nerezové potrubí Ø 54x2mm
Certifikát pro trvalý styk s pitnou vodou</t>
  </si>
  <si>
    <t>04.8</t>
  </si>
  <si>
    <t>04.9</t>
  </si>
  <si>
    <t>04.10</t>
  </si>
  <si>
    <r>
      <t xml:space="preserve">Příruba jištěná proti axiálnímu posunu DN 150 PN 10
Napojované potrubí: PE </t>
    </r>
    <r>
      <rPr>
        <sz val="9"/>
        <rFont val="Calibri"/>
        <family val="2"/>
        <charset val="238"/>
      </rPr>
      <t>Ø</t>
    </r>
    <r>
      <rPr>
        <sz val="9"/>
        <rFont val="Arial"/>
        <family val="2"/>
      </rPr>
      <t>160 mm</t>
    </r>
  </si>
  <si>
    <t>04.11</t>
  </si>
  <si>
    <t>Nerezová svařovaná podpěra nerezového vodorovného potrubí Ø 54x2 včetně objímky s pryžovou vložkou
Příslušenství: kotevní a spojovací materiál 1.4301
Materiál: DIN 1.4301</t>
  </si>
  <si>
    <t>04.12</t>
  </si>
  <si>
    <t>05. Instalační materiál</t>
  </si>
  <si>
    <t>05.1</t>
  </si>
  <si>
    <t>Označení potrubí - spotřebiště, směr toku, funkce</t>
  </si>
  <si>
    <t>kpl</t>
  </si>
  <si>
    <t>05.2</t>
  </si>
  <si>
    <t>Spojovací materiál přírubových spojů - nerez A2</t>
  </si>
  <si>
    <t>05.3</t>
  </si>
  <si>
    <t>Těsnící materiál přírubových spojů - EPDM</t>
  </si>
  <si>
    <t>05.4</t>
  </si>
  <si>
    <t>Drobný montážní mat. (drobné tvarovky, nátrubky, vsuvky, šroubení, redukce...)</t>
  </si>
  <si>
    <t>05.5</t>
  </si>
  <si>
    <t>Bezpečnostní tabulky a ohraničovací žluto-černě šrafovaná páska dle potřeby</t>
  </si>
  <si>
    <t>05.6</t>
  </si>
  <si>
    <r>
      <t>Zakrytí potrubí netkanou textílií 400 g/m</t>
    </r>
    <r>
      <rPr>
        <vertAlign val="superscript"/>
        <sz val="9"/>
        <rFont val="Arial"/>
        <family val="2"/>
      </rPr>
      <t xml:space="preserve">2 </t>
    </r>
    <r>
      <rPr>
        <sz val="9"/>
        <rFont val="Arial"/>
        <family val="2"/>
      </rPr>
      <t>včetně upevňovacího materiálu</t>
    </r>
  </si>
  <si>
    <r>
      <t>m</t>
    </r>
    <r>
      <rPr>
        <sz val="9"/>
        <rFont val="Calibri"/>
        <family val="2"/>
        <charset val="238"/>
      </rPr>
      <t>²</t>
    </r>
  </si>
  <si>
    <t>06. Služby</t>
  </si>
  <si>
    <t>06.1</t>
  </si>
  <si>
    <t>Montáž nového technologického zařízení</t>
  </si>
  <si>
    <t>06.2</t>
  </si>
  <si>
    <t xml:space="preserve">Komplexní zkoušky </t>
  </si>
  <si>
    <t>06.3</t>
  </si>
  <si>
    <t>Funkční zkoušky, uvedení zařízení do provozu</t>
  </si>
  <si>
    <t>06.4</t>
  </si>
  <si>
    <t>Mechanické očištění nerezového potrubí a svarů, pasivace svarů, ošetření nerezových spojů mořením</t>
  </si>
  <si>
    <t>06.5</t>
  </si>
  <si>
    <t>Zaškolení personálu obsluhy a údržby</t>
  </si>
  <si>
    <t>06.7</t>
  </si>
  <si>
    <t>Projekt skutečného provední stavby</t>
  </si>
  <si>
    <t>07. Demontáže</t>
  </si>
  <si>
    <t>07.1</t>
  </si>
  <si>
    <t>Demontáž technologického vystrojení</t>
  </si>
  <si>
    <t>07.2</t>
  </si>
  <si>
    <t>Likvidace demontovaného materiálu</t>
  </si>
  <si>
    <t>PS-02 Vystrojení starého VDJ</t>
  </si>
  <si>
    <r>
      <t xml:space="preserve">Uzavírací mezipřírubová klapka se závitovými oky DN 150 PN 10 s namontovaným  a seřízeným elektropohonem
Materiál: těleso - tvárná litina, disk,čep - nerozová ocel, manžeta - EPDM
 Ochrana proti korozi: těžká protikorozní ochrana litinových dílů v kvalitě GSK, povrstvení vně i uvnitř epoxidovým práškem
Stavební délka: řada 20 EN 558-1
Certifikát pro trvalý styk s pitnou vodou
</t>
    </r>
    <r>
      <rPr>
        <b/>
        <sz val="9"/>
        <rFont val="Arial"/>
        <family val="2"/>
        <charset val="238"/>
      </rPr>
      <t xml:space="preserve">Elektropohon:  </t>
    </r>
    <r>
      <rPr>
        <sz val="9"/>
        <rFont val="Arial"/>
        <family val="2"/>
        <charset val="238"/>
      </rPr>
      <t>třífázový motor 400V / 50Hz, koncový spínač polohový, koncový spínač momentový, koncový spínač signalizační, ruční kolo, krytí IP 67, protikorozní ochrana KS, mechanický ukazatel polohy</t>
    </r>
  </si>
  <si>
    <t>01.6</t>
  </si>
  <si>
    <t>01.7</t>
  </si>
  <si>
    <t>01.8</t>
  </si>
  <si>
    <t>01.9</t>
  </si>
  <si>
    <t>01.10</t>
  </si>
  <si>
    <r>
      <t xml:space="preserve">Redukce centrická podélně svařovaná, mořená </t>
    </r>
    <r>
      <rPr>
        <sz val="9"/>
        <rFont val="Calibri"/>
        <family val="2"/>
        <charset val="238"/>
      </rPr>
      <t>Ø</t>
    </r>
    <r>
      <rPr>
        <sz val="9"/>
        <rFont val="Arial"/>
        <family val="2"/>
        <charset val="238"/>
      </rPr>
      <t xml:space="preserve"> 154/129x2 mm
Materiál: DIN 1.4301</t>
    </r>
  </si>
  <si>
    <t>01.11</t>
  </si>
  <si>
    <r>
      <t xml:space="preserve">Příruba plochá přivařovací s lištou DN 125 PN 10 </t>
    </r>
    <r>
      <rPr>
        <b/>
        <sz val="9"/>
        <rFont val="Arial"/>
        <family val="2"/>
        <charset val="238"/>
      </rPr>
      <t>(před objednáním nutné ověřit vrtání stávajících přírub !!!)</t>
    </r>
    <r>
      <rPr>
        <sz val="9"/>
        <rFont val="Arial"/>
        <family val="2"/>
      </rPr>
      <t xml:space="preserve">
Napojované potrubí: </t>
    </r>
    <r>
      <rPr>
        <sz val="9"/>
        <rFont val="Calibri"/>
        <family val="2"/>
        <charset val="238"/>
      </rPr>
      <t>Ø</t>
    </r>
    <r>
      <rPr>
        <sz val="9"/>
        <rFont val="Arial"/>
        <family val="2"/>
      </rPr>
      <t xml:space="preserve"> 129 mm
Materiál: DIN 1.4301</t>
    </r>
  </si>
  <si>
    <t>01.12</t>
  </si>
  <si>
    <t>Uzavírací mezipřírubová klapka se závitovými oky DN 150 PN 10 s pákou
Materiál: těleso - tvárná litina, disk,čep - nerozová ocel, manžeta - EPDM
 Ochrana proti korozi: těžká protikorozní ochrana litinových dílů v kvalitě GSK, povrstvení vně i uvnitř epoxidovým práškem
Stavební délka: řada 20 EN 558-1
Certifikát pro trvalý styk s pitnou vodou</t>
  </si>
  <si>
    <t>01.13</t>
  </si>
  <si>
    <t>02. Odtokové potrubí</t>
  </si>
  <si>
    <r>
      <t xml:space="preserve">T kus nerezový, podélně svařovaný, mořený </t>
    </r>
    <r>
      <rPr>
        <sz val="9"/>
        <rFont val="Calibri"/>
        <family val="2"/>
        <charset val="238"/>
      </rPr>
      <t>Ø 204/</t>
    </r>
    <r>
      <rPr>
        <sz val="9"/>
        <rFont val="Arial"/>
        <family val="2"/>
        <charset val="238"/>
      </rPr>
      <t>154x2 mm
Materiál: DIN 1.4301</t>
    </r>
  </si>
  <si>
    <t>03. Instalační materiál</t>
  </si>
  <si>
    <t>04. Služby</t>
  </si>
  <si>
    <t>05. Demontáže</t>
  </si>
  <si>
    <t xml:space="preserve">Vybourání stávajícího betonového bloku, včetně začištění betonové podlahy pod bouraným blokem, včetně odvozu suťi </t>
  </si>
  <si>
    <t>Název stavby / díla:</t>
  </si>
  <si>
    <t>Přívodní a výtlačný řad mezi VDJ Kostelním Vydří a Dačicemi
D.2.2 Technologická část elektro</t>
  </si>
  <si>
    <t>Objednatel:</t>
  </si>
  <si>
    <t>Zhotovitel:</t>
  </si>
  <si>
    <t>ISATS Ing. Prašnička s.r.o.</t>
  </si>
  <si>
    <t>Vypracoval:</t>
  </si>
  <si>
    <t>Brož, Janků</t>
  </si>
  <si>
    <t>Dne:</t>
  </si>
  <si>
    <t>Technická specifikace - rekapitulace</t>
  </si>
  <si>
    <t>Součet Kč bez DPH</t>
  </si>
  <si>
    <t>Popis</t>
  </si>
  <si>
    <t>cena Kč/pol.</t>
  </si>
  <si>
    <t>Položka</t>
  </si>
  <si>
    <t>Dodávky</t>
  </si>
  <si>
    <t>mj</t>
  </si>
  <si>
    <t>počet mj</t>
  </si>
  <si>
    <t>jedn. cena Kč</t>
  </si>
  <si>
    <t>Dodávka rozvaděče RM-2</t>
  </si>
  <si>
    <t>1.1</t>
  </si>
  <si>
    <t>Indikační signálka 230 V AC, zelená</t>
  </si>
  <si>
    <t>1.2</t>
  </si>
  <si>
    <t>Indikační signálka 230 V AC, bílá</t>
  </si>
  <si>
    <t>1.3</t>
  </si>
  <si>
    <t>Výkonové relé do patice 2P / 8 A, 12 V DC, patice se šroubovými svorkami k upevnění na DIN-lištu, Indikační a odrušovací EMC modul</t>
  </si>
  <si>
    <t>1.4</t>
  </si>
  <si>
    <t>Výkonové relé do patice 2P / 8 A, 230 V AC, patice se šroubovými svorkami k upevnění na DIN-lištu, Indikační a odrušovací EMC modul</t>
  </si>
  <si>
    <t>1.5</t>
  </si>
  <si>
    <t>Páčkový výkonový spínač, do 32 A, 230/400 V AC, 3-pól</t>
  </si>
  <si>
    <t>1.6</t>
  </si>
  <si>
    <t>Jistič - In 2 A, charakteristika C, 1-pól, Icn 10 kA</t>
  </si>
  <si>
    <t>1.7</t>
  </si>
  <si>
    <t>Nezpožděné pomocné kontakty, montáž z boku, 1 Z + 1 V</t>
  </si>
  <si>
    <t>1.8</t>
  </si>
  <si>
    <t>Spouštěč motorů se zkratovou a tepelnou spouští (1...1,6A)</t>
  </si>
  <si>
    <t>1.9</t>
  </si>
  <si>
    <t>Stykač 3P+1Z+1V, 230 V AC, AC-3 380/400 V/ 4kW</t>
  </si>
  <si>
    <t>1.10</t>
  </si>
  <si>
    <t>Sada 4 závěsných ok pro nástěnný rozvaděč, ocelové provedení</t>
  </si>
  <si>
    <t>1.11</t>
  </si>
  <si>
    <t>Oceloplechová nástěnná rozvodnice IP66, vxšxh  500x400x200 mm, včetně montážního panelu a montážního příslušenství</t>
  </si>
  <si>
    <t>1.12</t>
  </si>
  <si>
    <t>Otočný ovladač 3 polohy s aretací, kontakty 1Z + 1Z, černý</t>
  </si>
  <si>
    <t>1.13</t>
  </si>
  <si>
    <t>Spínací jednotka pro ovladače 1Z</t>
  </si>
  <si>
    <t>1.14</t>
  </si>
  <si>
    <t>Nosné a vkládací lišty, spojovací materiál</t>
  </si>
  <si>
    <t>-</t>
  </si>
  <si>
    <t>1.15</t>
  </si>
  <si>
    <t>Ranžírovací materiál, pojistkové vložky, svorky, popisné štítky přístrojů a vodičů</t>
  </si>
  <si>
    <t>1.16</t>
  </si>
  <si>
    <t>Kompletace rozvaděče na dílně, kusová zkouška včetně vystavení protokolu</t>
  </si>
  <si>
    <t>Dodávka rozvaděče DT1</t>
  </si>
  <si>
    <t>2.1</t>
  </si>
  <si>
    <t xml:space="preserve">Externí vstupně výstupní modul k jednotce telemetrické stanice 16x DI vstup 6x reléový výstup </t>
  </si>
  <si>
    <t>2.2</t>
  </si>
  <si>
    <t>Telemetrická stanice ve vestavném provedení, 8x PV vstup, 6x DA vstup, 2x reléový výstup, GSM/GPRS přenos včetně GSM antény a baterie, bez SIM karty - SIM kartu dodá provozovatel při realizaci díla</t>
  </si>
  <si>
    <t>2.3</t>
  </si>
  <si>
    <t>Externí spínaný síťový zdroj, výstup 13,8 V/2 A</t>
  </si>
  <si>
    <t>2.4</t>
  </si>
  <si>
    <t>2.5</t>
  </si>
  <si>
    <t>Páčkový výkonový spínač, do 32 A, 230/400 V AC, 1-pól</t>
  </si>
  <si>
    <t>2.6</t>
  </si>
  <si>
    <t>2.7</t>
  </si>
  <si>
    <t>Jistič - In 6 A, charakteristika B, 1-pól, Icn 10 kA</t>
  </si>
  <si>
    <t>2.8</t>
  </si>
  <si>
    <t>Přepěťová ochrana s vf filtrem typ 3 pro jmenovitý zatěžovací proud 16A</t>
  </si>
  <si>
    <t>2.9</t>
  </si>
  <si>
    <t>Rázové oddělovací tlumivky pro jmenovitý zatěžovací proud 16A</t>
  </si>
  <si>
    <t>2.10</t>
  </si>
  <si>
    <t>2.11</t>
  </si>
  <si>
    <t>2.12</t>
  </si>
  <si>
    <t>2.13</t>
  </si>
  <si>
    <t>2.14</t>
  </si>
  <si>
    <t>Doplnění rozvaděče RH1</t>
  </si>
  <si>
    <t>3.1</t>
  </si>
  <si>
    <t>Jistič - In 10 A, charakteristika B, 1-pól, Icn 10 kA</t>
  </si>
  <si>
    <t>3.2</t>
  </si>
  <si>
    <t>Kombinovaný svodič bleskových proudů typ 1 a 2, dvojpólový</t>
  </si>
  <si>
    <t>3.3</t>
  </si>
  <si>
    <t>Relé pro kontrolu sledu a výpadku fází, 3 fázové AC 3x400/230 V</t>
  </si>
  <si>
    <t>3.4</t>
  </si>
  <si>
    <t>Odpínač válcových pojistkových vložek velikosti 10x38 do 32 A, pólů - 1</t>
  </si>
  <si>
    <t>Pojistkové vložky 10 x 38 do 2 A gG</t>
  </si>
  <si>
    <t>3.5</t>
  </si>
  <si>
    <t>Ranžírovací materiál, svorkovnice, označení a popis přístrojů</t>
  </si>
  <si>
    <t>3.6</t>
  </si>
  <si>
    <t>Doplnění rozvaděče na místě</t>
  </si>
  <si>
    <t>Kabely, kabelové trasy a elektromontážní materiál</t>
  </si>
  <si>
    <t>4.1</t>
  </si>
  <si>
    <t>Červená polyetylénová páska s bleskem šíře 220 mm</t>
  </si>
  <si>
    <t>4.2</t>
  </si>
  <si>
    <t>Elektroinstalační trubka plastová ohebná ø25 mm včetně příchytek, spojek a spojovacího materiálu</t>
  </si>
  <si>
    <t>4.3</t>
  </si>
  <si>
    <t>Elektroinstalační trubka plastová pevná ø25 mm včetně příchytek, spojek a spojovacího materiálu</t>
  </si>
  <si>
    <t>4.4</t>
  </si>
  <si>
    <t>Konektor 5-pin, přímý, připojení M12x1 max 125 V/4A</t>
  </si>
  <si>
    <t>4.5</t>
  </si>
  <si>
    <t>Ohebná dvouplášťová korugovaná chránička 50/41, vč. protahovacího lanka</t>
  </si>
  <si>
    <t>4.6</t>
  </si>
  <si>
    <t>Elektroinstalační lišta hranatá bílé barvy do velikosti 40x40 mm včetně zákrytu a příslušenství</t>
  </si>
  <si>
    <t>4.7</t>
  </si>
  <si>
    <t>Sdělovací kabel stíněný, pro vnitřní použití, pevné uložení, s měděnými jádry do 3Px0,5 mm2</t>
  </si>
  <si>
    <t>4.8</t>
  </si>
  <si>
    <t>Sdělovací kabel stíněný, pro vnitřní použití, pevné uložení, s měděnými jádry do 5Px0,5 mm2</t>
  </si>
  <si>
    <t>4.9</t>
  </si>
  <si>
    <t>Silový kabel pro pevné uložení do 1kV, s měděnými jádry do 3x1,5 mm2</t>
  </si>
  <si>
    <t>4.10</t>
  </si>
  <si>
    <t>Silový kabel pro pevné uložení do 1kV, s měděnými jádry do 4x1,5 mm2</t>
  </si>
  <si>
    <t>4.11</t>
  </si>
  <si>
    <t>Propojovací jednožilový vodič, jádro měděné lanované, izolace z PVC, 450/750V, do průřezu 6 mm2</t>
  </si>
  <si>
    <t>4.12</t>
  </si>
  <si>
    <t>Ovládací kabel stíněný, pro vnitřní použití, pevné uložení, s měděnými jádry do 14x1 mm2</t>
  </si>
  <si>
    <t>4.13</t>
  </si>
  <si>
    <t xml:space="preserve">Sdělovací stíněný kabel pro telekomunikační sítě, uložení do země, plášť PE, měděná jádra, počet čtyřek 10x4, do průměru 0,8 </t>
  </si>
  <si>
    <t>4.14</t>
  </si>
  <si>
    <t>Kabelová rozvodka se svorkami 5 x 4x4, na povrch, IP67</t>
  </si>
  <si>
    <t>4.15</t>
  </si>
  <si>
    <t xml:space="preserve">Technická krabice plastová 180x94x81 mm včetně 12x svorka do průřezu 2,5 mm2 a 1x průchodka M25x1,5 </t>
  </si>
  <si>
    <t>4.16</t>
  </si>
  <si>
    <t>Pomocný spojovací a jinde nespecifikovaný materiál</t>
  </si>
  <si>
    <t>Dodávka polní instrumentace M+R</t>
  </si>
  <si>
    <t>5.1</t>
  </si>
  <si>
    <t>Optoelektronický vysílač impulsů OPTO, kabel 5 m, typ OD (5-30V), pro vodoměry typu MFD</t>
  </si>
  <si>
    <t>5.2</t>
  </si>
  <si>
    <t>Impulsní vysílač REED, kabel 2 m</t>
  </si>
  <si>
    <t>5.3</t>
  </si>
  <si>
    <t xml:space="preserve">Drátová klávesnice s barevným podsvícením LCD displeje, </t>
  </si>
  <si>
    <t>5.4</t>
  </si>
  <si>
    <t>Ústředna zabezpečovacího systému v plastovém boxu, 4 zóny, napájecí transformátor</t>
  </si>
  <si>
    <t>5.5</t>
  </si>
  <si>
    <t>Pohybový PIR detektor napájení 12 VDC, 1x NC kontakt, 1x tamper</t>
  </si>
  <si>
    <t>5.6</t>
  </si>
  <si>
    <t>Záložní akumulátor 12V DC / 2,4 Ah</t>
  </si>
  <si>
    <t>5.7</t>
  </si>
  <si>
    <t xml:space="preserve">Vnitřní poplachová siréna, napájení 12 VDC, 1x tamper </t>
  </si>
  <si>
    <t>5.8</t>
  </si>
  <si>
    <t>Ponorná nerezová sonda k měření výšky hladiny, měřená veličina v m (H2O), membrána nerezová, rozsah 0 - 6 m, výstupní signál 4 - 20 mA / dvouvodič, délka kabelu 10 m</t>
  </si>
  <si>
    <t>5.9</t>
  </si>
  <si>
    <t xml:space="preserve">Plovákový spínač s přepínacím kontaktem, IP 68, vč. 10 m kabelu, závaží a nerezový držák na uchycení  </t>
  </si>
  <si>
    <t>Elektromontáže a služby</t>
  </si>
  <si>
    <t>Dodavatel</t>
  </si>
  <si>
    <t>6.1</t>
  </si>
  <si>
    <t>lokální oprava omítek po demontovaných zařízeních včetně obílení - práce + materiál</t>
  </si>
  <si>
    <t>6.2</t>
  </si>
  <si>
    <t>demontáže</t>
  </si>
  <si>
    <t>6.3</t>
  </si>
  <si>
    <t>elektromontáže</t>
  </si>
  <si>
    <t>Služby</t>
  </si>
  <si>
    <t>7.1</t>
  </si>
  <si>
    <t>zhotovení výrobní dokumentace</t>
  </si>
  <si>
    <t>7.2</t>
  </si>
  <si>
    <t xml:space="preserve">aplikační programové vybavení telemetrické stanice včetně nastavení systému EZS </t>
  </si>
  <si>
    <t>7.3</t>
  </si>
  <si>
    <t>zprovoznění vzdálené správy na dispečinku provozovatele včetně úprav vizualizace</t>
  </si>
  <si>
    <t>7.4</t>
  </si>
  <si>
    <t>funkční zkoušky, uvedení do provozu</t>
  </si>
  <si>
    <t>7.5</t>
  </si>
  <si>
    <t>nastavení, odladění, zkušební provoz zařízení</t>
  </si>
  <si>
    <t>7.6</t>
  </si>
  <si>
    <t>komplexní zkoušky</t>
  </si>
  <si>
    <t>7.7</t>
  </si>
  <si>
    <t>zaškolení personálu obsluhy a údržby</t>
  </si>
  <si>
    <t>7.8</t>
  </si>
  <si>
    <t>výchozí revize elektroinstalace</t>
  </si>
  <si>
    <t>7.9</t>
  </si>
  <si>
    <t>koordinace s ostatními dodavateli</t>
  </si>
  <si>
    <t>7.10</t>
  </si>
  <si>
    <t>dokumentace skutečného provedení</t>
  </si>
  <si>
    <t>7.11</t>
  </si>
  <si>
    <t>celkové režijní náklady (montážní plošiny, lešení, služby, ...)</t>
  </si>
  <si>
    <t>7.12</t>
  </si>
  <si>
    <t>odvoz a likvidace elektroodpadu</t>
  </si>
  <si>
    <t>7.13</t>
  </si>
  <si>
    <t xml:space="preserve">VRN </t>
  </si>
  <si>
    <r>
      <t xml:space="preserve">POZN:
</t>
    </r>
    <r>
      <rPr>
        <sz val="9"/>
        <color indexed="8"/>
        <rFont val="Arial"/>
        <family val="2"/>
        <charset val="238"/>
      </rPr>
      <t xml:space="preserve">- Výkopové práce, obsypy kabelů a kabelových chrániček včetně ostatních výkopových a terénních prací nejsou předmětem této specifikace. V ceně elektromontáží je započítána pouze vlastní pokládka kabelů, chrániček, krycí fólie a případný dohled na provádění obsypů a záhozů kabelů, 
- zhotovitel technologie provede veškeré výkopové a zemní práce včetně prostupů a jejich následného utěsnění spojené s pokládkou ovládacího kabelu mezi vodojemy,
- zhotovitel technologie dodá nově instalované vodoměry BQ1.2, BQ1.3, BQ2.2 včetně 1 ks snímače OPTO a 1 ks snímače REED pro každý z vodoměrů,
- provozovatel VDJ zajistí SIM kartu do telemetrické stanice.
</t>
    </r>
  </si>
  <si>
    <t>stávající potrubí : 0,009*6,92+0,04*1606,74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</si>
</sst>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Kč&quot;_-;\-* #,##0.00\ &quot;Kč&quot;_-;_-* &quot;-&quot;??\ &quot;Kč&quot;_-;_-@_-"/>
    <numFmt numFmtId="164" formatCode="#,##0.00\ _K_č"/>
    <numFmt numFmtId="165" formatCode="#,##0.00000"/>
    <numFmt numFmtId="166" formatCode="#,##0.00_\_K_č"/>
    <numFmt numFmtId="167" formatCode="#,##0\ _K_č"/>
    <numFmt numFmtId="168" formatCode="#,##0\ &quot;Kč&quot;"/>
  </numFmts>
  <fonts count="56" x14ac:knownFonts="1">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10"/>
      <color indexed="9"/>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
      <sz val="9"/>
      <name val="Arial"/>
      <family val="2"/>
    </font>
    <font>
      <sz val="10"/>
      <name val="Arial"/>
      <family val="2"/>
    </font>
    <font>
      <b/>
      <sz val="9"/>
      <name val="Arial"/>
      <family val="2"/>
    </font>
    <font>
      <u/>
      <sz val="9"/>
      <name val="Arial"/>
      <family val="2"/>
    </font>
    <font>
      <u/>
      <sz val="9"/>
      <name val="Arial CE"/>
      <family val="2"/>
      <charset val="238"/>
    </font>
    <font>
      <sz val="9"/>
      <name val="Arial"/>
      <family val="2"/>
      <charset val="238"/>
    </font>
    <font>
      <b/>
      <sz val="9"/>
      <name val="Arial"/>
      <family val="2"/>
      <charset val="238"/>
    </font>
    <font>
      <sz val="9"/>
      <name val="Calibri"/>
      <family val="2"/>
      <charset val="238"/>
    </font>
    <font>
      <vertAlign val="superscript"/>
      <sz val="9"/>
      <name val="Arial"/>
      <family val="2"/>
      <charset val="238"/>
    </font>
    <font>
      <b/>
      <sz val="9"/>
      <name val="Calibri"/>
      <family val="2"/>
      <charset val="238"/>
    </font>
    <font>
      <sz val="10"/>
      <name val="Arial"/>
      <family val="2"/>
      <charset val="238"/>
    </font>
    <font>
      <sz val="9"/>
      <color rgb="FFFF0000"/>
      <name val="Arial"/>
      <family val="2"/>
    </font>
    <font>
      <u/>
      <sz val="9"/>
      <name val="Arial"/>
      <family val="2"/>
      <charset val="238"/>
    </font>
    <font>
      <vertAlign val="superscript"/>
      <sz val="9"/>
      <name val="Arial"/>
      <family val="2"/>
    </font>
    <font>
      <sz val="10"/>
      <color rgb="FFFF0000"/>
      <name val="Arial"/>
      <family val="2"/>
      <charset val="238"/>
    </font>
    <font>
      <u/>
      <sz val="10"/>
      <name val="Arial"/>
      <family val="2"/>
    </font>
    <font>
      <u/>
      <sz val="10"/>
      <name val="Arial"/>
      <family val="2"/>
      <charset val="238"/>
    </font>
    <font>
      <b/>
      <sz val="10"/>
      <name val="Arial"/>
      <family val="2"/>
    </font>
    <font>
      <sz val="10"/>
      <name val="Arial"/>
      <family val="3"/>
      <charset val="238"/>
    </font>
    <font>
      <sz val="11"/>
      <name val="Times New Roman"/>
      <family val="1"/>
      <charset val="238"/>
    </font>
    <font>
      <sz val="11"/>
      <color indexed="8"/>
      <name val="Calibri"/>
      <family val="2"/>
      <charset val="238"/>
    </font>
    <font>
      <sz val="8"/>
      <color indexed="8"/>
      <name val="Arial"/>
      <family val="2"/>
      <charset val="238"/>
    </font>
    <font>
      <b/>
      <sz val="12"/>
      <name val="Arial"/>
      <family val="2"/>
      <charset val="238"/>
    </font>
    <font>
      <sz val="10"/>
      <color indexed="8"/>
      <name val="Arial"/>
      <family val="2"/>
      <charset val="238"/>
    </font>
    <font>
      <b/>
      <sz val="12"/>
      <color indexed="8"/>
      <name val="Arial"/>
      <family val="2"/>
      <charset val="238"/>
    </font>
    <font>
      <sz val="12"/>
      <color indexed="8"/>
      <name val="Arial"/>
      <family val="2"/>
      <charset val="238"/>
    </font>
    <font>
      <b/>
      <sz val="9"/>
      <color indexed="8"/>
      <name val="Arial"/>
      <family val="2"/>
      <charset val="238"/>
    </font>
    <font>
      <b/>
      <sz val="8"/>
      <color indexed="8"/>
      <name val="Arial"/>
      <family val="2"/>
      <charset val="238"/>
    </font>
    <font>
      <b/>
      <sz val="8"/>
      <name val="Arial"/>
      <family val="2"/>
      <charset val="238"/>
    </font>
    <font>
      <sz val="8"/>
      <name val="Arial"/>
      <family val="2"/>
      <charset val="238"/>
    </font>
    <font>
      <b/>
      <sz val="11"/>
      <name val="Arial"/>
      <family val="2"/>
      <charset val="238"/>
    </font>
    <font>
      <sz val="9"/>
      <color indexed="8"/>
      <name val="Arial"/>
      <family val="2"/>
      <charset val="238"/>
    </font>
    <font>
      <sz val="8"/>
      <name val="Arial"/>
      <family val="2"/>
    </font>
    <font>
      <sz val="8"/>
      <color indexed="63"/>
      <name val="Arial"/>
      <family val="2"/>
      <charset val="238"/>
    </font>
    <font>
      <sz val="8"/>
      <color rgb="FF222222"/>
      <name val="Arial"/>
      <family val="2"/>
      <charset val="238"/>
    </font>
    <font>
      <sz val="8"/>
      <color theme="1"/>
      <name val="Arial"/>
      <family val="2"/>
      <charset val="238"/>
    </font>
    <font>
      <b/>
      <sz val="10"/>
      <color indexed="8"/>
      <name val="Arial"/>
      <family val="2"/>
      <charset val="238"/>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4BBFC"/>
        <bgColor indexed="64"/>
      </patternFill>
    </fill>
    <fill>
      <patternFill patternType="solid">
        <fgColor theme="0"/>
        <bgColor indexed="64"/>
      </patternFill>
    </fill>
  </fills>
  <borders count="8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0" fontId="2" fillId="0" borderId="0"/>
    <xf numFmtId="0" fontId="2" fillId="0" borderId="0"/>
    <xf numFmtId="44" fontId="39" fillId="0" borderId="0" applyFont="0" applyFill="0" applyBorder="0" applyAlignment="0" applyProtection="0"/>
    <xf numFmtId="0" fontId="1" fillId="0" borderId="0"/>
  </cellStyleXfs>
  <cellXfs count="622">
    <xf numFmtId="0" fontId="0" fillId="0" borderId="0" xfId="0"/>
    <xf numFmtId="0" fontId="0" fillId="0" borderId="0" xfId="0" applyAlignment="1"/>
    <xf numFmtId="0" fontId="3" fillId="0" borderId="0" xfId="0" applyFont="1"/>
    <xf numFmtId="0" fontId="3" fillId="0" borderId="0" xfId="0" applyFont="1" applyAlignment="1">
      <alignment horizontal="left"/>
    </xf>
    <xf numFmtId="0" fontId="3" fillId="0" borderId="0" xfId="0" applyFont="1" applyAlignment="1"/>
    <xf numFmtId="0" fontId="4" fillId="0" borderId="0" xfId="0" applyFont="1" applyAlignment="1">
      <alignment horizontal="right"/>
    </xf>
    <xf numFmtId="14" fontId="4" fillId="0" borderId="0" xfId="0" applyNumberFormat="1" applyFont="1" applyAlignment="1">
      <alignment horizontal="left"/>
    </xf>
    <xf numFmtId="0" fontId="5" fillId="0" borderId="0" xfId="0" applyFont="1" applyAlignment="1">
      <alignment horizontal="right"/>
    </xf>
    <xf numFmtId="49" fontId="0" fillId="0" borderId="0" xfId="0" applyNumberFormat="1"/>
    <xf numFmtId="0" fontId="6" fillId="0" borderId="0" xfId="0" applyFont="1" applyAlignment="1">
      <alignment horizontal="left"/>
    </xf>
    <xf numFmtId="0" fontId="7" fillId="0" borderId="0" xfId="0" applyFont="1"/>
    <xf numFmtId="0" fontId="7" fillId="0" borderId="0" xfId="0" applyFont="1" applyAlignment="1"/>
    <xf numFmtId="0" fontId="0" fillId="0" borderId="0" xfId="0" applyAlignment="1">
      <alignment horizontal="left"/>
    </xf>
    <xf numFmtId="0" fontId="0" fillId="0" borderId="0" xfId="0" applyAlignment="1">
      <alignment horizontal="right"/>
    </xf>
    <xf numFmtId="49" fontId="6" fillId="0" borderId="0" xfId="0" applyNumberFormat="1" applyFont="1" applyBorder="1" applyAlignment="1">
      <alignment horizontal="left"/>
    </xf>
    <xf numFmtId="0" fontId="0" fillId="2" borderId="0" xfId="0" applyFill="1"/>
    <xf numFmtId="0" fontId="9" fillId="2" borderId="0" xfId="0" applyFont="1" applyFill="1"/>
    <xf numFmtId="0" fontId="10" fillId="2" borderId="0" xfId="0" applyFont="1" applyFill="1"/>
    <xf numFmtId="0" fontId="11" fillId="2" borderId="0" xfId="0" applyFont="1" applyFill="1"/>
    <xf numFmtId="0" fontId="12" fillId="2" borderId="1" xfId="0" applyFont="1" applyFill="1" applyBorder="1"/>
    <xf numFmtId="0" fontId="12" fillId="2" borderId="2" xfId="0" applyFont="1" applyFill="1" applyBorder="1"/>
    <xf numFmtId="0" fontId="12" fillId="2" borderId="3" xfId="0" applyFont="1" applyFill="1" applyBorder="1"/>
    <xf numFmtId="0" fontId="7" fillId="2" borderId="0" xfId="0" applyFont="1" applyFill="1"/>
    <xf numFmtId="4" fontId="8" fillId="0" borderId="4" xfId="0" applyNumberFormat="1" applyFont="1" applyBorder="1"/>
    <xf numFmtId="4" fontId="8" fillId="0" borderId="5" xfId="0" applyNumberFormat="1" applyFont="1" applyBorder="1"/>
    <xf numFmtId="4" fontId="8" fillId="0" borderId="6" xfId="0" applyNumberFormat="1" applyFont="1" applyBorder="1"/>
    <xf numFmtId="4" fontId="8" fillId="0" borderId="7" xfId="0" applyNumberFormat="1" applyFont="1" applyBorder="1"/>
    <xf numFmtId="0" fontId="6" fillId="0" borderId="0" xfId="0" applyFont="1"/>
    <xf numFmtId="49" fontId="13" fillId="0" borderId="5" xfId="0" applyNumberFormat="1" applyFont="1" applyBorder="1"/>
    <xf numFmtId="49" fontId="6" fillId="0" borderId="0" xfId="0" applyNumberFormat="1" applyFont="1"/>
    <xf numFmtId="0" fontId="13" fillId="0" borderId="7" xfId="0" applyNumberFormat="1" applyFont="1" applyBorder="1"/>
    <xf numFmtId="49" fontId="13" fillId="0" borderId="5" xfId="0" applyNumberFormat="1" applyFont="1" applyBorder="1" applyAlignment="1">
      <alignment horizontal="left"/>
    </xf>
    <xf numFmtId="0" fontId="8" fillId="0" borderId="0" xfId="0" applyFont="1"/>
    <xf numFmtId="164" fontId="8" fillId="0" borderId="8" xfId="0" applyNumberFormat="1" applyFont="1" applyBorder="1"/>
    <xf numFmtId="164" fontId="8" fillId="0" borderId="9" xfId="0" applyNumberFormat="1" applyFont="1" applyBorder="1"/>
    <xf numFmtId="164" fontId="0" fillId="0" borderId="0" xfId="0" applyNumberFormat="1"/>
    <xf numFmtId="164" fontId="8" fillId="0" borderId="0" xfId="0" applyNumberFormat="1" applyFont="1"/>
    <xf numFmtId="0" fontId="8" fillId="0" borderId="0" xfId="0" applyFont="1" applyAlignment="1">
      <alignment horizontal="right"/>
    </xf>
    <xf numFmtId="0" fontId="8" fillId="0" borderId="10" xfId="0" applyFont="1" applyBorder="1" applyAlignment="1">
      <alignment horizontal="left"/>
    </xf>
    <xf numFmtId="0" fontId="0" fillId="0" borderId="10" xfId="0" applyBorder="1"/>
    <xf numFmtId="0" fontId="6" fillId="0" borderId="10" xfId="0" applyFont="1" applyBorder="1" applyAlignment="1">
      <alignment horizontal="left"/>
    </xf>
    <xf numFmtId="0" fontId="7" fillId="0" borderId="10" xfId="0" applyFont="1" applyBorder="1"/>
    <xf numFmtId="0" fontId="7" fillId="0" borderId="10" xfId="0" applyFont="1" applyBorder="1" applyAlignment="1"/>
    <xf numFmtId="0" fontId="3" fillId="0" borderId="0" xfId="0" applyFont="1" applyAlignment="1">
      <alignment horizontal="center"/>
    </xf>
    <xf numFmtId="0" fontId="7" fillId="0" borderId="0" xfId="0" applyFont="1" applyAlignment="1">
      <alignment horizontal="left"/>
    </xf>
    <xf numFmtId="0" fontId="7" fillId="0" borderId="0" xfId="0" applyFont="1" applyBorder="1" applyAlignment="1"/>
    <xf numFmtId="0" fontId="0" fillId="0" borderId="0" xfId="0" applyBorder="1"/>
    <xf numFmtId="3" fontId="6"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3"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65"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65"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6" fillId="0" borderId="0" xfId="0" applyNumberFormat="1" applyFont="1" applyAlignment="1">
      <alignment horizontal="left"/>
    </xf>
    <xf numFmtId="49" fontId="7" fillId="0" borderId="0" xfId="0" applyNumberFormat="1" applyFont="1"/>
    <xf numFmtId="49"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xf numFmtId="4" fontId="0" fillId="0" borderId="11" xfId="0" applyNumberFormat="1" applyBorder="1"/>
    <xf numFmtId="4" fontId="5" fillId="3" borderId="11" xfId="0" applyNumberFormat="1" applyFont="1" applyFill="1" applyBorder="1" applyAlignment="1">
      <alignment vertical="center"/>
    </xf>
    <xf numFmtId="4" fontId="7" fillId="3" borderId="12" xfId="0" applyNumberFormat="1" applyFont="1" applyFill="1" applyBorder="1" applyAlignment="1">
      <alignment vertical="center"/>
    </xf>
    <xf numFmtId="4" fontId="7" fillId="3" borderId="12" xfId="0" applyNumberFormat="1" applyFont="1" applyFill="1" applyBorder="1" applyAlignment="1">
      <alignment vertical="center" wrapText="1"/>
    </xf>
    <xf numFmtId="4" fontId="7" fillId="3" borderId="12" xfId="0" applyNumberFormat="1" applyFont="1" applyFill="1" applyBorder="1" applyAlignment="1">
      <alignment horizontal="center" vertical="center" wrapText="1"/>
    </xf>
    <xf numFmtId="4" fontId="0" fillId="0" borderId="0" xfId="0" applyNumberFormat="1"/>
    <xf numFmtId="4" fontId="0" fillId="0" borderId="0" xfId="0" applyNumberFormat="1" applyAlignment="1"/>
    <xf numFmtId="4" fontId="0" fillId="0" borderId="0" xfId="0" applyNumberFormat="1" applyAlignment="1">
      <alignment shrinkToFit="1"/>
    </xf>
    <xf numFmtId="4" fontId="0" fillId="0" borderId="37" xfId="0" applyNumberFormat="1" applyBorder="1"/>
    <xf numFmtId="4" fontId="0" fillId="0" borderId="0" xfId="0" applyNumberFormat="1" applyBorder="1"/>
    <xf numFmtId="4" fontId="0" fillId="0" borderId="0" xfId="0" applyNumberFormat="1" applyBorder="1" applyAlignment="1"/>
    <xf numFmtId="4" fontId="7" fillId="3" borderId="27" xfId="0" applyNumberFormat="1" applyFont="1" applyFill="1" applyBorder="1" applyAlignment="1">
      <alignment vertical="center" wrapText="1"/>
    </xf>
    <xf numFmtId="4" fontId="7" fillId="3" borderId="27" xfId="0" applyNumberFormat="1" applyFont="1" applyFill="1" applyBorder="1" applyAlignment="1">
      <alignment horizontal="center" vertical="center" wrapText="1"/>
    </xf>
    <xf numFmtId="4" fontId="7" fillId="3" borderId="27" xfId="0" applyNumberFormat="1" applyFont="1" applyFill="1" applyBorder="1" applyAlignment="1">
      <alignment horizontal="center" vertical="center" shrinkToFit="1"/>
    </xf>
    <xf numFmtId="4" fontId="0" fillId="0" borderId="42" xfId="0" applyNumberFormat="1" applyBorder="1"/>
    <xf numFmtId="4" fontId="0" fillId="0" borderId="42" xfId="0" applyNumberFormat="1" applyBorder="1" applyAlignment="1"/>
    <xf numFmtId="4" fontId="0" fillId="0" borderId="42" xfId="0" applyNumberFormat="1" applyBorder="1" applyAlignment="1">
      <alignment shrinkToFit="1"/>
    </xf>
    <xf numFmtId="4" fontId="0" fillId="0" borderId="27" xfId="0" applyNumberFormat="1" applyBorder="1" applyAlignment="1">
      <alignment shrinkToFit="1"/>
    </xf>
    <xf numFmtId="4" fontId="6" fillId="0" borderId="37" xfId="0" applyNumberFormat="1" applyFont="1" applyBorder="1"/>
    <xf numFmtId="4" fontId="6" fillId="0" borderId="12" xfId="0" applyNumberFormat="1" applyFont="1" applyBorder="1"/>
    <xf numFmtId="4" fontId="6" fillId="0" borderId="12" xfId="0" applyNumberFormat="1" applyFont="1" applyBorder="1" applyAlignment="1"/>
    <xf numFmtId="4" fontId="6" fillId="0" borderId="27" xfId="0" applyNumberFormat="1" applyFont="1" applyBorder="1"/>
    <xf numFmtId="4" fontId="6" fillId="0" borderId="27" xfId="0" applyNumberFormat="1" applyFont="1" applyBorder="1" applyAlignment="1"/>
    <xf numFmtId="0" fontId="0" fillId="0" borderId="0" xfId="0" applyBorder="1" applyAlignment="1"/>
    <xf numFmtId="0" fontId="0" fillId="0" borderId="45" xfId="0" applyBorder="1"/>
    <xf numFmtId="0" fontId="0" fillId="0" borderId="45" xfId="0" applyBorder="1" applyAlignment="1"/>
    <xf numFmtId="0" fontId="0" fillId="0" borderId="46" xfId="0" applyBorder="1" applyAlignment="1"/>
    <xf numFmtId="0" fontId="0" fillId="0" borderId="38" xfId="0" applyBorder="1" applyAlignment="1"/>
    <xf numFmtId="0" fontId="0" fillId="0" borderId="41" xfId="0" applyBorder="1" applyAlignment="1"/>
    <xf numFmtId="0" fontId="0" fillId="0" borderId="48" xfId="0" applyBorder="1"/>
    <xf numFmtId="0" fontId="0" fillId="0" borderId="47" xfId="0" applyBorder="1"/>
    <xf numFmtId="0" fontId="0" fillId="0" borderId="49" xfId="0" applyBorder="1"/>
    <xf numFmtId="4" fontId="0" fillId="0" borderId="51" xfId="0" applyNumberFormat="1" applyBorder="1" applyAlignment="1">
      <alignment shrinkToFit="1"/>
    </xf>
    <xf numFmtId="4" fontId="0" fillId="0" borderId="50" xfId="0" applyNumberFormat="1" applyBorder="1" applyAlignment="1">
      <alignment shrinkToFit="1"/>
    </xf>
    <xf numFmtId="0" fontId="0" fillId="4" borderId="52" xfId="0" applyFill="1" applyBorder="1"/>
    <xf numFmtId="0" fontId="4" fillId="4" borderId="53" xfId="0" applyFont="1" applyFill="1" applyBorder="1"/>
    <xf numFmtId="0" fontId="0" fillId="4" borderId="53" xfId="0" applyFill="1" applyBorder="1"/>
    <xf numFmtId="0" fontId="0" fillId="4" borderId="54" xfId="0" applyFill="1" applyBorder="1" applyAlignment="1"/>
    <xf numFmtId="0" fontId="0" fillId="4" borderId="53" xfId="0" applyFill="1" applyBorder="1" applyAlignment="1"/>
    <xf numFmtId="4" fontId="5" fillId="4" borderId="55" xfId="0" applyNumberFormat="1" applyFont="1" applyFill="1" applyBorder="1" applyAlignment="1">
      <alignment horizontal="center" shrinkToFit="1"/>
    </xf>
    <xf numFmtId="0" fontId="7" fillId="4" borderId="23" xfId="0" applyFont="1" applyFill="1" applyBorder="1" applyAlignment="1">
      <alignment vertical="center"/>
    </xf>
    <xf numFmtId="0" fontId="6" fillId="4" borderId="25" xfId="0" applyFont="1" applyFill="1" applyBorder="1" applyAlignment="1">
      <alignment vertical="center"/>
    </xf>
    <xf numFmtId="0" fontId="7" fillId="4" borderId="25" xfId="0" applyFont="1" applyFill="1" applyBorder="1" applyAlignment="1">
      <alignment vertical="center"/>
    </xf>
    <xf numFmtId="0" fontId="7" fillId="4" borderId="59" xfId="0" applyFont="1" applyFill="1" applyBorder="1" applyAlignment="1">
      <alignment vertical="center"/>
    </xf>
    <xf numFmtId="0" fontId="7" fillId="4" borderId="60" xfId="0" applyFont="1" applyFill="1" applyBorder="1" applyAlignment="1">
      <alignment vertical="center"/>
    </xf>
    <xf numFmtId="4" fontId="6" fillId="4" borderId="61" xfId="0" applyNumberFormat="1" applyFont="1" applyFill="1" applyBorder="1" applyAlignment="1">
      <alignment vertical="center" shrinkToFit="1"/>
    </xf>
    <xf numFmtId="0" fontId="15" fillId="0" borderId="0" xfId="0" applyNumberFormat="1" applyFont="1" applyAlignment="1">
      <alignment wrapText="1"/>
    </xf>
    <xf numFmtId="0" fontId="5" fillId="0" borderId="37" xfId="0" applyFont="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45" xfId="0" applyFont="1" applyFill="1" applyBorder="1" applyAlignment="1">
      <alignment horizontal="center" vertical="center" wrapText="1" shrinkToFit="1"/>
    </xf>
    <xf numFmtId="0" fontId="5" fillId="4" borderId="39" xfId="0" applyFont="1" applyFill="1" applyBorder="1" applyAlignment="1">
      <alignment horizontal="center" vertical="center" wrapText="1" shrinkToFit="1"/>
    </xf>
    <xf numFmtId="4" fontId="4" fillId="0" borderId="37" xfId="0" applyNumberFormat="1" applyFont="1" applyBorder="1" applyAlignment="1">
      <alignment vertical="center"/>
    </xf>
    <xf numFmtId="4" fontId="4" fillId="0" borderId="44" xfId="0" applyNumberFormat="1" applyFont="1" applyBorder="1" applyAlignment="1">
      <alignment vertical="center"/>
    </xf>
    <xf numFmtId="4" fontId="4" fillId="0" borderId="39" xfId="0" applyNumberFormat="1" applyFont="1" applyBorder="1" applyAlignment="1">
      <alignment vertical="center" shrinkToFit="1"/>
    </xf>
    <xf numFmtId="4" fontId="4" fillId="0" borderId="42" xfId="0" applyNumberFormat="1" applyFont="1" applyBorder="1" applyAlignment="1">
      <alignment vertical="center" shrinkToFit="1"/>
    </xf>
    <xf numFmtId="4" fontId="4" fillId="0" borderId="40" xfId="0" applyNumberFormat="1" applyFont="1" applyBorder="1" applyAlignment="1">
      <alignment vertical="center"/>
    </xf>
    <xf numFmtId="4" fontId="4" fillId="0" borderId="43" xfId="0" applyNumberFormat="1" applyFont="1" applyBorder="1" applyAlignment="1">
      <alignment vertical="center" shrinkToFit="1"/>
    </xf>
    <xf numFmtId="4" fontId="5" fillId="0" borderId="37" xfId="0" applyNumberFormat="1" applyFont="1" applyBorder="1" applyAlignment="1">
      <alignment vertical="center"/>
    </xf>
    <xf numFmtId="4" fontId="5" fillId="6" borderId="40" xfId="0" applyNumberFormat="1" applyFont="1" applyFill="1" applyBorder="1" applyAlignment="1">
      <alignment vertical="center"/>
    </xf>
    <xf numFmtId="4" fontId="5" fillId="6" borderId="10" xfId="0" applyNumberFormat="1" applyFont="1" applyFill="1" applyBorder="1" applyAlignment="1">
      <alignment vertical="center"/>
    </xf>
    <xf numFmtId="4" fontId="5" fillId="6" borderId="10" xfId="0" applyNumberFormat="1" applyFont="1" applyFill="1" applyBorder="1" applyAlignment="1">
      <alignment horizontal="center" vertical="center"/>
    </xf>
    <xf numFmtId="4" fontId="5" fillId="6" borderId="10" xfId="0" applyNumberFormat="1" applyFont="1" applyFill="1" applyBorder="1" applyAlignment="1">
      <alignment vertical="center" shrinkToFit="1"/>
    </xf>
    <xf numFmtId="4" fontId="5" fillId="6" borderId="41" xfId="0" applyNumberFormat="1" applyFont="1" applyFill="1" applyBorder="1" applyAlignment="1">
      <alignment vertical="center" shrinkToFit="1"/>
    </xf>
    <xf numFmtId="49" fontId="13" fillId="0" borderId="7" xfId="0" applyNumberFormat="1" applyFont="1" applyBorder="1"/>
    <xf numFmtId="0" fontId="7" fillId="0" borderId="0" xfId="0" applyFont="1" applyAlignment="1">
      <alignment vertical="top"/>
    </xf>
    <xf numFmtId="0" fontId="13" fillId="0" borderId="0" xfId="0" applyFont="1" applyAlignment="1">
      <alignment vertical="top"/>
    </xf>
    <xf numFmtId="164" fontId="13" fillId="0" borderId="0" xfId="0" applyNumberFormat="1" applyFont="1" applyAlignment="1">
      <alignment vertical="top"/>
    </xf>
    <xf numFmtId="0" fontId="8" fillId="0" borderId="0" xfId="0" applyFont="1" applyBorder="1"/>
    <xf numFmtId="0" fontId="8" fillId="0" borderId="10" xfId="0" applyFont="1" applyBorder="1"/>
    <xf numFmtId="0" fontId="8" fillId="0" borderId="12" xfId="0" applyFont="1" applyBorder="1"/>
    <xf numFmtId="49" fontId="8" fillId="0" borderId="11" xfId="0" applyNumberFormat="1" applyFont="1" applyBorder="1"/>
    <xf numFmtId="0" fontId="8" fillId="0" borderId="13" xfId="0" applyFont="1" applyBorder="1"/>
    <xf numFmtId="49" fontId="8" fillId="0" borderId="62" xfId="0" applyNumberFormat="1" applyFont="1" applyBorder="1"/>
    <xf numFmtId="164" fontId="8" fillId="0" borderId="29" xfId="0" applyNumberFormat="1" applyFont="1" applyBorder="1"/>
    <xf numFmtId="0" fontId="8" fillId="4" borderId="63" xfId="0" applyFont="1" applyFill="1" applyBorder="1"/>
    <xf numFmtId="0" fontId="8" fillId="4" borderId="64" xfId="0" applyFont="1" applyFill="1" applyBorder="1"/>
    <xf numFmtId="0" fontId="8" fillId="4" borderId="65" xfId="0" applyFont="1" applyFill="1" applyBorder="1"/>
    <xf numFmtId="0" fontId="8" fillId="4" borderId="66" xfId="0" applyFont="1" applyFill="1" applyBorder="1"/>
    <xf numFmtId="164" fontId="8" fillId="4" borderId="67" xfId="0" applyNumberFormat="1" applyFont="1" applyFill="1" applyBorder="1"/>
    <xf numFmtId="0" fontId="8" fillId="4" borderId="56" xfId="0" applyFont="1" applyFill="1" applyBorder="1"/>
    <xf numFmtId="0" fontId="8" fillId="4" borderId="68" xfId="0" applyFont="1" applyFill="1" applyBorder="1"/>
    <xf numFmtId="0" fontId="8" fillId="4" borderId="57" xfId="0" applyFont="1" applyFill="1" applyBorder="1"/>
    <xf numFmtId="49" fontId="8" fillId="4" borderId="57" xfId="0" applyNumberFormat="1" applyFont="1" applyFill="1" applyBorder="1"/>
    <xf numFmtId="0" fontId="8" fillId="4" borderId="69" xfId="0" applyFont="1" applyFill="1" applyBorder="1"/>
    <xf numFmtId="164" fontId="8" fillId="4" borderId="58" xfId="0" applyNumberFormat="1" applyFont="1" applyFill="1" applyBorder="1"/>
    <xf numFmtId="4" fontId="8" fillId="0" borderId="0" xfId="0" applyNumberFormat="1" applyFont="1"/>
    <xf numFmtId="0" fontId="8" fillId="0" borderId="45" xfId="0" applyFont="1" applyBorder="1"/>
    <xf numFmtId="0" fontId="8" fillId="0" borderId="46" xfId="0" applyFont="1" applyBorder="1"/>
    <xf numFmtId="0" fontId="8" fillId="0" borderId="38" xfId="0" applyFont="1" applyBorder="1"/>
    <xf numFmtId="0" fontId="8" fillId="0" borderId="41" xfId="0" applyFont="1" applyBorder="1"/>
    <xf numFmtId="0" fontId="8" fillId="0" borderId="48" xfId="0" applyFont="1" applyBorder="1"/>
    <xf numFmtId="0" fontId="8" fillId="0" borderId="47" xfId="0" applyFont="1" applyBorder="1"/>
    <xf numFmtId="0" fontId="8" fillId="0" borderId="49" xfId="0" applyFont="1" applyBorder="1"/>
    <xf numFmtId="4" fontId="8" fillId="0" borderId="51" xfId="0" applyNumberFormat="1" applyFont="1" applyBorder="1"/>
    <xf numFmtId="4" fontId="8" fillId="0" borderId="50" xfId="0" applyNumberFormat="1" applyFont="1" applyBorder="1"/>
    <xf numFmtId="0" fontId="8" fillId="4" borderId="52" xfId="0" applyFont="1" applyFill="1" applyBorder="1"/>
    <xf numFmtId="0" fontId="8" fillId="4" borderId="53" xfId="0" applyFont="1" applyFill="1" applyBorder="1"/>
    <xf numFmtId="0" fontId="8" fillId="4" borderId="54" xfId="0" applyFont="1" applyFill="1" applyBorder="1"/>
    <xf numFmtId="4" fontId="5" fillId="4" borderId="55" xfId="0" applyNumberFormat="1" applyFont="1" applyFill="1" applyBorder="1" applyAlignment="1">
      <alignment horizontal="right"/>
    </xf>
    <xf numFmtId="0" fontId="6" fillId="4" borderId="23" xfId="0" applyFont="1" applyFill="1" applyBorder="1" applyAlignment="1">
      <alignment vertical="center"/>
    </xf>
    <xf numFmtId="0" fontId="13" fillId="4" borderId="25" xfId="0" applyFont="1" applyFill="1" applyBorder="1" applyAlignment="1">
      <alignment vertical="center"/>
    </xf>
    <xf numFmtId="0" fontId="13" fillId="4" borderId="59" xfId="0" applyFont="1" applyFill="1" applyBorder="1" applyAlignment="1">
      <alignment vertical="center"/>
    </xf>
    <xf numFmtId="0" fontId="13" fillId="4" borderId="60" xfId="0" applyFont="1" applyFill="1" applyBorder="1" applyAlignment="1">
      <alignment vertical="center"/>
    </xf>
    <xf numFmtId="4" fontId="6" fillId="4" borderId="61" xfId="0" applyNumberFormat="1" applyFont="1" applyFill="1" applyBorder="1" applyAlignment="1">
      <alignment vertical="center"/>
    </xf>
    <xf numFmtId="0" fontId="0" fillId="0" borderId="0" xfId="0" applyAlignment="1">
      <alignment horizontal="center"/>
    </xf>
    <xf numFmtId="0" fontId="0" fillId="0" borderId="12" xfId="0" applyBorder="1"/>
    <xf numFmtId="0" fontId="0" fillId="0" borderId="12" xfId="0" applyBorder="1" applyAlignment="1">
      <alignment horizontal="center"/>
    </xf>
    <xf numFmtId="0" fontId="0" fillId="0" borderId="16" xfId="0" applyBorder="1"/>
    <xf numFmtId="0" fontId="0" fillId="0" borderId="35" xfId="0" applyBorder="1"/>
    <xf numFmtId="0" fontId="0" fillId="0" borderId="14" xfId="0" applyBorder="1"/>
    <xf numFmtId="0" fontId="0" fillId="0" borderId="15" xfId="0" applyBorder="1"/>
    <xf numFmtId="0" fontId="0" fillId="0" borderId="15" xfId="0" applyBorder="1" applyAlignment="1">
      <alignment horizontal="center"/>
    </xf>
    <xf numFmtId="0" fontId="0" fillId="0" borderId="34" xfId="0" applyBorder="1"/>
    <xf numFmtId="49" fontId="0" fillId="0" borderId="15" xfId="0" applyNumberFormat="1" applyBorder="1"/>
    <xf numFmtId="49" fontId="0" fillId="0" borderId="12" xfId="0" applyNumberFormat="1" applyBorder="1"/>
    <xf numFmtId="0" fontId="0" fillId="4" borderId="17" xfId="0" applyFill="1" applyBorder="1"/>
    <xf numFmtId="49" fontId="0" fillId="4" borderId="18" xfId="0" applyNumberFormat="1" applyFill="1" applyBorder="1"/>
    <xf numFmtId="0" fontId="0" fillId="4" borderId="18" xfId="0" applyFill="1" applyBorder="1" applyAlignment="1">
      <alignment horizontal="center"/>
    </xf>
    <xf numFmtId="0" fontId="0" fillId="4" borderId="18" xfId="0" applyFill="1" applyBorder="1"/>
    <xf numFmtId="0" fontId="0" fillId="4" borderId="36" xfId="0" applyFill="1" applyBorder="1"/>
    <xf numFmtId="0" fontId="0" fillId="4" borderId="70" xfId="0" applyFill="1" applyBorder="1" applyAlignment="1">
      <alignment vertical="top"/>
    </xf>
    <xf numFmtId="0" fontId="0" fillId="4" borderId="71" xfId="0" applyFill="1" applyBorder="1" applyAlignment="1">
      <alignment vertical="top"/>
    </xf>
    <xf numFmtId="0" fontId="0" fillId="4" borderId="71" xfId="0" applyFill="1" applyBorder="1" applyAlignment="1">
      <alignment horizontal="center" vertical="top"/>
    </xf>
    <xf numFmtId="49" fontId="0" fillId="4" borderId="71" xfId="0" applyNumberFormat="1" applyFill="1" applyBorder="1" applyAlignment="1">
      <alignment vertical="top"/>
    </xf>
    <xf numFmtId="0" fontId="0" fillId="4" borderId="73" xfId="0" applyFill="1" applyBorder="1" applyAlignment="1">
      <alignment vertical="top"/>
    </xf>
    <xf numFmtId="0" fontId="0" fillId="0" borderId="37" xfId="0" applyBorder="1" applyAlignment="1">
      <alignment vertical="top"/>
    </xf>
    <xf numFmtId="49" fontId="13" fillId="0" borderId="0" xfId="0" applyNumberFormat="1" applyFont="1" applyAlignment="1">
      <alignment vertical="top"/>
    </xf>
    <xf numFmtId="0" fontId="18" fillId="0" borderId="0" xfId="0" applyNumberFormat="1" applyFont="1" applyAlignment="1">
      <alignment wrapText="1"/>
    </xf>
    <xf numFmtId="49" fontId="0" fillId="0" borderId="15" xfId="0" applyNumberFormat="1" applyBorder="1" applyAlignment="1">
      <alignment wrapText="1"/>
    </xf>
    <xf numFmtId="49" fontId="0" fillId="0" borderId="12" xfId="0" applyNumberFormat="1" applyBorder="1" applyAlignment="1">
      <alignment wrapText="1"/>
    </xf>
    <xf numFmtId="49" fontId="0" fillId="4" borderId="18" xfId="0" applyNumberFormat="1" applyFill="1" applyBorder="1" applyAlignment="1">
      <alignment wrapText="1"/>
    </xf>
    <xf numFmtId="49" fontId="0" fillId="0" borderId="0" xfId="0" applyNumberFormat="1" applyAlignment="1">
      <alignment wrapText="1"/>
    </xf>
    <xf numFmtId="49" fontId="0" fillId="4" borderId="71" xfId="0" applyNumberFormat="1" applyFill="1" applyBorder="1" applyAlignment="1">
      <alignment vertical="top" wrapText="1"/>
    </xf>
    <xf numFmtId="0" fontId="0" fillId="4" borderId="72" xfId="0" applyFill="1" applyBorder="1" applyAlignment="1">
      <alignment vertical="top" wrapText="1"/>
    </xf>
    <xf numFmtId="0" fontId="0" fillId="4" borderId="40" xfId="0" applyNumberFormat="1" applyFill="1" applyBorder="1" applyAlignment="1">
      <alignment vertical="top"/>
    </xf>
    <xf numFmtId="0" fontId="13" fillId="0" borderId="37" xfId="0" applyNumberFormat="1" applyFont="1" applyBorder="1" applyAlignment="1">
      <alignment vertical="top"/>
    </xf>
    <xf numFmtId="0" fontId="8" fillId="0" borderId="37" xfId="0" applyNumberFormat="1" applyFont="1" applyBorder="1" applyAlignment="1">
      <alignment vertical="top"/>
    </xf>
    <xf numFmtId="0" fontId="0" fillId="0" borderId="37" xfId="0" applyNumberFormat="1" applyBorder="1" applyAlignment="1">
      <alignment vertical="top"/>
    </xf>
    <xf numFmtId="0" fontId="0" fillId="4" borderId="43" xfId="0" applyFill="1" applyBorder="1" applyAlignment="1">
      <alignment horizontal="center" vertical="top" shrinkToFit="1"/>
    </xf>
    <xf numFmtId="0" fontId="8" fillId="0" borderId="42" xfId="0" applyFont="1" applyBorder="1" applyAlignment="1">
      <alignment horizontal="center" vertical="top" shrinkToFit="1"/>
    </xf>
    <xf numFmtId="0" fontId="16" fillId="0" borderId="42" xfId="0" applyNumberFormat="1" applyFont="1" applyBorder="1" applyAlignment="1">
      <alignment horizontal="center" vertical="top" wrapText="1" shrinkToFit="1"/>
    </xf>
    <xf numFmtId="0" fontId="0" fillId="0" borderId="42" xfId="0" applyBorder="1" applyAlignment="1">
      <alignment horizontal="center" vertical="top" shrinkToFit="1"/>
    </xf>
    <xf numFmtId="165" fontId="0" fillId="4" borderId="43" xfId="0" applyNumberFormat="1" applyFill="1" applyBorder="1" applyAlignment="1">
      <alignment vertical="top" shrinkToFit="1"/>
    </xf>
    <xf numFmtId="165" fontId="8" fillId="0" borderId="42" xfId="0" applyNumberFormat="1" applyFont="1" applyBorder="1" applyAlignment="1">
      <alignment vertical="top" shrinkToFit="1"/>
    </xf>
    <xf numFmtId="165" fontId="16" fillId="0" borderId="42" xfId="0" applyNumberFormat="1" applyFont="1" applyBorder="1" applyAlignment="1">
      <alignment vertical="top" wrapText="1" shrinkToFit="1"/>
    </xf>
    <xf numFmtId="165" fontId="0" fillId="0" borderId="42" xfId="0" applyNumberFormat="1" applyBorder="1" applyAlignment="1">
      <alignment vertical="top" shrinkToFit="1"/>
    </xf>
    <xf numFmtId="4" fontId="0" fillId="4" borderId="40" xfId="0" applyNumberFormat="1" applyFill="1" applyBorder="1" applyAlignment="1">
      <alignment vertical="top" shrinkToFit="1"/>
    </xf>
    <xf numFmtId="4" fontId="8" fillId="0" borderId="37" xfId="0" applyNumberFormat="1" applyFont="1" applyBorder="1" applyAlignment="1">
      <alignment vertical="top" shrinkToFit="1"/>
    </xf>
    <xf numFmtId="4" fontId="8" fillId="0" borderId="42" xfId="0" applyNumberFormat="1" applyFont="1" applyBorder="1" applyAlignment="1">
      <alignment vertical="top" shrinkToFit="1"/>
    </xf>
    <xf numFmtId="4" fontId="8" fillId="5" borderId="42" xfId="0" applyNumberFormat="1" applyFont="1" applyFill="1" applyBorder="1" applyAlignment="1" applyProtection="1">
      <alignment vertical="top" shrinkToFit="1"/>
      <protection locked="0"/>
    </xf>
    <xf numFmtId="4" fontId="0" fillId="0" borderId="42" xfId="0" applyNumberFormat="1" applyBorder="1" applyAlignment="1">
      <alignment vertical="top" shrinkToFit="1"/>
    </xf>
    <xf numFmtId="4" fontId="0" fillId="0" borderId="37" xfId="0" applyNumberFormat="1" applyBorder="1" applyAlignment="1">
      <alignment vertical="top" shrinkToFit="1"/>
    </xf>
    <xf numFmtId="0" fontId="7" fillId="4" borderId="59" xfId="0" applyFont="1" applyFill="1" applyBorder="1"/>
    <xf numFmtId="49" fontId="7" fillId="4" borderId="60" xfId="0" applyNumberFormat="1" applyFont="1" applyFill="1" applyBorder="1"/>
    <xf numFmtId="0" fontId="7" fillId="4" borderId="60" xfId="0" applyFont="1" applyFill="1" applyBorder="1" applyAlignment="1">
      <alignment horizontal="center"/>
    </xf>
    <xf numFmtId="0" fontId="7" fillId="4" borderId="60" xfId="0" applyFont="1" applyFill="1" applyBorder="1"/>
    <xf numFmtId="4" fontId="7" fillId="4" borderId="61" xfId="0" applyNumberFormat="1" applyFont="1" applyFill="1" applyBorder="1"/>
    <xf numFmtId="0" fontId="0" fillId="4" borderId="43" xfId="0" applyNumberFormat="1" applyFill="1" applyBorder="1" applyAlignment="1">
      <alignment horizontal="left" vertical="top" wrapText="1"/>
    </xf>
    <xf numFmtId="0" fontId="8" fillId="0" borderId="42" xfId="0" applyNumberFormat="1" applyFont="1" applyBorder="1" applyAlignment="1">
      <alignment horizontal="left" vertical="top" wrapText="1"/>
    </xf>
    <xf numFmtId="0" fontId="16" fillId="0" borderId="42" xfId="0" quotePrefix="1" applyNumberFormat="1" applyFont="1" applyBorder="1" applyAlignment="1">
      <alignment horizontal="left" vertical="top" wrapText="1"/>
    </xf>
    <xf numFmtId="0" fontId="0" fillId="0" borderId="42" xfId="0" applyNumberFormat="1" applyBorder="1" applyAlignment="1">
      <alignment horizontal="left" vertical="top" wrapText="1"/>
    </xf>
    <xf numFmtId="49" fontId="7" fillId="4" borderId="60" xfId="0" applyNumberFormat="1" applyFont="1" applyFill="1" applyBorder="1" applyAlignment="1">
      <alignment horizontal="left"/>
    </xf>
    <xf numFmtId="0" fontId="0" fillId="4" borderId="49" xfId="0" applyFill="1" applyBorder="1" applyAlignment="1">
      <alignment vertical="top"/>
    </xf>
    <xf numFmtId="0" fontId="8" fillId="0" borderId="47" xfId="0" applyFont="1" applyBorder="1" applyAlignment="1">
      <alignment vertical="top"/>
    </xf>
    <xf numFmtId="0" fontId="13" fillId="0" borderId="47" xfId="0" applyFont="1" applyBorder="1" applyAlignment="1">
      <alignment vertical="top"/>
    </xf>
    <xf numFmtId="4" fontId="0" fillId="4" borderId="74" xfId="0" applyNumberFormat="1" applyFill="1" applyBorder="1" applyAlignment="1">
      <alignment vertical="top" shrinkToFit="1"/>
    </xf>
    <xf numFmtId="4" fontId="8" fillId="0" borderId="75" xfId="0" applyNumberFormat="1" applyFont="1" applyBorder="1" applyAlignment="1">
      <alignment vertical="top" shrinkToFit="1"/>
    </xf>
    <xf numFmtId="0" fontId="0" fillId="4" borderId="71" xfId="0" applyFill="1" applyBorder="1" applyAlignment="1">
      <alignment vertical="top" wrapText="1"/>
    </xf>
    <xf numFmtId="0" fontId="0" fillId="4" borderId="63" xfId="0" applyFill="1" applyBorder="1" applyAlignment="1">
      <alignment vertical="top"/>
    </xf>
    <xf numFmtId="49" fontId="0" fillId="4" borderId="64" xfId="0" applyNumberFormat="1" applyFill="1" applyBorder="1" applyAlignment="1">
      <alignment vertical="top"/>
    </xf>
    <xf numFmtId="4" fontId="0" fillId="0" borderId="76" xfId="0" applyNumberFormat="1" applyBorder="1" applyAlignment="1">
      <alignment vertical="top"/>
    </xf>
    <xf numFmtId="4" fontId="0" fillId="0" borderId="77" xfId="0" applyNumberFormat="1" applyBorder="1" applyAlignment="1">
      <alignment vertical="top"/>
    </xf>
    <xf numFmtId="0" fontId="8" fillId="0" borderId="23" xfId="0" applyFont="1" applyBorder="1" applyAlignment="1">
      <alignment vertical="top"/>
    </xf>
    <xf numFmtId="0" fontId="8" fillId="0" borderId="24" xfId="0" applyNumberFormat="1" applyFont="1" applyBorder="1" applyAlignment="1">
      <alignment vertical="top"/>
    </xf>
    <xf numFmtId="0" fontId="16" fillId="0" borderId="78" xfId="0" quotePrefix="1" applyNumberFormat="1" applyFont="1" applyBorder="1" applyAlignment="1">
      <alignment horizontal="left" vertical="top" wrapText="1"/>
    </xf>
    <xf numFmtId="0" fontId="16" fillId="0" borderId="78" xfId="0" applyNumberFormat="1" applyFont="1" applyBorder="1" applyAlignment="1">
      <alignment horizontal="center" vertical="top" wrapText="1" shrinkToFit="1"/>
    </xf>
    <xf numFmtId="165" fontId="16" fillId="0" borderId="78" xfId="0" applyNumberFormat="1" applyFont="1" applyBorder="1" applyAlignment="1">
      <alignment vertical="top" wrapText="1" shrinkToFit="1"/>
    </xf>
    <xf numFmtId="4" fontId="8" fillId="0" borderId="78" xfId="0" applyNumberFormat="1" applyFont="1" applyBorder="1" applyAlignment="1">
      <alignment vertical="top" shrinkToFit="1"/>
    </xf>
    <xf numFmtId="4" fontId="8" fillId="0" borderId="24" xfId="0" applyNumberFormat="1" applyFont="1" applyBorder="1" applyAlignment="1">
      <alignment vertical="top" shrinkToFit="1"/>
    </xf>
    <xf numFmtId="4" fontId="8" fillId="0" borderId="79" xfId="0" applyNumberFormat="1" applyFont="1" applyBorder="1" applyAlignment="1">
      <alignment vertical="top" shrinkToFit="1"/>
    </xf>
    <xf numFmtId="166" fontId="8" fillId="0" borderId="29" xfId="0" applyNumberFormat="1" applyFont="1" applyBorder="1"/>
    <xf numFmtId="166" fontId="8" fillId="4" borderId="58" xfId="0" applyNumberFormat="1" applyFont="1" applyFill="1" applyBorder="1"/>
    <xf numFmtId="167" fontId="19" fillId="0" borderId="0" xfId="2" applyNumberFormat="1" applyFont="1" applyBorder="1" applyAlignment="1">
      <alignment horizontal="center" vertical="top" wrapText="1"/>
    </xf>
    <xf numFmtId="0" fontId="20" fillId="0" borderId="0" xfId="2" applyFont="1" applyAlignment="1">
      <alignment vertical="top" wrapText="1"/>
    </xf>
    <xf numFmtId="49" fontId="19" fillId="0" borderId="0" xfId="2" applyNumberFormat="1" applyFont="1" applyAlignment="1">
      <alignment horizontal="left" vertical="top" wrapText="1"/>
    </xf>
    <xf numFmtId="0" fontId="19" fillId="0" borderId="0" xfId="2" applyFont="1" applyAlignment="1">
      <alignment horizontal="left" vertical="top" wrapText="1"/>
    </xf>
    <xf numFmtId="0" fontId="19" fillId="0" borderId="0" xfId="2" applyFont="1" applyAlignment="1">
      <alignment vertical="top" wrapText="1"/>
    </xf>
    <xf numFmtId="168" fontId="19" fillId="0" borderId="0" xfId="2" applyNumberFormat="1" applyFont="1" applyFill="1" applyAlignment="1">
      <alignment horizontal="center" vertical="top" wrapText="1"/>
    </xf>
    <xf numFmtId="168" fontId="19" fillId="0" borderId="0" xfId="2" applyNumberFormat="1" applyFont="1" applyAlignment="1">
      <alignment horizontal="center" vertical="top" wrapText="1"/>
    </xf>
    <xf numFmtId="0" fontId="19" fillId="0" borderId="0" xfId="2" applyFont="1" applyAlignment="1">
      <alignment horizontal="center" vertical="top" wrapText="1"/>
    </xf>
    <xf numFmtId="1" fontId="19" fillId="0" borderId="0" xfId="2" applyNumberFormat="1" applyFont="1" applyFill="1" applyAlignment="1">
      <alignment horizontal="center" vertical="top" wrapText="1"/>
    </xf>
    <xf numFmtId="1" fontId="19" fillId="0" borderId="0" xfId="2" applyNumberFormat="1" applyFont="1" applyAlignment="1">
      <alignment horizontal="center" vertical="top" wrapText="1"/>
    </xf>
    <xf numFmtId="49" fontId="21" fillId="0" borderId="0" xfId="2" applyNumberFormat="1" applyFont="1" applyBorder="1" applyAlignment="1">
      <alignment horizontal="left" vertical="center" wrapText="1"/>
    </xf>
    <xf numFmtId="0" fontId="24" fillId="0" borderId="0" xfId="2" applyFont="1" applyBorder="1" applyAlignment="1">
      <alignment horizontal="center" vertical="top" wrapText="1"/>
    </xf>
    <xf numFmtId="0" fontId="4" fillId="0" borderId="0" xfId="2" applyFont="1" applyAlignment="1">
      <alignment horizontal="left" vertical="top" wrapText="1"/>
    </xf>
    <xf numFmtId="49" fontId="19" fillId="0" borderId="27" xfId="2" applyNumberFormat="1" applyFont="1" applyBorder="1" applyAlignment="1">
      <alignment horizontal="left" vertical="top" wrapText="1"/>
    </xf>
    <xf numFmtId="0" fontId="19" fillId="0" borderId="27" xfId="2" applyFont="1" applyBorder="1" applyAlignment="1">
      <alignment horizontal="left" vertical="top" wrapText="1"/>
    </xf>
    <xf numFmtId="0" fontId="24" fillId="0" borderId="27" xfId="2" applyFont="1" applyBorder="1" applyAlignment="1">
      <alignment horizontal="center" vertical="top" wrapText="1"/>
    </xf>
    <xf numFmtId="3" fontId="19" fillId="0" borderId="27" xfId="2" applyNumberFormat="1" applyFont="1" applyBorder="1" applyAlignment="1">
      <alignment horizontal="center" vertical="top" wrapText="1"/>
    </xf>
    <xf numFmtId="0" fontId="24" fillId="0" borderId="27" xfId="2" applyNumberFormat="1" applyFont="1" applyFill="1" applyBorder="1" applyAlignment="1" applyProtection="1">
      <alignment horizontal="left" vertical="top" wrapText="1"/>
      <protection locked="0"/>
    </xf>
    <xf numFmtId="0" fontId="20" fillId="0" borderId="27" xfId="2" applyFont="1" applyBorder="1" applyAlignment="1" applyProtection="1">
      <alignment horizontal="left" vertical="top" wrapText="1"/>
      <protection locked="0"/>
    </xf>
    <xf numFmtId="49" fontId="19" fillId="0" borderId="0" xfId="2" applyNumberFormat="1" applyFont="1" applyBorder="1" applyAlignment="1">
      <alignment horizontal="left" vertical="top" wrapText="1"/>
    </xf>
    <xf numFmtId="0" fontId="19" fillId="0" borderId="0" xfId="2" applyFont="1" applyBorder="1" applyAlignment="1">
      <alignment horizontal="left" vertical="top" wrapText="1"/>
    </xf>
    <xf numFmtId="3" fontId="19" fillId="0" borderId="0" xfId="2" applyNumberFormat="1" applyFont="1" applyFill="1" applyBorder="1" applyAlignment="1">
      <alignment horizontal="center" vertical="top" wrapText="1"/>
    </xf>
    <xf numFmtId="3" fontId="19" fillId="0" borderId="0" xfId="2" applyNumberFormat="1" applyFont="1" applyBorder="1" applyAlignment="1">
      <alignment horizontal="center" vertical="top" wrapText="1"/>
    </xf>
    <xf numFmtId="3" fontId="19" fillId="0" borderId="0" xfId="2" applyNumberFormat="1" applyFont="1" applyFill="1" applyAlignment="1">
      <alignment horizontal="center" vertical="top" wrapText="1"/>
    </xf>
    <xf numFmtId="3" fontId="19" fillId="0" borderId="0" xfId="2" applyNumberFormat="1" applyFont="1" applyAlignment="1">
      <alignment horizontal="center" vertical="top" wrapText="1"/>
    </xf>
    <xf numFmtId="0" fontId="29" fillId="0" borderId="0" xfId="2" applyFont="1" applyAlignment="1">
      <alignment horizontal="left" vertical="top" wrapText="1"/>
    </xf>
    <xf numFmtId="0" fontId="30" fillId="0" borderId="0" xfId="2" applyFont="1" applyBorder="1" applyAlignment="1">
      <alignment horizontal="left" vertical="top" wrapText="1"/>
    </xf>
    <xf numFmtId="0" fontId="30" fillId="0" borderId="0" xfId="2" applyFont="1" applyAlignment="1">
      <alignment horizontal="center" vertical="top" wrapText="1"/>
    </xf>
    <xf numFmtId="49" fontId="24" fillId="0" borderId="0" xfId="2" applyNumberFormat="1" applyFont="1" applyAlignment="1">
      <alignment horizontal="left" vertical="top" wrapText="1"/>
    </xf>
    <xf numFmtId="0" fontId="24" fillId="0" borderId="0" xfId="2" applyFont="1" applyAlignment="1">
      <alignment horizontal="left" vertical="top" wrapText="1"/>
    </xf>
    <xf numFmtId="49" fontId="24" fillId="0" borderId="27" xfId="2" applyNumberFormat="1" applyFont="1" applyBorder="1" applyAlignment="1">
      <alignment horizontal="left" vertical="top" wrapText="1"/>
    </xf>
    <xf numFmtId="0" fontId="24" fillId="0" borderId="27" xfId="2" applyFont="1" applyBorder="1" applyAlignment="1">
      <alignment horizontal="left" vertical="top" wrapText="1"/>
    </xf>
    <xf numFmtId="0" fontId="19" fillId="0" borderId="27" xfId="2" applyFont="1" applyBorder="1" applyAlignment="1">
      <alignment horizontal="center" vertical="top" wrapText="1"/>
    </xf>
    <xf numFmtId="49" fontId="24" fillId="0" borderId="0" xfId="2" applyNumberFormat="1" applyFont="1" applyBorder="1" applyAlignment="1">
      <alignment horizontal="left" vertical="center" wrapText="1"/>
    </xf>
    <xf numFmtId="49" fontId="31" fillId="0" borderId="0" xfId="2" applyNumberFormat="1" applyFont="1" applyBorder="1" applyAlignment="1">
      <alignment horizontal="left" vertical="center" wrapText="1"/>
    </xf>
    <xf numFmtId="49" fontId="24" fillId="0" borderId="0" xfId="2" applyNumberFormat="1" applyFont="1" applyBorder="1" applyAlignment="1">
      <alignment horizontal="left" vertical="top" wrapText="1"/>
    </xf>
    <xf numFmtId="0" fontId="24" fillId="0" borderId="0" xfId="2" applyFont="1" applyBorder="1" applyAlignment="1">
      <alignment horizontal="left" vertical="top" wrapText="1"/>
    </xf>
    <xf numFmtId="3" fontId="24" fillId="0" borderId="0" xfId="2" applyNumberFormat="1" applyFont="1" applyFill="1" applyBorder="1" applyAlignment="1">
      <alignment horizontal="center" vertical="top" wrapText="1"/>
    </xf>
    <xf numFmtId="3" fontId="24" fillId="8" borderId="0" xfId="2" applyNumberFormat="1" applyFont="1" applyFill="1" applyBorder="1" applyAlignment="1">
      <alignment horizontal="center" vertical="top" wrapText="1"/>
    </xf>
    <xf numFmtId="168" fontId="19" fillId="0" borderId="0" xfId="2" applyNumberFormat="1" applyFont="1" applyBorder="1" applyAlignment="1">
      <alignment horizontal="center" vertical="top" wrapText="1"/>
    </xf>
    <xf numFmtId="0" fontId="24" fillId="0" borderId="0" xfId="2" applyFont="1" applyAlignment="1">
      <alignment horizontal="center" vertical="top" wrapText="1"/>
    </xf>
    <xf numFmtId="0" fontId="19" fillId="0" borderId="0" xfId="2" applyFont="1" applyAlignment="1" applyProtection="1">
      <alignment horizontal="left" vertical="top" wrapText="1"/>
      <protection locked="0"/>
    </xf>
    <xf numFmtId="0" fontId="24" fillId="0" borderId="0" xfId="2" applyFont="1" applyAlignment="1" applyProtection="1">
      <alignment horizontal="left" vertical="top" wrapText="1"/>
      <protection locked="0"/>
    </xf>
    <xf numFmtId="0" fontId="24" fillId="0" borderId="0" xfId="2" applyFont="1" applyAlignment="1">
      <alignment horizontal="justify" vertical="top" wrapText="1"/>
    </xf>
    <xf numFmtId="0" fontId="2" fillId="0" borderId="0" xfId="2" applyFont="1" applyAlignment="1">
      <alignment horizontal="left" vertical="top" wrapText="1"/>
    </xf>
    <xf numFmtId="0" fontId="29" fillId="0" borderId="0" xfId="2" applyFont="1" applyBorder="1" applyAlignment="1">
      <alignment horizontal="center" vertical="top" wrapText="1"/>
    </xf>
    <xf numFmtId="168" fontId="20" fillId="0" borderId="0" xfId="2" applyNumberFormat="1" applyFont="1" applyAlignment="1">
      <alignment horizontal="center" vertical="top" wrapText="1"/>
    </xf>
    <xf numFmtId="0" fontId="33" fillId="0" borderId="0" xfId="2" applyFont="1" applyAlignment="1">
      <alignment horizontal="left" vertical="top" wrapText="1"/>
    </xf>
    <xf numFmtId="0" fontId="20" fillId="0" borderId="0" xfId="2" applyFont="1" applyAlignment="1" applyProtection="1">
      <alignment horizontal="left" vertical="top" wrapText="1"/>
      <protection locked="0"/>
    </xf>
    <xf numFmtId="49" fontId="20" fillId="0" borderId="0" xfId="2" applyNumberFormat="1" applyFont="1" applyAlignment="1">
      <alignment horizontal="left" vertical="top" wrapText="1"/>
    </xf>
    <xf numFmtId="0" fontId="20" fillId="0" borderId="0" xfId="2" applyFont="1" applyBorder="1" applyAlignment="1">
      <alignment horizontal="center" vertical="top" wrapText="1"/>
    </xf>
    <xf numFmtId="0" fontId="20" fillId="0" borderId="0" xfId="2" applyFont="1" applyBorder="1" applyAlignment="1">
      <alignment horizontal="center"/>
    </xf>
    <xf numFmtId="49" fontId="35" fillId="0" borderId="0" xfId="2" applyNumberFormat="1" applyFont="1" applyBorder="1" applyAlignment="1">
      <alignment horizontal="left" vertical="center" wrapText="1"/>
    </xf>
    <xf numFmtId="49" fontId="20" fillId="0" borderId="0" xfId="2" applyNumberFormat="1" applyFont="1" applyBorder="1" applyAlignment="1">
      <alignment horizontal="left" vertical="center" wrapText="1"/>
    </xf>
    <xf numFmtId="49" fontId="29" fillId="0" borderId="0" xfId="2" applyNumberFormat="1" applyFont="1" applyBorder="1" applyAlignment="1">
      <alignment horizontal="left" vertical="top" wrapText="1"/>
    </xf>
    <xf numFmtId="0" fontId="20" fillId="0" borderId="0" xfId="2" applyFont="1" applyBorder="1" applyAlignment="1">
      <alignment horizontal="left" vertical="top" wrapText="1"/>
    </xf>
    <xf numFmtId="49" fontId="29" fillId="0" borderId="0" xfId="2" applyNumberFormat="1" applyFont="1" applyBorder="1" applyAlignment="1">
      <alignment horizontal="left" vertical="center" wrapText="1"/>
    </xf>
    <xf numFmtId="0" fontId="20" fillId="0" borderId="0" xfId="2" applyFont="1" applyAlignment="1">
      <alignment horizontal="left" vertical="top" wrapText="1"/>
    </xf>
    <xf numFmtId="0" fontId="20" fillId="0" borderId="0" xfId="2" applyFont="1" applyAlignment="1">
      <alignment horizontal="center" vertical="top" wrapText="1"/>
    </xf>
    <xf numFmtId="49" fontId="36" fillId="0" borderId="0" xfId="2" applyNumberFormat="1" applyFont="1" applyBorder="1" applyAlignment="1">
      <alignment horizontal="left" vertical="center" wrapText="1"/>
    </xf>
    <xf numFmtId="0" fontId="29" fillId="0" borderId="0" xfId="2" applyFont="1" applyAlignment="1">
      <alignment horizontal="center" vertical="top" wrapText="1"/>
    </xf>
    <xf numFmtId="0" fontId="36" fillId="0" borderId="0" xfId="2" applyFont="1" applyBorder="1" applyAlignment="1">
      <alignment horizontal="left" vertical="top" wrapText="1"/>
    </xf>
    <xf numFmtId="49" fontId="20" fillId="0" borderId="0" xfId="2" applyNumberFormat="1" applyFont="1" applyBorder="1" applyAlignment="1">
      <alignment horizontal="left" vertical="top" wrapText="1"/>
    </xf>
    <xf numFmtId="0" fontId="29" fillId="0" borderId="0" xfId="2" applyFont="1" applyBorder="1" applyAlignment="1">
      <alignment horizontal="left" vertical="top" wrapText="1"/>
    </xf>
    <xf numFmtId="168" fontId="20" fillId="0" borderId="0" xfId="2" applyNumberFormat="1" applyFont="1" applyBorder="1" applyAlignment="1">
      <alignment horizontal="center" vertical="top" wrapText="1"/>
    </xf>
    <xf numFmtId="0" fontId="29" fillId="0" borderId="0" xfId="2" applyFont="1" applyAlignment="1">
      <alignment horizontal="left"/>
    </xf>
    <xf numFmtId="0" fontId="20" fillId="0" borderId="0" xfId="2" applyFont="1" applyAlignment="1">
      <alignment wrapText="1"/>
    </xf>
    <xf numFmtId="0" fontId="2" fillId="0" borderId="0" xfId="2" applyAlignment="1">
      <alignment horizontal="center"/>
    </xf>
    <xf numFmtId="0" fontId="29" fillId="0" borderId="0" xfId="2" applyFont="1" applyAlignment="1" applyProtection="1">
      <alignment horizontal="left" vertical="top" wrapText="1"/>
      <protection locked="0"/>
    </xf>
    <xf numFmtId="0" fontId="37" fillId="0" borderId="0" xfId="2" applyFont="1" applyAlignment="1">
      <alignment horizontal="left" vertical="top" wrapText="1"/>
    </xf>
    <xf numFmtId="0" fontId="37" fillId="0" borderId="0" xfId="2" applyFont="1" applyBorder="1" applyAlignment="1">
      <alignment horizontal="left" vertical="top" wrapText="1"/>
    </xf>
    <xf numFmtId="49" fontId="20" fillId="0" borderId="0" xfId="2" applyNumberFormat="1" applyFont="1" applyAlignment="1">
      <alignment horizontal="left" vertical="top"/>
    </xf>
    <xf numFmtId="0" fontId="20" fillId="0" borderId="0" xfId="2" applyFont="1" applyAlignment="1">
      <alignment horizontal="justify"/>
    </xf>
    <xf numFmtId="0" fontId="2" fillId="0" borderId="0" xfId="2" applyAlignment="1">
      <alignment horizontal="center" vertical="top"/>
    </xf>
    <xf numFmtId="0" fontId="38" fillId="0" borderId="0" xfId="2" applyFont="1" applyAlignment="1">
      <alignment horizontal="center" vertical="top" wrapText="1"/>
    </xf>
    <xf numFmtId="0" fontId="38" fillId="0" borderId="0" xfId="2" applyFont="1" applyBorder="1" applyAlignment="1">
      <alignment horizontal="center" vertical="top" wrapText="1"/>
    </xf>
    <xf numFmtId="0" fontId="20" fillId="0" borderId="0" xfId="2" applyFont="1" applyAlignment="1">
      <alignment horizontal="center" vertical="top"/>
    </xf>
    <xf numFmtId="3" fontId="19" fillId="9" borderId="27" xfId="2" applyNumberFormat="1" applyFont="1" applyFill="1" applyBorder="1" applyAlignment="1">
      <alignment horizontal="center" vertical="top" wrapText="1"/>
    </xf>
    <xf numFmtId="3" fontId="24" fillId="9" borderId="27" xfId="2" applyNumberFormat="1" applyFont="1" applyFill="1" applyBorder="1" applyAlignment="1">
      <alignment horizontal="center" vertical="top" wrapText="1"/>
    </xf>
    <xf numFmtId="49" fontId="24" fillId="0" borderId="27" xfId="2" applyNumberFormat="1" applyFont="1" applyBorder="1" applyAlignment="1">
      <alignment horizontal="left" vertical="center" wrapText="1"/>
    </xf>
    <xf numFmtId="0" fontId="40" fillId="0" borderId="0" xfId="4" applyFont="1" applyProtection="1"/>
    <xf numFmtId="0" fontId="42" fillId="0" borderId="0" xfId="4" applyFont="1" applyProtection="1"/>
    <xf numFmtId="0" fontId="40" fillId="0" borderId="0" xfId="4" applyFont="1" applyAlignment="1" applyProtection="1">
      <alignment horizontal="left" vertical="center"/>
    </xf>
    <xf numFmtId="4" fontId="43" fillId="0" borderId="27" xfId="3" applyNumberFormat="1" applyFont="1" applyBorder="1" applyAlignment="1" applyProtection="1">
      <alignment horizontal="right" vertical="center"/>
      <protection locked="0"/>
    </xf>
    <xf numFmtId="49" fontId="45" fillId="0" borderId="27" xfId="3" applyNumberFormat="1" applyFont="1" applyBorder="1" applyAlignment="1" applyProtection="1">
      <alignment horizontal="right" vertical="center"/>
    </xf>
    <xf numFmtId="0" fontId="46" fillId="7" borderId="27" xfId="4" applyNumberFormat="1" applyFont="1" applyFill="1" applyBorder="1" applyAlignment="1" applyProtection="1">
      <alignment horizontal="center" vertical="center"/>
      <protection locked="0"/>
    </xf>
    <xf numFmtId="4" fontId="46" fillId="7" borderId="27" xfId="3" applyNumberFormat="1" applyFont="1" applyFill="1" applyBorder="1" applyAlignment="1" applyProtection="1">
      <alignment horizontal="right" vertical="center"/>
      <protection locked="0"/>
    </xf>
    <xf numFmtId="49" fontId="47" fillId="0" borderId="27" xfId="4" applyNumberFormat="1" applyFont="1" applyBorder="1" applyAlignment="1" applyProtection="1">
      <alignment horizontal="center" vertical="center"/>
      <protection locked="0"/>
    </xf>
    <xf numFmtId="4" fontId="40" fillId="0" borderId="27" xfId="3" applyNumberFormat="1" applyFont="1" applyBorder="1" applyAlignment="1" applyProtection="1">
      <alignment horizontal="right" vertical="center"/>
      <protection locked="0"/>
    </xf>
    <xf numFmtId="0" fontId="47" fillId="0" borderId="27" xfId="4" applyNumberFormat="1" applyFont="1" applyBorder="1" applyAlignment="1" applyProtection="1">
      <alignment horizontal="center" vertical="center"/>
      <protection locked="0"/>
    </xf>
    <xf numFmtId="0" fontId="40" fillId="0" borderId="27" xfId="3" applyNumberFormat="1" applyFont="1" applyBorder="1" applyAlignment="1" applyProtection="1">
      <alignment horizontal="right" vertical="center"/>
      <protection locked="0"/>
    </xf>
    <xf numFmtId="0" fontId="46" fillId="0" borderId="0" xfId="4" applyFont="1" applyProtection="1">
      <protection locked="0"/>
    </xf>
    <xf numFmtId="0" fontId="40" fillId="0" borderId="0" xfId="4" applyFont="1" applyProtection="1">
      <protection locked="0"/>
    </xf>
    <xf numFmtId="14" fontId="40" fillId="0" borderId="0" xfId="4" applyNumberFormat="1" applyFont="1" applyProtection="1">
      <protection locked="0"/>
    </xf>
    <xf numFmtId="0" fontId="46" fillId="0" borderId="0" xfId="4" applyFont="1" applyProtection="1"/>
    <xf numFmtId="0" fontId="40" fillId="0" borderId="0" xfId="4" applyFont="1" applyFill="1" applyAlignment="1" applyProtection="1">
      <alignment horizontal="left" vertical="center"/>
    </xf>
    <xf numFmtId="4" fontId="49" fillId="0" borderId="43" xfId="4" applyNumberFormat="1" applyFont="1" applyFill="1" applyBorder="1" applyAlignment="1">
      <alignment horizontal="right" vertical="center"/>
    </xf>
    <xf numFmtId="0" fontId="50" fillId="0" borderId="0" xfId="4" applyFont="1" applyAlignment="1" applyProtection="1">
      <alignment horizontal="left" vertical="center"/>
    </xf>
    <xf numFmtId="49" fontId="45" fillId="0" borderId="27" xfId="4" applyNumberFormat="1" applyFont="1" applyBorder="1" applyAlignment="1" applyProtection="1">
      <alignment horizontal="center" vertical="center"/>
    </xf>
    <xf numFmtId="0" fontId="45" fillId="0" borderId="27" xfId="4" applyFont="1" applyBorder="1" applyAlignment="1" applyProtection="1">
      <alignment horizontal="center" vertical="center"/>
    </xf>
    <xf numFmtId="0" fontId="45" fillId="0" borderId="27" xfId="4" applyNumberFormat="1" applyFont="1" applyBorder="1" applyAlignment="1" applyProtection="1">
      <alignment horizontal="center" vertical="center"/>
    </xf>
    <xf numFmtId="4" fontId="45" fillId="0" borderId="27" xfId="4" applyNumberFormat="1" applyFont="1" applyBorder="1" applyAlignment="1" applyProtection="1">
      <alignment horizontal="center" vertical="center"/>
    </xf>
    <xf numFmtId="49" fontId="46" fillId="7" borderId="11" xfId="4" applyNumberFormat="1" applyFont="1" applyFill="1" applyBorder="1" applyAlignment="1" applyProtection="1">
      <alignment horizontal="center" vertical="center"/>
      <protection locked="0"/>
    </xf>
    <xf numFmtId="4" fontId="46" fillId="7" borderId="27" xfId="4" applyNumberFormat="1" applyFont="1" applyFill="1" applyBorder="1" applyAlignment="1" applyProtection="1">
      <alignment horizontal="right" vertical="center"/>
      <protection locked="0"/>
    </xf>
    <xf numFmtId="49" fontId="40" fillId="0" borderId="27" xfId="4" applyNumberFormat="1" applyFont="1" applyBorder="1" applyAlignment="1" applyProtection="1">
      <alignment horizontal="center" vertical="center"/>
      <protection locked="0"/>
    </xf>
    <xf numFmtId="49" fontId="51" fillId="0" borderId="27" xfId="4" applyNumberFormat="1" applyFont="1" applyFill="1" applyBorder="1" applyAlignment="1" applyProtection="1">
      <alignment horizontal="left" vertical="center" wrapText="1"/>
      <protection locked="0"/>
    </xf>
    <xf numFmtId="49" fontId="51" fillId="0" borderId="27" xfId="4" applyNumberFormat="1" applyFont="1" applyFill="1" applyBorder="1" applyAlignment="1" applyProtection="1">
      <alignment horizontal="center" vertical="center" wrapText="1"/>
      <protection locked="0"/>
    </xf>
    <xf numFmtId="0" fontId="51" fillId="0" borderId="27" xfId="4" applyFont="1" applyBorder="1" applyAlignment="1" applyProtection="1">
      <alignment horizontal="center" vertical="center" wrapText="1"/>
      <protection locked="0"/>
    </xf>
    <xf numFmtId="0" fontId="51" fillId="0" borderId="27" xfId="4" applyNumberFormat="1" applyFont="1" applyBorder="1" applyAlignment="1" applyProtection="1">
      <alignment horizontal="center" vertical="center"/>
      <protection locked="0"/>
    </xf>
    <xf numFmtId="4" fontId="51" fillId="0" borderId="27" xfId="4" applyNumberFormat="1" applyFont="1" applyFill="1" applyBorder="1" applyAlignment="1" applyProtection="1">
      <alignment vertical="center"/>
      <protection locked="0"/>
    </xf>
    <xf numFmtId="4" fontId="51" fillId="0" borderId="27" xfId="4" applyNumberFormat="1" applyFont="1" applyBorder="1" applyAlignment="1" applyProtection="1">
      <alignment horizontal="right" vertical="center" wrapText="1"/>
      <protection locked="0"/>
    </xf>
    <xf numFmtId="0" fontId="51" fillId="0" borderId="27" xfId="4" applyFont="1" applyFill="1" applyBorder="1" applyAlignment="1" applyProtection="1">
      <alignment horizontal="center" vertical="center" wrapText="1"/>
      <protection locked="0"/>
    </xf>
    <xf numFmtId="0" fontId="51" fillId="0" borderId="27" xfId="4" applyNumberFormat="1" applyFont="1" applyFill="1" applyBorder="1" applyAlignment="1" applyProtection="1">
      <alignment horizontal="center" vertical="center"/>
      <protection locked="0"/>
    </xf>
    <xf numFmtId="4" fontId="51" fillId="0" borderId="27" xfId="4" applyNumberFormat="1" applyFont="1" applyFill="1" applyBorder="1" applyAlignment="1" applyProtection="1">
      <alignment horizontal="right" vertical="center" wrapText="1"/>
      <protection locked="0"/>
    </xf>
    <xf numFmtId="0" fontId="40" fillId="0" borderId="27" xfId="4" applyNumberFormat="1" applyFont="1" applyBorder="1" applyAlignment="1" applyProtection="1">
      <alignment horizontal="left" vertical="center" wrapText="1"/>
      <protection hidden="1"/>
    </xf>
    <xf numFmtId="0" fontId="52" fillId="0" borderId="27" xfId="4" applyFont="1" applyBorder="1" applyAlignment="1" applyProtection="1">
      <alignment horizontal="center" vertical="center" wrapText="1"/>
      <protection hidden="1"/>
    </xf>
    <xf numFmtId="0" fontId="40" fillId="2" borderId="27" xfId="4" applyFont="1" applyFill="1" applyBorder="1" applyAlignment="1" applyProtection="1">
      <alignment horizontal="center" vertical="center" wrapText="1"/>
      <protection hidden="1"/>
    </xf>
    <xf numFmtId="0" fontId="40" fillId="2" borderId="27" xfId="4" applyFont="1" applyFill="1" applyBorder="1" applyAlignment="1" applyProtection="1">
      <alignment horizontal="center" vertical="center"/>
      <protection hidden="1"/>
    </xf>
    <xf numFmtId="0" fontId="48" fillId="0" borderId="27" xfId="4" applyNumberFormat="1" applyFont="1" applyFill="1" applyBorder="1" applyAlignment="1" applyProtection="1">
      <alignment horizontal="center" vertical="center"/>
      <protection hidden="1"/>
    </xf>
    <xf numFmtId="0" fontId="40" fillId="0" borderId="27" xfId="4" applyFont="1" applyFill="1" applyBorder="1" applyAlignment="1" applyProtection="1">
      <alignment horizontal="left" vertical="center" wrapText="1"/>
      <protection locked="0"/>
    </xf>
    <xf numFmtId="0" fontId="48" fillId="0" borderId="27" xfId="4" applyFont="1" applyBorder="1" applyAlignment="1" applyProtection="1">
      <alignment horizontal="center" vertical="center" wrapText="1"/>
      <protection locked="0"/>
    </xf>
    <xf numFmtId="0" fontId="48" fillId="0" borderId="27" xfId="4" applyNumberFormat="1" applyFont="1" applyBorder="1" applyAlignment="1" applyProtection="1">
      <alignment horizontal="center" vertical="center"/>
      <protection locked="0"/>
    </xf>
    <xf numFmtId="4" fontId="8" fillId="0" borderId="27" xfId="4" applyNumberFormat="1" applyFont="1" applyFill="1" applyBorder="1" applyAlignment="1" applyProtection="1">
      <alignment vertical="center" wrapText="1"/>
      <protection locked="0"/>
    </xf>
    <xf numFmtId="4" fontId="48" fillId="0" borderId="27" xfId="4" applyNumberFormat="1" applyFont="1" applyBorder="1" applyAlignment="1" applyProtection="1">
      <alignment horizontal="right" vertical="center" wrapText="1"/>
      <protection locked="0"/>
    </xf>
    <xf numFmtId="49" fontId="51" fillId="0" borderId="27" xfId="4" applyNumberFormat="1" applyFont="1" applyFill="1" applyBorder="1" applyAlignment="1" applyProtection="1">
      <alignment horizontal="left" vertical="center" wrapText="1"/>
      <protection hidden="1"/>
    </xf>
    <xf numFmtId="49" fontId="48" fillId="0" borderId="27" xfId="4" applyNumberFormat="1" applyFont="1" applyFill="1" applyBorder="1" applyAlignment="1" applyProtection="1">
      <alignment horizontal="left" vertical="center" wrapText="1"/>
      <protection locked="0"/>
    </xf>
    <xf numFmtId="49" fontId="48" fillId="0" borderId="27" xfId="4" applyNumberFormat="1" applyFont="1" applyFill="1" applyBorder="1" applyAlignment="1" applyProtection="1">
      <alignment horizontal="center" vertical="center" wrapText="1"/>
      <protection locked="0"/>
    </xf>
    <xf numFmtId="4" fontId="48" fillId="0" borderId="27" xfId="4" applyNumberFormat="1" applyFont="1" applyFill="1" applyBorder="1" applyAlignment="1" applyProtection="1">
      <alignment vertical="center"/>
      <protection locked="0"/>
    </xf>
    <xf numFmtId="4" fontId="47" fillId="7" borderId="27" xfId="4" applyNumberFormat="1" applyFont="1" applyFill="1" applyBorder="1" applyAlignment="1" applyProtection="1">
      <alignment horizontal="right" vertical="center" wrapText="1"/>
      <protection locked="0"/>
    </xf>
    <xf numFmtId="0" fontId="40" fillId="10" borderId="27" xfId="4" applyFont="1" applyFill="1" applyBorder="1" applyAlignment="1" applyProtection="1">
      <alignment horizontal="left" vertical="center" wrapText="1"/>
      <protection hidden="1"/>
    </xf>
    <xf numFmtId="0" fontId="40" fillId="0" borderId="27" xfId="4" applyFont="1" applyFill="1" applyBorder="1" applyAlignment="1" applyProtection="1">
      <alignment horizontal="center" vertical="center" wrapText="1"/>
      <protection hidden="1"/>
    </xf>
    <xf numFmtId="0" fontId="40" fillId="2" borderId="27" xfId="4" applyFont="1" applyFill="1" applyBorder="1" applyAlignment="1" applyProtection="1">
      <alignment horizontal="left" vertical="center"/>
      <protection hidden="1"/>
    </xf>
    <xf numFmtId="0" fontId="40" fillId="0" borderId="43" xfId="4" applyFont="1" applyFill="1" applyBorder="1" applyAlignment="1" applyProtection="1">
      <alignment horizontal="center" vertical="center" wrapText="1"/>
      <protection hidden="1"/>
    </xf>
    <xf numFmtId="0" fontId="53" fillId="0" borderId="27" xfId="4" applyFont="1" applyFill="1" applyBorder="1" applyAlignment="1">
      <alignment horizontal="center" vertical="center" wrapText="1"/>
    </xf>
    <xf numFmtId="0" fontId="40" fillId="0" borderId="27" xfId="4" applyFont="1" applyFill="1" applyBorder="1" applyAlignment="1" applyProtection="1">
      <alignment horizontal="center" vertical="center" wrapText="1"/>
      <protection locked="0"/>
    </xf>
    <xf numFmtId="0" fontId="40" fillId="0" borderId="27" xfId="4" applyFont="1" applyFill="1" applyBorder="1" applyAlignment="1" applyProtection="1">
      <alignment horizontal="center" vertical="center"/>
      <protection locked="0"/>
    </xf>
    <xf numFmtId="49" fontId="48" fillId="0" borderId="27" xfId="4" applyNumberFormat="1" applyFont="1" applyFill="1" applyBorder="1" applyAlignment="1" applyProtection="1">
      <alignment horizontal="left" vertical="center" wrapText="1"/>
      <protection hidden="1"/>
    </xf>
    <xf numFmtId="49" fontId="48" fillId="0" borderId="27" xfId="4" applyNumberFormat="1" applyFont="1" applyFill="1" applyBorder="1" applyAlignment="1" applyProtection="1">
      <alignment horizontal="center" vertical="center" wrapText="1"/>
      <protection hidden="1"/>
    </xf>
    <xf numFmtId="49" fontId="48" fillId="0" borderId="43" xfId="4" applyNumberFormat="1" applyFont="1" applyFill="1" applyBorder="1" applyAlignment="1" applyProtection="1">
      <alignment horizontal="center" vertical="center" wrapText="1"/>
      <protection hidden="1"/>
    </xf>
    <xf numFmtId="0" fontId="40" fillId="0" borderId="27" xfId="4" applyNumberFormat="1" applyFont="1" applyFill="1" applyBorder="1" applyAlignment="1" applyProtection="1">
      <alignment horizontal="left" vertical="center" wrapText="1"/>
      <protection hidden="1"/>
    </xf>
    <xf numFmtId="0" fontId="52" fillId="0" borderId="27" xfId="4" applyFont="1" applyFill="1" applyBorder="1" applyAlignment="1" applyProtection="1">
      <alignment horizontal="center" vertical="center" wrapText="1"/>
      <protection hidden="1"/>
    </xf>
    <xf numFmtId="0" fontId="40" fillId="0" borderId="27" xfId="4" applyFont="1" applyFill="1" applyBorder="1" applyAlignment="1" applyProtection="1">
      <alignment horizontal="center" vertical="center"/>
      <protection hidden="1"/>
    </xf>
    <xf numFmtId="49" fontId="40" fillId="0" borderId="11" xfId="4" applyNumberFormat="1" applyFont="1" applyBorder="1" applyAlignment="1" applyProtection="1">
      <alignment horizontal="center" vertical="center"/>
      <protection locked="0"/>
    </xf>
    <xf numFmtId="0" fontId="40" fillId="0" borderId="27" xfId="4" applyFont="1" applyFill="1" applyBorder="1" applyAlignment="1" applyProtection="1">
      <alignment horizontal="left" vertical="center" wrapText="1"/>
      <protection hidden="1"/>
    </xf>
    <xf numFmtId="0" fontId="53" fillId="0" borderId="27" xfId="4" applyFont="1" applyFill="1" applyBorder="1" applyAlignment="1" applyProtection="1">
      <alignment horizontal="center" vertical="center" wrapText="1"/>
      <protection hidden="1"/>
    </xf>
    <xf numFmtId="0" fontId="40" fillId="0" borderId="27" xfId="4" applyNumberFormat="1" applyFont="1" applyFill="1" applyBorder="1" applyAlignment="1" applyProtection="1">
      <alignment horizontal="center" vertical="center"/>
      <protection locked="0"/>
    </xf>
    <xf numFmtId="0" fontId="40" fillId="10" borderId="27" xfId="4" applyFont="1" applyFill="1" applyBorder="1" applyAlignment="1" applyProtection="1">
      <alignment horizontal="center" vertical="center"/>
      <protection hidden="1"/>
    </xf>
    <xf numFmtId="4" fontId="40" fillId="0" borderId="27" xfId="4" applyNumberFormat="1" applyFont="1" applyFill="1" applyBorder="1" applyAlignment="1" applyProtection="1">
      <alignment vertical="center"/>
      <protection locked="0"/>
    </xf>
    <xf numFmtId="0" fontId="40" fillId="2" borderId="43" xfId="4" applyFont="1" applyFill="1" applyBorder="1" applyAlignment="1" applyProtection="1">
      <alignment horizontal="center" vertical="center" wrapText="1"/>
      <protection hidden="1"/>
    </xf>
    <xf numFmtId="49" fontId="40" fillId="2" borderId="27" xfId="4" applyNumberFormat="1" applyFont="1" applyFill="1" applyBorder="1" applyAlignment="1" applyProtection="1">
      <alignment horizontal="left" vertical="center" wrapText="1"/>
      <protection locked="0"/>
    </xf>
    <xf numFmtId="49" fontId="40" fillId="2" borderId="27" xfId="4" applyNumberFormat="1" applyFont="1" applyFill="1" applyBorder="1" applyAlignment="1" applyProtection="1">
      <alignment horizontal="center" vertical="center"/>
      <protection locked="0"/>
    </xf>
    <xf numFmtId="0" fontId="40" fillId="2" borderId="27" xfId="4" applyFont="1" applyFill="1" applyBorder="1" applyAlignment="1" applyProtection="1">
      <alignment horizontal="center" vertical="center"/>
      <protection locked="0"/>
    </xf>
    <xf numFmtId="0" fontId="40" fillId="2" borderId="27" xfId="4" applyNumberFormat="1" applyFont="1" applyFill="1" applyBorder="1" applyAlignment="1" applyProtection="1">
      <alignment horizontal="center" vertical="center"/>
      <protection locked="0"/>
    </xf>
    <xf numFmtId="4" fontId="40" fillId="2" borderId="27" xfId="4" applyNumberFormat="1" applyFont="1" applyFill="1" applyBorder="1" applyAlignment="1" applyProtection="1">
      <alignment vertical="center"/>
      <protection locked="0"/>
    </xf>
    <xf numFmtId="0" fontId="53" fillId="0" borderId="27" xfId="4" applyFont="1" applyBorder="1" applyAlignment="1" applyProtection="1">
      <alignment horizontal="center" vertical="center" wrapText="1"/>
      <protection hidden="1"/>
    </xf>
    <xf numFmtId="0" fontId="54" fillId="0" borderId="27" xfId="4" applyFont="1" applyBorder="1" applyAlignment="1" applyProtection="1">
      <alignment horizontal="center" vertical="center" wrapText="1"/>
      <protection hidden="1"/>
    </xf>
    <xf numFmtId="49" fontId="40" fillId="2" borderId="43" xfId="4" applyNumberFormat="1" applyFont="1" applyFill="1" applyBorder="1" applyAlignment="1" applyProtection="1">
      <alignment horizontal="center" vertical="center"/>
      <protection locked="0"/>
    </xf>
    <xf numFmtId="49" fontId="40" fillId="0" borderId="27" xfId="4" applyNumberFormat="1" applyFont="1" applyFill="1" applyBorder="1" applyAlignment="1" applyProtection="1">
      <alignment horizontal="left" vertical="center" wrapText="1"/>
      <protection locked="0"/>
    </xf>
    <xf numFmtId="49" fontId="40" fillId="0" borderId="27" xfId="4" applyNumberFormat="1" applyFont="1" applyFill="1" applyBorder="1" applyAlignment="1" applyProtection="1">
      <alignment horizontal="center" vertical="center"/>
      <protection locked="0"/>
    </xf>
    <xf numFmtId="49" fontId="40" fillId="0" borderId="43" xfId="4" applyNumberFormat="1" applyFont="1" applyFill="1" applyBorder="1" applyAlignment="1" applyProtection="1">
      <alignment horizontal="center" vertical="center"/>
      <protection locked="0"/>
    </xf>
    <xf numFmtId="0" fontId="40" fillId="2" borderId="27" xfId="4" applyNumberFormat="1" applyFont="1" applyFill="1" applyBorder="1" applyAlignment="1" applyProtection="1">
      <alignment horizontal="left" vertical="center" wrapText="1"/>
      <protection hidden="1"/>
    </xf>
    <xf numFmtId="0" fontId="40" fillId="0" borderId="43" xfId="4" applyFont="1" applyBorder="1" applyAlignment="1" applyProtection="1">
      <alignment horizontal="center" vertical="center" wrapText="1"/>
      <protection hidden="1"/>
    </xf>
    <xf numFmtId="0" fontId="48" fillId="0" borderId="27" xfId="4" applyNumberFormat="1" applyFont="1" applyFill="1" applyBorder="1" applyAlignment="1" applyProtection="1">
      <alignment horizontal="left" vertical="center" wrapText="1"/>
      <protection hidden="1"/>
    </xf>
    <xf numFmtId="0" fontId="40" fillId="0" borderId="27" xfId="4" applyFont="1" applyFill="1" applyBorder="1" applyAlignment="1">
      <alignment horizontal="left" vertical="center" wrapText="1"/>
    </xf>
    <xf numFmtId="0" fontId="53" fillId="0" borderId="43" xfId="4" applyFont="1" applyFill="1" applyBorder="1" applyAlignment="1" applyProtection="1">
      <alignment horizontal="center" vertical="center" wrapText="1"/>
      <protection hidden="1"/>
    </xf>
    <xf numFmtId="0" fontId="48" fillId="0" borderId="27" xfId="4" applyNumberFormat="1" applyFont="1" applyFill="1" applyBorder="1" applyAlignment="1" applyProtection="1">
      <alignment horizontal="center" vertical="center"/>
      <protection locked="0"/>
    </xf>
    <xf numFmtId="0" fontId="48" fillId="2" borderId="27" xfId="4" applyFont="1" applyFill="1" applyBorder="1" applyAlignment="1" applyProtection="1">
      <alignment horizontal="center" vertical="center"/>
      <protection locked="0"/>
    </xf>
    <xf numFmtId="0" fontId="48" fillId="2" borderId="27" xfId="4" applyNumberFormat="1" applyFont="1" applyFill="1" applyBorder="1" applyAlignment="1" applyProtection="1">
      <alignment horizontal="center" vertical="center"/>
      <protection locked="0"/>
    </xf>
    <xf numFmtId="4" fontId="48" fillId="2" borderId="27" xfId="4" applyNumberFormat="1" applyFont="1" applyFill="1" applyBorder="1" applyAlignment="1" applyProtection="1">
      <alignment horizontal="right" vertical="center"/>
      <protection locked="0"/>
    </xf>
    <xf numFmtId="4" fontId="48" fillId="2" borderId="27" xfId="4" applyNumberFormat="1" applyFont="1" applyFill="1" applyBorder="1" applyAlignment="1" applyProtection="1">
      <alignment vertical="center"/>
      <protection locked="0"/>
    </xf>
    <xf numFmtId="0" fontId="40" fillId="0" borderId="27" xfId="4" applyFont="1" applyBorder="1" applyAlignment="1" applyProtection="1">
      <alignment horizontal="center" vertical="center" wrapText="1"/>
      <protection hidden="1"/>
    </xf>
    <xf numFmtId="49" fontId="48" fillId="0" borderId="27" xfId="4" applyNumberFormat="1" applyFont="1" applyFill="1" applyBorder="1" applyAlignment="1">
      <alignment horizontal="left" vertical="center" wrapText="1"/>
    </xf>
    <xf numFmtId="0" fontId="48" fillId="0" borderId="27" xfId="4" applyFont="1" applyFill="1" applyBorder="1" applyAlignment="1" applyProtection="1">
      <alignment horizontal="center" vertical="center"/>
      <protection locked="0"/>
    </xf>
    <xf numFmtId="0" fontId="40" fillId="0" borderId="27" xfId="4" applyNumberFormat="1" applyFont="1" applyBorder="1" applyAlignment="1">
      <alignment horizontal="left" vertical="center" wrapText="1"/>
    </xf>
    <xf numFmtId="49" fontId="40" fillId="0" borderId="43" xfId="4" applyNumberFormat="1" applyFont="1" applyBorder="1" applyAlignment="1" applyProtection="1">
      <alignment horizontal="center" vertical="center" wrapText="1"/>
    </xf>
    <xf numFmtId="49" fontId="48" fillId="0" borderId="27" xfId="4" applyNumberFormat="1" applyFont="1" applyFill="1" applyBorder="1" applyAlignment="1">
      <alignment horizontal="center" vertical="center"/>
    </xf>
    <xf numFmtId="0" fontId="48" fillId="0" borderId="27" xfId="4" applyNumberFormat="1" applyFont="1" applyBorder="1" applyAlignment="1">
      <alignment horizontal="center" vertical="center"/>
    </xf>
    <xf numFmtId="49" fontId="40" fillId="0" borderId="0" xfId="4" applyNumberFormat="1" applyFont="1" applyAlignment="1" applyProtection="1">
      <alignment horizontal="center" vertical="center"/>
      <protection locked="0"/>
    </xf>
    <xf numFmtId="49" fontId="40" fillId="0" borderId="0" xfId="4" applyNumberFormat="1" applyFont="1" applyAlignment="1" applyProtection="1">
      <alignment horizontal="left" vertical="center"/>
      <protection locked="0"/>
    </xf>
    <xf numFmtId="0" fontId="40" fillId="0" borderId="0" xfId="4" applyFont="1" applyAlignment="1" applyProtection="1">
      <alignment horizontal="center" vertical="center"/>
      <protection locked="0"/>
    </xf>
    <xf numFmtId="0" fontId="40" fillId="0" borderId="0" xfId="4" applyNumberFormat="1" applyFont="1" applyAlignment="1" applyProtection="1">
      <alignment horizontal="center" vertical="center"/>
      <protection locked="0"/>
    </xf>
    <xf numFmtId="4" fontId="40" fillId="0" borderId="0" xfId="4" applyNumberFormat="1" applyFont="1" applyAlignment="1" applyProtection="1">
      <alignment horizontal="center" vertical="center"/>
      <protection locked="0"/>
    </xf>
    <xf numFmtId="4" fontId="40" fillId="0" borderId="0" xfId="4" applyNumberFormat="1" applyFont="1" applyAlignment="1" applyProtection="1">
      <alignment horizontal="right" vertical="center"/>
      <protection locked="0"/>
    </xf>
    <xf numFmtId="49" fontId="40" fillId="0" borderId="0" xfId="4" applyNumberFormat="1" applyFont="1" applyAlignment="1" applyProtection="1">
      <alignment horizontal="center" vertical="center"/>
    </xf>
    <xf numFmtId="49" fontId="40" fillId="0" borderId="0" xfId="4" applyNumberFormat="1" applyFont="1" applyAlignment="1" applyProtection="1">
      <alignment horizontal="left" vertical="center"/>
    </xf>
    <xf numFmtId="0" fontId="40" fillId="0" borderId="0" xfId="4" applyFont="1" applyAlignment="1" applyProtection="1">
      <alignment horizontal="center" vertical="center"/>
    </xf>
    <xf numFmtId="0" fontId="40" fillId="0" borderId="0" xfId="4" applyNumberFormat="1" applyFont="1" applyAlignment="1" applyProtection="1">
      <alignment horizontal="center" vertical="center"/>
    </xf>
    <xf numFmtId="4" fontId="40" fillId="0" borderId="0" xfId="4" applyNumberFormat="1" applyFont="1" applyAlignment="1" applyProtection="1">
      <alignment horizontal="center" vertical="center"/>
    </xf>
    <xf numFmtId="4" fontId="40" fillId="0" borderId="0" xfId="4" applyNumberFormat="1" applyFont="1" applyAlignment="1" applyProtection="1">
      <alignment horizontal="right" vertical="center"/>
    </xf>
    <xf numFmtId="0" fontId="40" fillId="0" borderId="0" xfId="4" applyFont="1" applyAlignment="1">
      <alignment horizontal="left" vertical="center"/>
    </xf>
    <xf numFmtId="49" fontId="45" fillId="0" borderId="27" xfId="4" applyNumberFormat="1" applyFont="1" applyBorder="1" applyAlignment="1">
      <alignment horizontal="center" vertical="center"/>
    </xf>
    <xf numFmtId="0" fontId="45" fillId="0" borderId="27" xfId="4" applyFont="1" applyBorder="1" applyAlignment="1">
      <alignment horizontal="center" vertical="center"/>
    </xf>
    <xf numFmtId="0" fontId="45" fillId="0" borderId="27" xfId="4" applyNumberFormat="1" applyFont="1" applyBorder="1" applyAlignment="1">
      <alignment horizontal="center" vertical="center" wrapText="1"/>
    </xf>
    <xf numFmtId="4" fontId="45" fillId="0" borderId="27" xfId="4" applyNumberFormat="1" applyFont="1" applyBorder="1" applyAlignment="1">
      <alignment horizontal="center" vertical="center"/>
    </xf>
    <xf numFmtId="49" fontId="46" fillId="7" borderId="11" xfId="4" applyNumberFormat="1" applyFont="1" applyFill="1" applyBorder="1" applyAlignment="1">
      <alignment horizontal="center" vertical="center"/>
    </xf>
    <xf numFmtId="4" fontId="46" fillId="7" borderId="27" xfId="4" applyNumberFormat="1" applyFont="1" applyFill="1" applyBorder="1" applyAlignment="1">
      <alignment horizontal="right" vertical="center"/>
    </xf>
    <xf numFmtId="49" fontId="40" fillId="0" borderId="27" xfId="4" applyNumberFormat="1" applyFont="1" applyBorder="1" applyAlignment="1">
      <alignment horizontal="center" vertical="center"/>
    </xf>
    <xf numFmtId="0" fontId="48" fillId="0" borderId="27" xfId="4" applyFont="1" applyFill="1" applyBorder="1" applyAlignment="1">
      <alignment horizontal="left" vertical="center"/>
    </xf>
    <xf numFmtId="49" fontId="51" fillId="0" borderId="27" xfId="4" applyNumberFormat="1" applyFont="1" applyFill="1" applyBorder="1" applyAlignment="1">
      <alignment horizontal="left" vertical="center" wrapText="1"/>
    </xf>
    <xf numFmtId="0" fontId="51" fillId="0" borderId="27" xfId="4" applyNumberFormat="1" applyFont="1" applyBorder="1" applyAlignment="1">
      <alignment horizontal="center" vertical="center" wrapText="1"/>
    </xf>
    <xf numFmtId="4" fontId="51" fillId="0" borderId="27" xfId="4" applyNumberFormat="1" applyFont="1" applyBorder="1" applyAlignment="1">
      <alignment horizontal="right" vertical="center" wrapText="1"/>
    </xf>
    <xf numFmtId="49" fontId="51" fillId="0" borderId="27" xfId="4" applyNumberFormat="1" applyFont="1" applyBorder="1" applyAlignment="1">
      <alignment horizontal="left" vertical="center" wrapText="1"/>
    </xf>
    <xf numFmtId="0" fontId="48" fillId="0" borderId="27" xfId="4" applyFont="1" applyBorder="1" applyAlignment="1">
      <alignment horizontal="center" vertical="center" wrapText="1"/>
    </xf>
    <xf numFmtId="0" fontId="48" fillId="0" borderId="27" xfId="4" applyNumberFormat="1" applyFont="1" applyBorder="1" applyAlignment="1">
      <alignment horizontal="center" vertical="center" wrapText="1"/>
    </xf>
    <xf numFmtId="4" fontId="8" fillId="0" borderId="27" xfId="4" applyNumberFormat="1" applyFont="1" applyFill="1" applyBorder="1" applyAlignment="1" applyProtection="1">
      <alignment vertical="center" wrapText="1"/>
      <protection hidden="1"/>
    </xf>
    <xf numFmtId="4" fontId="48" fillId="0" borderId="27" xfId="4" applyNumberFormat="1" applyFont="1" applyBorder="1" applyAlignment="1">
      <alignment horizontal="right" vertical="center" wrapText="1"/>
    </xf>
    <xf numFmtId="49" fontId="46" fillId="7" borderId="27" xfId="4" applyNumberFormat="1" applyFont="1" applyFill="1" applyBorder="1" applyAlignment="1">
      <alignment horizontal="center" vertical="center"/>
    </xf>
    <xf numFmtId="0" fontId="46" fillId="7" borderId="12" xfId="4" applyFont="1" applyFill="1" applyBorder="1" applyAlignment="1">
      <alignment vertical="center"/>
    </xf>
    <xf numFmtId="4" fontId="47" fillId="7" borderId="27" xfId="4" applyNumberFormat="1" applyFont="1" applyFill="1" applyBorder="1" applyAlignment="1">
      <alignment horizontal="right" vertical="center" wrapText="1"/>
    </xf>
    <xf numFmtId="0" fontId="40" fillId="2" borderId="27" xfId="4" applyFont="1" applyFill="1" applyBorder="1" applyAlignment="1">
      <alignment horizontal="left" vertical="center"/>
    </xf>
    <xf numFmtId="0" fontId="48" fillId="2" borderId="27" xfId="4" applyFont="1" applyFill="1" applyBorder="1" applyAlignment="1">
      <alignment horizontal="center" vertical="center"/>
    </xf>
    <xf numFmtId="4" fontId="48" fillId="0" borderId="27" xfId="4" applyNumberFormat="1" applyFont="1" applyFill="1" applyBorder="1" applyAlignment="1">
      <alignment vertical="center"/>
    </xf>
    <xf numFmtId="4" fontId="40" fillId="2" borderId="27" xfId="4" applyNumberFormat="1" applyFont="1" applyFill="1" applyBorder="1" applyAlignment="1">
      <alignment vertical="center"/>
    </xf>
    <xf numFmtId="4" fontId="40" fillId="0" borderId="27" xfId="4" applyNumberFormat="1" applyFont="1" applyFill="1" applyBorder="1" applyAlignment="1">
      <alignment vertical="center"/>
    </xf>
    <xf numFmtId="4" fontId="48" fillId="2" borderId="27" xfId="4" applyNumberFormat="1" applyFont="1" applyFill="1" applyBorder="1" applyAlignment="1">
      <alignment vertical="center"/>
    </xf>
    <xf numFmtId="0" fontId="40" fillId="2" borderId="27" xfId="4" applyFont="1" applyFill="1" applyBorder="1" applyAlignment="1">
      <alignment horizontal="left" vertical="center" wrapText="1"/>
    </xf>
    <xf numFmtId="0" fontId="40" fillId="0" borderId="27" xfId="4" applyFont="1" applyBorder="1" applyAlignment="1">
      <alignment horizontal="left" vertical="center" wrapText="1"/>
    </xf>
    <xf numFmtId="0" fontId="48" fillId="0" borderId="27" xfId="4" applyNumberFormat="1" applyFont="1" applyFill="1" applyBorder="1" applyAlignment="1">
      <alignment horizontal="center" vertical="center"/>
    </xf>
    <xf numFmtId="4" fontId="8" fillId="0" borderId="27" xfId="4" applyNumberFormat="1" applyFont="1" applyFill="1" applyBorder="1" applyAlignment="1" applyProtection="1">
      <alignment horizontal="right" vertical="center"/>
      <protection hidden="1"/>
    </xf>
    <xf numFmtId="49" fontId="40" fillId="0" borderId="0" xfId="4" applyNumberFormat="1" applyFont="1" applyAlignment="1">
      <alignment horizontal="center" vertical="center"/>
    </xf>
    <xf numFmtId="0" fontId="55" fillId="0" borderId="0" xfId="4" applyFont="1" applyFill="1" applyAlignment="1">
      <alignment vertical="top" wrapText="1"/>
    </xf>
    <xf numFmtId="0" fontId="40" fillId="0" borderId="0" xfId="4" applyNumberFormat="1" applyFont="1" applyAlignment="1">
      <alignment horizontal="center" vertical="center"/>
    </xf>
    <xf numFmtId="2" fontId="40" fillId="0" borderId="0" xfId="4" applyNumberFormat="1" applyFont="1" applyAlignment="1">
      <alignment horizontal="center" vertical="center"/>
    </xf>
    <xf numFmtId="4" fontId="40" fillId="0" borderId="0" xfId="4" applyNumberFormat="1" applyFont="1" applyAlignment="1">
      <alignment horizontal="right" vertical="center"/>
    </xf>
    <xf numFmtId="0" fontId="40" fillId="0" borderId="0" xfId="4" applyNumberFormat="1" applyFont="1" applyAlignment="1">
      <alignment horizontal="left" vertical="center"/>
    </xf>
    <xf numFmtId="0" fontId="40" fillId="0" borderId="0" xfId="4" applyFont="1" applyAlignment="1">
      <alignment horizontal="center" vertical="center"/>
    </xf>
    <xf numFmtId="4" fontId="48" fillId="9" borderId="27" xfId="4" applyNumberFormat="1" applyFont="1" applyFill="1" applyBorder="1" applyAlignment="1" applyProtection="1">
      <alignment vertical="center"/>
      <protection hidden="1"/>
    </xf>
    <xf numFmtId="4" fontId="51" fillId="9" borderId="27" xfId="4" applyNumberFormat="1" applyFont="1" applyFill="1" applyBorder="1" applyAlignment="1" applyProtection="1">
      <alignment vertical="center"/>
      <protection locked="0"/>
    </xf>
    <xf numFmtId="4" fontId="8" fillId="9" borderId="27" xfId="4" applyNumberFormat="1" applyFont="1" applyFill="1" applyBorder="1" applyAlignment="1" applyProtection="1">
      <alignment vertical="center"/>
      <protection locked="0"/>
    </xf>
    <xf numFmtId="4" fontId="48" fillId="9" borderId="27" xfId="4" applyNumberFormat="1" applyFont="1" applyFill="1" applyBorder="1" applyAlignment="1" applyProtection="1">
      <alignment horizontal="right" vertical="center"/>
      <protection locked="0"/>
    </xf>
    <xf numFmtId="4" fontId="8" fillId="9" borderId="27" xfId="4" applyNumberFormat="1" applyFont="1" applyFill="1" applyBorder="1" applyAlignment="1" applyProtection="1">
      <alignment horizontal="right" vertical="center"/>
      <protection locked="0"/>
    </xf>
    <xf numFmtId="4" fontId="8" fillId="9" borderId="27" xfId="4" applyNumberFormat="1" applyFont="1" applyFill="1" applyBorder="1" applyProtection="1">
      <protection locked="0"/>
    </xf>
    <xf numFmtId="4" fontId="48" fillId="9" borderId="27" xfId="4" applyNumberFormat="1" applyFont="1" applyFill="1" applyBorder="1" applyAlignment="1" applyProtection="1">
      <alignment vertical="center"/>
      <protection locked="0"/>
    </xf>
    <xf numFmtId="4" fontId="51" fillId="9" borderId="27" xfId="4" applyNumberFormat="1" applyFont="1" applyFill="1" applyBorder="1" applyAlignment="1" applyProtection="1">
      <alignment vertical="center"/>
      <protection hidden="1"/>
    </xf>
    <xf numFmtId="4" fontId="48" fillId="9" borderId="27" xfId="4" applyNumberFormat="1" applyFont="1" applyFill="1" applyBorder="1" applyAlignment="1">
      <alignment vertical="center"/>
    </xf>
    <xf numFmtId="4" fontId="40" fillId="9" borderId="27" xfId="4" applyNumberFormat="1" applyFont="1" applyFill="1" applyBorder="1" applyAlignment="1">
      <alignment vertical="center"/>
    </xf>
    <xf numFmtId="4" fontId="8" fillId="0" borderId="42" xfId="0" applyNumberFormat="1" applyFont="1" applyFill="1" applyBorder="1" applyAlignment="1" applyProtection="1">
      <alignment vertical="top" shrinkToFit="1"/>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4" fillId="2" borderId="0" xfId="0" applyFont="1" applyFill="1" applyAlignment="1">
      <alignment horizontal="left" wrapText="1"/>
    </xf>
    <xf numFmtId="49" fontId="10" fillId="5" borderId="32" xfId="0" applyNumberFormat="1" applyFont="1" applyFill="1" applyBorder="1" applyAlignment="1" applyProtection="1">
      <alignment horizontal="left"/>
      <protection locked="0"/>
    </xf>
    <xf numFmtId="49" fontId="10" fillId="5" borderId="33" xfId="0" applyNumberFormat="1" applyFont="1" applyFill="1" applyBorder="1" applyAlignment="1" applyProtection="1">
      <alignment horizontal="left"/>
      <protection locked="0"/>
    </xf>
    <xf numFmtId="49" fontId="10" fillId="5" borderId="27" xfId="0" applyNumberFormat="1" applyFont="1" applyFill="1" applyBorder="1" applyAlignment="1" applyProtection="1">
      <alignment horizontal="left"/>
      <protection locked="0"/>
    </xf>
    <xf numFmtId="49" fontId="10" fillId="5" borderId="28" xfId="0" applyNumberFormat="1" applyFont="1" applyFill="1" applyBorder="1" applyAlignment="1" applyProtection="1">
      <alignment horizontal="left"/>
      <protection locked="0"/>
    </xf>
    <xf numFmtId="0" fontId="0" fillId="0" borderId="0" xfId="0" applyNumberFormat="1" applyAlignment="1">
      <alignment wrapText="1"/>
    </xf>
    <xf numFmtId="4" fontId="6" fillId="0" borderId="11" xfId="0" applyNumberFormat="1" applyFont="1" applyBorder="1"/>
    <xf numFmtId="4" fontId="6" fillId="0" borderId="12" xfId="0" applyNumberFormat="1" applyFont="1" applyBorder="1"/>
    <xf numFmtId="4" fontId="4" fillId="0" borderId="0" xfId="0" applyNumberFormat="1" applyFont="1" applyBorder="1" applyAlignment="1">
      <alignment vertical="center" wrapText="1"/>
    </xf>
    <xf numFmtId="4" fontId="4" fillId="0" borderId="0" xfId="0" applyNumberFormat="1" applyFont="1" applyBorder="1" applyAlignment="1">
      <alignment horizontal="center" vertical="center" wrapText="1"/>
    </xf>
    <xf numFmtId="4" fontId="4" fillId="0" borderId="0" xfId="0" applyNumberFormat="1" applyFont="1" applyBorder="1" applyAlignment="1">
      <alignment vertical="center" wrapText="1" shrinkToFit="1"/>
    </xf>
    <xf numFmtId="4" fontId="4" fillId="0" borderId="45" xfId="0" applyNumberFormat="1" applyFont="1" applyBorder="1" applyAlignment="1">
      <alignment vertical="center" wrapText="1"/>
    </xf>
    <xf numFmtId="4" fontId="4" fillId="0" borderId="45" xfId="0" applyNumberFormat="1" applyFont="1" applyBorder="1" applyAlignment="1">
      <alignment horizontal="center" vertical="center" wrapText="1"/>
    </xf>
    <xf numFmtId="4" fontId="4" fillId="0" borderId="45" xfId="0" applyNumberFormat="1" applyFont="1" applyBorder="1" applyAlignment="1">
      <alignment vertical="center" wrapText="1" shrinkToFit="1"/>
    </xf>
    <xf numFmtId="4" fontId="4" fillId="0" borderId="10" xfId="0" applyNumberFormat="1" applyFont="1" applyBorder="1" applyAlignment="1">
      <alignment vertical="center" wrapText="1"/>
    </xf>
    <xf numFmtId="4" fontId="4" fillId="0" borderId="10" xfId="0" applyNumberFormat="1" applyFont="1" applyBorder="1" applyAlignment="1">
      <alignment horizontal="center" vertical="center" wrapText="1"/>
    </xf>
    <xf numFmtId="4" fontId="4" fillId="0" borderId="10" xfId="0" applyNumberFormat="1" applyFont="1" applyBorder="1" applyAlignment="1">
      <alignment vertical="center" wrapText="1" shrinkToFit="1"/>
    </xf>
    <xf numFmtId="4" fontId="3" fillId="0" borderId="0" xfId="0" applyNumberFormat="1" applyFont="1" applyAlignment="1">
      <alignment horizontal="center"/>
    </xf>
    <xf numFmtId="0" fontId="13" fillId="0" borderId="7" xfId="0" applyNumberFormat="1" applyFont="1" applyBorder="1"/>
    <xf numFmtId="49" fontId="6" fillId="0" borderId="0" xfId="0" applyNumberFormat="1" applyFont="1"/>
    <xf numFmtId="0" fontId="6" fillId="0" borderId="0" xfId="0" applyFont="1"/>
    <xf numFmtId="0" fontId="14" fillId="0" borderId="0" xfId="0" applyFont="1" applyAlignment="1">
      <alignment horizontal="center" vertical="top"/>
    </xf>
    <xf numFmtId="0" fontId="14"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13" fillId="0" borderId="7" xfId="0" applyNumberFormat="1" applyFont="1" applyBorder="1"/>
    <xf numFmtId="0" fontId="13" fillId="0" borderId="0" xfId="0" applyNumberFormat="1" applyFont="1" applyAlignment="1">
      <alignment vertical="top" wrapText="1"/>
    </xf>
    <xf numFmtId="0" fontId="6" fillId="0" borderId="0" xfId="0" applyFont="1" applyAlignment="1">
      <alignment horizontal="center"/>
    </xf>
    <xf numFmtId="0" fontId="6" fillId="0" borderId="0" xfId="0" applyFont="1" applyAlignment="1">
      <alignment horizontal="center" wrapText="1"/>
    </xf>
    <xf numFmtId="0" fontId="0" fillId="4" borderId="32" xfId="0" applyFill="1" applyBorder="1" applyAlignment="1">
      <alignment vertical="top" wrapText="1"/>
    </xf>
    <xf numFmtId="0" fontId="0" fillId="4" borderId="32" xfId="0" applyFill="1" applyBorder="1" applyAlignment="1">
      <alignment vertical="top"/>
    </xf>
    <xf numFmtId="165" fontId="0" fillId="4" borderId="32" xfId="0" applyNumberFormat="1" applyFill="1" applyBorder="1" applyAlignment="1">
      <alignment vertical="top"/>
    </xf>
    <xf numFmtId="4" fontId="0" fillId="4" borderId="32" xfId="0" applyNumberFormat="1" applyFill="1" applyBorder="1" applyAlignment="1">
      <alignment vertical="top"/>
    </xf>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xf numFmtId="0" fontId="8" fillId="0" borderId="44" xfId="0" applyNumberFormat="1" applyFont="1" applyBorder="1" applyAlignment="1">
      <alignment vertical="top" wrapText="1"/>
    </xf>
    <xf numFmtId="0" fontId="8" fillId="0" borderId="44" xfId="0" applyNumberFormat="1" applyFont="1" applyBorder="1" applyAlignment="1">
      <alignment horizontal="left" vertical="top" wrapText="1"/>
    </xf>
    <xf numFmtId="0" fontId="8" fillId="0" borderId="45" xfId="0" applyNumberFormat="1" applyFont="1" applyBorder="1" applyAlignment="1">
      <alignment vertical="top" wrapText="1" shrinkToFit="1"/>
    </xf>
    <xf numFmtId="165" fontId="8" fillId="0" borderId="45" xfId="0" applyNumberFormat="1" applyFont="1" applyBorder="1" applyAlignment="1">
      <alignment vertical="top" wrapText="1" shrinkToFit="1"/>
    </xf>
    <xf numFmtId="4" fontId="8" fillId="0" borderId="45" xfId="0" applyNumberFormat="1" applyFont="1" applyBorder="1" applyAlignment="1">
      <alignment vertical="top" wrapText="1" shrinkToFit="1"/>
    </xf>
    <xf numFmtId="4" fontId="8" fillId="0" borderId="46" xfId="0" applyNumberFormat="1" applyFont="1" applyBorder="1" applyAlignment="1">
      <alignment vertical="top" wrapText="1" shrinkToFit="1"/>
    </xf>
    <xf numFmtId="0" fontId="8" fillId="0" borderId="37" xfId="0" applyNumberFormat="1" applyFont="1" applyBorder="1" applyAlignment="1">
      <alignment vertical="top" wrapText="1"/>
    </xf>
    <xf numFmtId="0" fontId="8" fillId="0" borderId="37" xfId="0" applyNumberFormat="1" applyFont="1" applyBorder="1" applyAlignment="1">
      <alignment horizontal="left" vertical="top" wrapText="1"/>
    </xf>
    <xf numFmtId="0" fontId="8" fillId="0" borderId="0" xfId="0" applyNumberFormat="1" applyFont="1" applyBorder="1" applyAlignment="1">
      <alignment vertical="top" wrapText="1" shrinkToFit="1"/>
    </xf>
    <xf numFmtId="165" fontId="8" fillId="0" borderId="0" xfId="0" applyNumberFormat="1" applyFont="1" applyBorder="1" applyAlignment="1">
      <alignment vertical="top" wrapText="1" shrinkToFit="1"/>
    </xf>
    <xf numFmtId="4" fontId="8" fillId="0" borderId="0" xfId="0" applyNumberFormat="1" applyFont="1" applyBorder="1" applyAlignment="1">
      <alignment vertical="top" wrapText="1" shrinkToFit="1"/>
    </xf>
    <xf numFmtId="4" fontId="8" fillId="0" borderId="38" xfId="0" applyNumberFormat="1" applyFont="1" applyBorder="1" applyAlignment="1">
      <alignment vertical="top" wrapText="1" shrinkToFit="1"/>
    </xf>
    <xf numFmtId="0" fontId="17" fillId="0" borderId="37" xfId="0" applyNumberFormat="1" applyFont="1" applyBorder="1" applyAlignment="1">
      <alignment horizontal="left" vertical="top" wrapText="1"/>
    </xf>
    <xf numFmtId="0" fontId="17" fillId="0" borderId="0" xfId="0" applyNumberFormat="1" applyFont="1" applyBorder="1" applyAlignment="1">
      <alignment vertical="top" wrapText="1" shrinkToFit="1"/>
    </xf>
    <xf numFmtId="165" fontId="17" fillId="0" borderId="0" xfId="0" applyNumberFormat="1" applyFont="1" applyBorder="1" applyAlignment="1">
      <alignment vertical="top" wrapText="1" shrinkToFit="1"/>
    </xf>
    <xf numFmtId="4" fontId="17" fillId="0" borderId="0" xfId="0" applyNumberFormat="1" applyFont="1" applyBorder="1" applyAlignment="1">
      <alignment vertical="top" wrapText="1" shrinkToFit="1"/>
    </xf>
    <xf numFmtId="4" fontId="17" fillId="0" borderId="38" xfId="0" applyNumberFormat="1" applyFont="1" applyBorder="1" applyAlignment="1">
      <alignment vertical="top" wrapText="1" shrinkToFit="1"/>
    </xf>
    <xf numFmtId="4" fontId="0" fillId="4" borderId="40" xfId="0" applyNumberFormat="1" applyFill="1" applyBorder="1" applyAlignment="1">
      <alignment vertical="top" shrinkToFit="1"/>
    </xf>
    <xf numFmtId="4" fontId="0" fillId="4" borderId="41" xfId="0" applyNumberFormat="1" applyFill="1" applyBorder="1" applyAlignment="1">
      <alignment vertical="top" shrinkToFit="1"/>
    </xf>
    <xf numFmtId="49" fontId="35" fillId="0" borderId="0" xfId="2" applyNumberFormat="1" applyFont="1" applyBorder="1" applyAlignment="1">
      <alignment horizontal="left" vertical="center" wrapText="1"/>
    </xf>
    <xf numFmtId="49" fontId="31" fillId="0" borderId="0" xfId="2" applyNumberFormat="1" applyFont="1" applyBorder="1" applyAlignment="1">
      <alignment horizontal="left" vertical="center" wrapText="1"/>
    </xf>
    <xf numFmtId="49" fontId="22" fillId="0" borderId="0" xfId="2" applyNumberFormat="1" applyFont="1" applyBorder="1" applyAlignment="1">
      <alignment horizontal="left" vertical="top" wrapText="1"/>
    </xf>
    <xf numFmtId="49" fontId="22" fillId="0" borderId="0" xfId="2" applyNumberFormat="1" applyFont="1" applyAlignment="1">
      <alignment horizontal="left" vertical="top" wrapText="1"/>
    </xf>
    <xf numFmtId="49" fontId="34" fillId="0" borderId="0" xfId="2" applyNumberFormat="1" applyFont="1" applyAlignment="1">
      <alignment horizontal="left" vertical="top" wrapText="1"/>
    </xf>
    <xf numFmtId="0" fontId="19" fillId="0" borderId="0" xfId="2" applyFont="1" applyBorder="1" applyAlignment="1">
      <alignment horizontal="center" vertical="center" wrapText="1"/>
    </xf>
    <xf numFmtId="49" fontId="19" fillId="0" borderId="0" xfId="2" applyNumberFormat="1" applyFont="1" applyBorder="1" applyAlignment="1">
      <alignment horizontal="center" vertical="center" wrapText="1"/>
    </xf>
    <xf numFmtId="49" fontId="21" fillId="0" borderId="0" xfId="2" applyNumberFormat="1" applyFont="1" applyBorder="1" applyAlignment="1">
      <alignment horizontal="left" vertical="center" wrapText="1"/>
    </xf>
    <xf numFmtId="0" fontId="23" fillId="0" borderId="0" xfId="2" applyFont="1" applyAlignment="1">
      <alignment horizontal="left" vertical="top" wrapText="1"/>
    </xf>
    <xf numFmtId="0" fontId="46" fillId="7" borderId="27" xfId="4" applyNumberFormat="1" applyFont="1" applyFill="1" applyBorder="1" applyAlignment="1" applyProtection="1">
      <alignment horizontal="center" vertical="center"/>
      <protection locked="0"/>
    </xf>
    <xf numFmtId="0" fontId="48" fillId="0" borderId="27" xfId="4" applyNumberFormat="1" applyFont="1" applyBorder="1" applyAlignment="1" applyProtection="1">
      <alignment horizontal="left" vertical="center"/>
      <protection locked="0"/>
    </xf>
    <xf numFmtId="0" fontId="46" fillId="7" borderId="11" xfId="4" applyNumberFormat="1" applyFont="1" applyFill="1" applyBorder="1" applyAlignment="1" applyProtection="1">
      <alignment horizontal="center" vertical="center"/>
      <protection locked="0"/>
    </xf>
    <xf numFmtId="0" fontId="46" fillId="7" borderId="12" xfId="4" applyNumberFormat="1" applyFont="1" applyFill="1" applyBorder="1" applyAlignment="1" applyProtection="1">
      <alignment horizontal="center" vertical="center"/>
      <protection locked="0"/>
    </xf>
    <xf numFmtId="0" fontId="46" fillId="7" borderId="13" xfId="4" applyNumberFormat="1" applyFont="1" applyFill="1" applyBorder="1" applyAlignment="1" applyProtection="1">
      <alignment horizontal="center" vertical="center"/>
      <protection locked="0"/>
    </xf>
    <xf numFmtId="49" fontId="40" fillId="0" borderId="37" xfId="4" applyNumberFormat="1" applyFont="1" applyBorder="1" applyAlignment="1" applyProtection="1">
      <alignment horizontal="left"/>
    </xf>
    <xf numFmtId="49" fontId="40" fillId="0" borderId="0" xfId="4" applyNumberFormat="1" applyFont="1" applyBorder="1" applyAlignment="1" applyProtection="1">
      <alignment horizontal="left"/>
    </xf>
    <xf numFmtId="49" fontId="40" fillId="0" borderId="38" xfId="4" applyNumberFormat="1" applyFont="1" applyBorder="1" applyAlignment="1" applyProtection="1">
      <alignment horizontal="left"/>
    </xf>
    <xf numFmtId="49" fontId="40" fillId="0" borderId="0" xfId="4" applyNumberFormat="1" applyFont="1" applyBorder="1" applyAlignment="1" applyProtection="1">
      <alignment horizontal="left"/>
      <protection locked="0"/>
    </xf>
    <xf numFmtId="49" fontId="40" fillId="0" borderId="38" xfId="4" applyNumberFormat="1" applyFont="1" applyBorder="1" applyAlignment="1" applyProtection="1">
      <alignment horizontal="left"/>
      <protection locked="0"/>
    </xf>
    <xf numFmtId="14" fontId="40" fillId="0" borderId="0" xfId="4" applyNumberFormat="1" applyFont="1" applyBorder="1" applyAlignment="1" applyProtection="1">
      <alignment horizontal="left"/>
      <protection locked="0"/>
    </xf>
    <xf numFmtId="14" fontId="40" fillId="0" borderId="38" xfId="4" applyNumberFormat="1" applyFont="1" applyBorder="1" applyAlignment="1" applyProtection="1">
      <alignment horizontal="left"/>
      <protection locked="0"/>
    </xf>
    <xf numFmtId="49" fontId="40" fillId="0" borderId="40" xfId="4" applyNumberFormat="1" applyFont="1" applyBorder="1" applyAlignment="1" applyProtection="1">
      <alignment horizontal="center"/>
    </xf>
    <xf numFmtId="49" fontId="40" fillId="0" borderId="10" xfId="4" applyNumberFormat="1" applyFont="1" applyBorder="1" applyAlignment="1" applyProtection="1">
      <alignment horizontal="center"/>
    </xf>
    <xf numFmtId="49" fontId="40" fillId="0" borderId="41" xfId="4" applyNumberFormat="1" applyFont="1" applyBorder="1" applyAlignment="1" applyProtection="1">
      <alignment horizontal="center"/>
    </xf>
    <xf numFmtId="49" fontId="40" fillId="0" borderId="12" xfId="4" applyNumberFormat="1" applyFont="1" applyBorder="1" applyAlignment="1" applyProtection="1">
      <alignment horizontal="center"/>
    </xf>
    <xf numFmtId="49" fontId="40" fillId="0" borderId="13" xfId="4" applyNumberFormat="1" applyFont="1" applyBorder="1" applyAlignment="1" applyProtection="1">
      <alignment horizontal="center"/>
    </xf>
    <xf numFmtId="49" fontId="41" fillId="7" borderId="11" xfId="4" applyNumberFormat="1" applyFont="1" applyFill="1" applyBorder="1" applyAlignment="1" applyProtection="1">
      <alignment horizontal="center" vertical="center"/>
    </xf>
    <xf numFmtId="49" fontId="41" fillId="7" borderId="12" xfId="4" applyNumberFormat="1" applyFont="1" applyFill="1" applyBorder="1" applyAlignment="1" applyProtection="1">
      <alignment horizontal="center" vertical="center"/>
    </xf>
    <xf numFmtId="49" fontId="41" fillId="7" borderId="13" xfId="4" applyNumberFormat="1" applyFont="1" applyFill="1" applyBorder="1" applyAlignment="1" applyProtection="1">
      <alignment horizontal="center" vertical="center"/>
    </xf>
    <xf numFmtId="49" fontId="43" fillId="0" borderId="11" xfId="4" applyNumberFormat="1" applyFont="1" applyBorder="1" applyAlignment="1" applyProtection="1">
      <alignment horizontal="right" vertical="center"/>
    </xf>
    <xf numFmtId="49" fontId="44" fillId="0" borderId="12" xfId="4" applyNumberFormat="1" applyFont="1" applyBorder="1" applyAlignment="1" applyProtection="1">
      <alignment horizontal="right" vertical="center"/>
    </xf>
    <xf numFmtId="49" fontId="44" fillId="0" borderId="13" xfId="4" applyNumberFormat="1" applyFont="1" applyBorder="1" applyAlignment="1" applyProtection="1">
      <alignment horizontal="right" vertical="center"/>
    </xf>
    <xf numFmtId="49" fontId="45" fillId="0" borderId="27" xfId="4" applyNumberFormat="1" applyFont="1" applyBorder="1" applyAlignment="1" applyProtection="1">
      <alignment horizontal="center" vertical="center"/>
    </xf>
    <xf numFmtId="49" fontId="40" fillId="7" borderId="44" xfId="4" applyNumberFormat="1" applyFont="1" applyFill="1" applyBorder="1" applyAlignment="1" applyProtection="1">
      <alignment horizontal="left"/>
    </xf>
    <xf numFmtId="49" fontId="40" fillId="7" borderId="45" xfId="4" applyNumberFormat="1" applyFont="1" applyFill="1" applyBorder="1" applyAlignment="1" applyProtection="1">
      <alignment horizontal="left"/>
    </xf>
    <xf numFmtId="49" fontId="40" fillId="7" borderId="46" xfId="4" applyNumberFormat="1" applyFont="1" applyFill="1" applyBorder="1" applyAlignment="1" applyProtection="1">
      <alignment horizontal="left"/>
    </xf>
    <xf numFmtId="49" fontId="40" fillId="7" borderId="37" xfId="4" applyNumberFormat="1" applyFont="1" applyFill="1" applyBorder="1" applyAlignment="1" applyProtection="1">
      <alignment horizontal="center"/>
    </xf>
    <xf numFmtId="49" fontId="40" fillId="7" borderId="0" xfId="4" applyNumberFormat="1" applyFont="1" applyFill="1" applyBorder="1" applyAlignment="1" applyProtection="1">
      <alignment horizontal="center"/>
    </xf>
    <xf numFmtId="49" fontId="40" fillId="7" borderId="38" xfId="4" applyNumberFormat="1" applyFont="1" applyFill="1" applyBorder="1" applyAlignment="1" applyProtection="1">
      <alignment horizontal="center"/>
    </xf>
    <xf numFmtId="49" fontId="41" fillId="7" borderId="40" xfId="4" applyNumberFormat="1" applyFont="1" applyFill="1" applyBorder="1" applyAlignment="1" applyProtection="1">
      <alignment horizontal="center" vertical="center" wrapText="1"/>
      <protection locked="0"/>
    </xf>
    <xf numFmtId="49" fontId="41" fillId="7" borderId="10" xfId="4" applyNumberFormat="1" applyFont="1" applyFill="1" applyBorder="1" applyAlignment="1" applyProtection="1">
      <alignment horizontal="center" vertical="center"/>
      <protection locked="0"/>
    </xf>
    <xf numFmtId="49" fontId="41" fillId="7" borderId="41" xfId="4" applyNumberFormat="1" applyFont="1" applyFill="1" applyBorder="1" applyAlignment="1" applyProtection="1">
      <alignment horizontal="center" vertical="center"/>
      <protection locked="0"/>
    </xf>
    <xf numFmtId="49" fontId="40" fillId="0" borderId="44" xfId="4" applyNumberFormat="1" applyFont="1" applyBorder="1" applyAlignment="1" applyProtection="1">
      <alignment horizontal="center"/>
    </xf>
    <xf numFmtId="49" fontId="40" fillId="0" borderId="45" xfId="4" applyNumberFormat="1" applyFont="1" applyBorder="1" applyAlignment="1" applyProtection="1">
      <alignment horizontal="center"/>
    </xf>
    <xf numFmtId="49" fontId="40" fillId="0" borderId="46" xfId="4" applyNumberFormat="1" applyFont="1" applyBorder="1" applyAlignment="1" applyProtection="1">
      <alignment horizontal="center"/>
    </xf>
    <xf numFmtId="0" fontId="46" fillId="7" borderId="27" xfId="4" applyFont="1" applyFill="1" applyBorder="1" applyAlignment="1" applyProtection="1">
      <alignment horizontal="left" vertical="center"/>
      <protection locked="0"/>
    </xf>
    <xf numFmtId="0" fontId="41" fillId="7" borderId="27" xfId="4" applyFont="1" applyFill="1" applyBorder="1" applyAlignment="1" applyProtection="1">
      <alignment horizontal="center" vertical="center"/>
    </xf>
    <xf numFmtId="0" fontId="41" fillId="0" borderId="11" xfId="4" applyFont="1" applyFill="1" applyBorder="1" applyAlignment="1" applyProtection="1">
      <alignment horizontal="right" vertical="center"/>
    </xf>
    <xf numFmtId="0" fontId="41" fillId="0" borderId="12" xfId="4" applyFont="1" applyFill="1" applyBorder="1" applyAlignment="1" applyProtection="1">
      <alignment horizontal="right" vertical="center"/>
    </xf>
    <xf numFmtId="0" fontId="41" fillId="0" borderId="13" xfId="4" applyFont="1" applyFill="1" applyBorder="1" applyAlignment="1" applyProtection="1">
      <alignment horizontal="right" vertical="center"/>
    </xf>
    <xf numFmtId="0" fontId="41" fillId="7" borderId="27" xfId="4" applyFont="1" applyFill="1" applyBorder="1" applyAlignment="1">
      <alignment horizontal="center" vertical="center"/>
    </xf>
    <xf numFmtId="0" fontId="41" fillId="0" borderId="27" xfId="4" applyFont="1" applyFill="1" applyBorder="1" applyAlignment="1">
      <alignment horizontal="right" vertical="center"/>
    </xf>
    <xf numFmtId="0" fontId="46" fillId="7" borderId="27" xfId="4" applyFont="1" applyFill="1" applyBorder="1" applyAlignment="1">
      <alignment horizontal="left" vertical="center"/>
    </xf>
  </cellXfs>
  <cellStyles count="5">
    <cellStyle name="Měna 2" xfId="3"/>
    <cellStyle name="Normální" xfId="0" builtinId="0"/>
    <cellStyle name="normální 2" xfId="1"/>
    <cellStyle name="Normální 3" xfId="4"/>
    <cellStyle name="Normální 4" xfId="2"/>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4BBF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kty/V-Da&#269;ice/DSP%20&#8211;%20150_200/Elektrika_komplet/VDJ%20Kosteln&#237;%20Vyd&#345;&#237;_ROZPO&#268;ET_technick&#225;%20specifika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dávky"/>
      <sheetName val="Elektromontáže a služby"/>
    </sheetNames>
    <sheetDataSet>
      <sheetData sheetId="0">
        <row r="1">
          <cell r="A1" t="str">
            <v>Dodávky</v>
          </cell>
        </row>
        <row r="4">
          <cell r="A4" t="str">
            <v>1</v>
          </cell>
          <cell r="B4" t="str">
            <v>Dodávka rozvaděče RM-2</v>
          </cell>
        </row>
        <row r="22">
          <cell r="A22" t="str">
            <v>2</v>
          </cell>
          <cell r="B22" t="str">
            <v>Dodávka rozvaděče DT1</v>
          </cell>
        </row>
        <row r="38">
          <cell r="A38" t="str">
            <v>3</v>
          </cell>
          <cell r="B38" t="str">
            <v>Doplnění rozvaděče RH1</v>
          </cell>
        </row>
        <row r="48">
          <cell r="A48" t="str">
            <v>4</v>
          </cell>
          <cell r="B48" t="str">
            <v>Kabely, kabelové trasy a elektromontážní materiál</v>
          </cell>
        </row>
        <row r="66">
          <cell r="A66" t="str">
            <v>5</v>
          </cell>
          <cell r="B66" t="str">
            <v>Dodávka polní instrumentace M+R</v>
          </cell>
        </row>
      </sheetData>
      <sheetData sheetId="1">
        <row r="1">
          <cell r="A1" t="str">
            <v>Elektromontáže a služby</v>
          </cell>
        </row>
        <row r="4">
          <cell r="A4" t="str">
            <v>6</v>
          </cell>
          <cell r="B4" t="str">
            <v>Elektromontáže</v>
          </cell>
        </row>
        <row r="9">
          <cell r="A9" t="str">
            <v>7</v>
          </cell>
          <cell r="B9" t="str">
            <v>Služby</v>
          </cell>
        </row>
      </sheetData>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workbookViewId="0"/>
  </sheetViews>
  <sheetFormatPr defaultRowHeight="12.75" x14ac:dyDescent="0.2"/>
  <cols>
    <col min="1" max="1" width="23.140625" customWidth="1"/>
  </cols>
  <sheetData>
    <row r="1" spans="1:8" x14ac:dyDescent="0.2">
      <c r="A1" s="15"/>
      <c r="B1" s="15"/>
      <c r="C1" s="15"/>
      <c r="D1" s="15"/>
      <c r="E1" s="15"/>
      <c r="F1" s="15"/>
      <c r="G1" s="15"/>
      <c r="H1" s="15"/>
    </row>
    <row r="2" spans="1:8" ht="15.75" x14ac:dyDescent="0.25">
      <c r="A2" s="16" t="s">
        <v>4</v>
      </c>
      <c r="B2" s="17"/>
      <c r="C2" s="15"/>
      <c r="D2" s="15"/>
      <c r="E2" s="15"/>
      <c r="F2" s="15"/>
      <c r="G2" s="15"/>
      <c r="H2" s="15"/>
    </row>
    <row r="3" spans="1:8" ht="15.75" x14ac:dyDescent="0.25">
      <c r="A3" s="16"/>
      <c r="B3" s="17"/>
      <c r="C3" s="15"/>
      <c r="D3" s="15"/>
      <c r="E3" s="15"/>
      <c r="F3" s="15"/>
      <c r="G3" s="15"/>
      <c r="H3" s="15"/>
    </row>
    <row r="4" spans="1:8" ht="13.5" thickBot="1" x14ac:dyDescent="0.25">
      <c r="A4" s="18"/>
      <c r="B4" s="17"/>
      <c r="C4" s="15"/>
      <c r="D4" s="15"/>
      <c r="E4" s="15"/>
      <c r="F4" s="15"/>
      <c r="G4" s="15"/>
      <c r="H4" s="15"/>
    </row>
    <row r="5" spans="1:8" x14ac:dyDescent="0.2">
      <c r="A5" s="19" t="s">
        <v>5</v>
      </c>
      <c r="B5" s="512" t="s">
        <v>0</v>
      </c>
      <c r="C5" s="512"/>
      <c r="D5" s="512"/>
      <c r="E5" s="512"/>
      <c r="F5" s="512"/>
      <c r="G5" s="513"/>
      <c r="H5" s="15"/>
    </row>
    <row r="6" spans="1:8" x14ac:dyDescent="0.2">
      <c r="A6" s="20" t="s">
        <v>6</v>
      </c>
      <c r="B6" s="514"/>
      <c r="C6" s="514"/>
      <c r="D6" s="514"/>
      <c r="E6" s="514"/>
      <c r="F6" s="514"/>
      <c r="G6" s="515"/>
      <c r="H6" s="15"/>
    </row>
    <row r="7" spans="1:8" x14ac:dyDescent="0.2">
      <c r="A7" s="20" t="s">
        <v>7</v>
      </c>
      <c r="B7" s="514"/>
      <c r="C7" s="514"/>
      <c r="D7" s="514"/>
      <c r="E7" s="514"/>
      <c r="F7" s="514"/>
      <c r="G7" s="515"/>
      <c r="H7" s="15"/>
    </row>
    <row r="8" spans="1:8" x14ac:dyDescent="0.2">
      <c r="A8" s="20" t="s">
        <v>8</v>
      </c>
      <c r="B8" s="514"/>
      <c r="C8" s="514"/>
      <c r="D8" s="514"/>
      <c r="E8" s="514"/>
      <c r="F8" s="514"/>
      <c r="G8" s="515"/>
      <c r="H8" s="15"/>
    </row>
    <row r="9" spans="1:8" x14ac:dyDescent="0.2">
      <c r="A9" s="20" t="s">
        <v>9</v>
      </c>
      <c r="B9" s="514"/>
      <c r="C9" s="514"/>
      <c r="D9" s="514"/>
      <c r="E9" s="514"/>
      <c r="F9" s="514"/>
      <c r="G9" s="515"/>
      <c r="H9" s="15"/>
    </row>
    <row r="10" spans="1:8" x14ac:dyDescent="0.2">
      <c r="A10" s="20" t="s">
        <v>10</v>
      </c>
      <c r="B10" s="514"/>
      <c r="C10" s="514"/>
      <c r="D10" s="514"/>
      <c r="E10" s="514"/>
      <c r="F10" s="514"/>
      <c r="G10" s="515"/>
      <c r="H10" s="15"/>
    </row>
    <row r="11" spans="1:8" x14ac:dyDescent="0.2">
      <c r="A11" s="20" t="s">
        <v>11</v>
      </c>
      <c r="B11" s="504"/>
      <c r="C11" s="504"/>
      <c r="D11" s="504"/>
      <c r="E11" s="504"/>
      <c r="F11" s="504"/>
      <c r="G11" s="505"/>
      <c r="H11" s="15"/>
    </row>
    <row r="12" spans="1:8" x14ac:dyDescent="0.2">
      <c r="A12" s="20" t="s">
        <v>12</v>
      </c>
      <c r="B12" s="506"/>
      <c r="C12" s="507"/>
      <c r="D12" s="507"/>
      <c r="E12" s="507"/>
      <c r="F12" s="507"/>
      <c r="G12" s="508"/>
      <c r="H12" s="15"/>
    </row>
    <row r="13" spans="1:8" ht="13.5" thickBot="1" x14ac:dyDescent="0.25">
      <c r="A13" s="21" t="s">
        <v>13</v>
      </c>
      <c r="B13" s="509"/>
      <c r="C13" s="509"/>
      <c r="D13" s="509"/>
      <c r="E13" s="509"/>
      <c r="F13" s="509"/>
      <c r="G13" s="510"/>
      <c r="H13" s="15"/>
    </row>
    <row r="14" spans="1:8" x14ac:dyDescent="0.2">
      <c r="A14" s="15"/>
      <c r="B14" s="15"/>
      <c r="C14" s="15"/>
      <c r="D14" s="15"/>
      <c r="E14" s="15"/>
      <c r="F14" s="15"/>
      <c r="G14" s="15"/>
      <c r="H14" s="15"/>
    </row>
    <row r="15" spans="1:8" x14ac:dyDescent="0.2">
      <c r="A15" s="15"/>
      <c r="B15" s="15"/>
      <c r="C15" s="15"/>
      <c r="D15" s="15"/>
      <c r="E15" s="15"/>
      <c r="F15" s="15"/>
      <c r="G15" s="15"/>
      <c r="H15" s="15"/>
    </row>
    <row r="16" spans="1:8" x14ac:dyDescent="0.2">
      <c r="A16" s="22" t="s">
        <v>14</v>
      </c>
      <c r="B16" s="15"/>
      <c r="C16" s="15"/>
      <c r="D16" s="15"/>
      <c r="E16" s="15"/>
      <c r="F16" s="15"/>
      <c r="G16" s="15"/>
      <c r="H16" s="15"/>
    </row>
    <row r="17" spans="1:8" ht="52.5" customHeight="1" x14ac:dyDescent="0.2">
      <c r="A17" s="511" t="s">
        <v>39</v>
      </c>
      <c r="B17" s="511"/>
      <c r="C17" s="511"/>
      <c r="D17" s="511"/>
      <c r="E17" s="511"/>
      <c r="F17" s="511"/>
      <c r="G17" s="511"/>
      <c r="H17" s="15"/>
    </row>
  </sheetData>
  <sheetProtection password="D8BF"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tabColor rgb="FF66FF66"/>
    <pageSetUpPr fitToPage="1"/>
  </sheetPr>
  <dimension ref="A1:AZ141"/>
  <sheetViews>
    <sheetView showGridLines="0" topLeftCell="B1" zoomScaleNormal="100" zoomScaleSheetLayoutView="75" workbookViewId="0">
      <selection activeCell="B1" sqref="B1"/>
    </sheetView>
  </sheetViews>
  <sheetFormatPr defaultRowHeight="12.75" x14ac:dyDescent="0.2"/>
  <cols>
    <col min="1" max="1" width="0.5703125" hidden="1" customWidth="1"/>
    <col min="2" max="2" width="9.140625"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9.7109375" style="48" customWidth="1"/>
    <col min="11" max="14" width="10.7109375" customWidth="1"/>
    <col min="15" max="15" width="10.7109375" hidden="1" customWidth="1"/>
    <col min="16" max="16" width="0" hidden="1" customWidth="1"/>
    <col min="52" max="52" width="102.7109375" customWidth="1"/>
  </cols>
  <sheetData>
    <row r="1" spans="1:14" ht="12" customHeight="1" x14ac:dyDescent="0.2">
      <c r="A1">
        <v>-1</v>
      </c>
    </row>
    <row r="2" spans="1:14" ht="17.25" customHeight="1" x14ac:dyDescent="0.25">
      <c r="B2" s="2"/>
      <c r="D2" s="3"/>
      <c r="E2" s="27" t="s">
        <v>25</v>
      </c>
      <c r="F2" s="3"/>
      <c r="G2" s="4"/>
      <c r="H2" s="5"/>
      <c r="I2" s="6"/>
    </row>
    <row r="3" spans="1:14" ht="6" customHeight="1" x14ac:dyDescent="0.2">
      <c r="C3" s="7"/>
      <c r="D3" s="8" t="s">
        <v>0</v>
      </c>
    </row>
    <row r="4" spans="1:14" ht="4.5" customHeight="1" x14ac:dyDescent="0.2"/>
    <row r="5" spans="1:14" ht="13.5" customHeight="1" x14ac:dyDescent="0.25">
      <c r="B5" s="44" t="s">
        <v>1</v>
      </c>
      <c r="D5" s="14" t="s">
        <v>40</v>
      </c>
      <c r="F5" s="80" t="s">
        <v>42</v>
      </c>
      <c r="G5" s="11"/>
      <c r="I5" s="11"/>
    </row>
    <row r="6" spans="1:14" ht="13.5" customHeight="1" x14ac:dyDescent="0.25">
      <c r="B6" s="10"/>
      <c r="C6" s="37"/>
      <c r="D6" s="79" t="s">
        <v>41</v>
      </c>
      <c r="F6" s="10"/>
      <c r="G6" s="11"/>
      <c r="H6" s="10"/>
      <c r="I6" s="11"/>
    </row>
    <row r="7" spans="1:14" ht="13.5" customHeight="1" x14ac:dyDescent="0.25">
      <c r="B7" s="10"/>
      <c r="C7" s="37"/>
      <c r="D7" s="9"/>
      <c r="F7" s="10"/>
      <c r="G7" s="11"/>
      <c r="H7" s="10"/>
      <c r="I7" s="45"/>
      <c r="J7" s="49"/>
      <c r="K7" s="46"/>
      <c r="L7" s="46"/>
      <c r="M7" s="46"/>
      <c r="N7" s="46"/>
    </row>
    <row r="8" spans="1:14" ht="13.5" customHeight="1" x14ac:dyDescent="0.25">
      <c r="B8" s="44"/>
      <c r="D8" s="47"/>
      <c r="E8" s="9"/>
      <c r="F8" s="10"/>
      <c r="G8" s="11"/>
      <c r="H8" s="10"/>
      <c r="I8" s="45"/>
      <c r="J8" s="49"/>
      <c r="K8" s="46"/>
      <c r="L8" s="46"/>
      <c r="M8" s="46"/>
      <c r="N8" s="46"/>
    </row>
    <row r="9" spans="1:14" ht="13.5" customHeight="1" x14ac:dyDescent="0.25">
      <c r="B9" s="38"/>
      <c r="C9" s="39"/>
      <c r="D9" s="40"/>
      <c r="E9" s="40"/>
      <c r="F9" s="41"/>
      <c r="G9" s="42"/>
      <c r="H9" s="41"/>
      <c r="I9" s="42"/>
      <c r="J9" s="50"/>
    </row>
    <row r="11" spans="1:14" x14ac:dyDescent="0.2">
      <c r="B11" s="44" t="s">
        <v>23</v>
      </c>
      <c r="D11" s="81" t="s">
        <v>43</v>
      </c>
      <c r="H11" s="13" t="s">
        <v>2</v>
      </c>
      <c r="I11" s="83" t="s">
        <v>52</v>
      </c>
      <c r="J11" s="51"/>
    </row>
    <row r="12" spans="1:14" x14ac:dyDescent="0.2">
      <c r="D12" s="81" t="s">
        <v>44</v>
      </c>
      <c r="H12" s="13" t="s">
        <v>3</v>
      </c>
      <c r="I12" s="83" t="s">
        <v>53</v>
      </c>
      <c r="J12" s="51"/>
    </row>
    <row r="13" spans="1:14" ht="12" customHeight="1" x14ac:dyDescent="0.2">
      <c r="C13" s="82" t="s">
        <v>46</v>
      </c>
      <c r="D13" s="81" t="s">
        <v>45</v>
      </c>
      <c r="J13" s="52"/>
    </row>
    <row r="14" spans="1:14" ht="12" customHeight="1" x14ac:dyDescent="0.2">
      <c r="C14" s="13"/>
      <c r="D14" s="12"/>
      <c r="J14" s="52"/>
    </row>
    <row r="15" spans="1:14" ht="12" customHeight="1" x14ac:dyDescent="0.2">
      <c r="B15" s="44" t="s">
        <v>17</v>
      </c>
      <c r="D15" s="81" t="s">
        <v>47</v>
      </c>
      <c r="H15" s="13" t="s">
        <v>2</v>
      </c>
      <c r="I15" s="83" t="s">
        <v>51</v>
      </c>
      <c r="J15" s="52"/>
    </row>
    <row r="16" spans="1:14" ht="12" customHeight="1" x14ac:dyDescent="0.2">
      <c r="C16" s="13"/>
      <c r="D16" s="81" t="s">
        <v>48</v>
      </c>
      <c r="H16" s="13" t="s">
        <v>3</v>
      </c>
      <c r="J16" s="52"/>
    </row>
    <row r="17" spans="1:16" ht="12" customHeight="1" x14ac:dyDescent="0.2">
      <c r="C17" s="82" t="s">
        <v>50</v>
      </c>
      <c r="D17" s="81" t="s">
        <v>49</v>
      </c>
      <c r="H17" s="13"/>
      <c r="J17" s="52"/>
    </row>
    <row r="18" spans="1:16" ht="12" customHeight="1" x14ac:dyDescent="0.2">
      <c r="J18" s="52"/>
    </row>
    <row r="19" spans="1:16" ht="18" customHeight="1" x14ac:dyDescent="0.25">
      <c r="B19" s="9" t="s">
        <v>18</v>
      </c>
      <c r="C19" s="43"/>
      <c r="D19" s="43"/>
      <c r="E19" s="43"/>
      <c r="F19" s="43"/>
      <c r="G19" s="43"/>
      <c r="H19" s="43"/>
      <c r="I19" s="43"/>
      <c r="J19" s="53"/>
    </row>
    <row r="21" spans="1:16" x14ac:dyDescent="0.2">
      <c r="A21" s="84"/>
      <c r="B21" s="85" t="s">
        <v>19</v>
      </c>
      <c r="C21" s="86"/>
      <c r="D21" s="86"/>
      <c r="E21" s="87"/>
      <c r="F21" s="88"/>
      <c r="G21" s="88"/>
      <c r="H21" s="95" t="s">
        <v>20</v>
      </c>
      <c r="I21" s="96" t="s">
        <v>21</v>
      </c>
      <c r="J21" s="97" t="s">
        <v>22</v>
      </c>
    </row>
    <row r="22" spans="1:16" x14ac:dyDescent="0.2">
      <c r="A22" s="92"/>
      <c r="B22" s="92" t="s">
        <v>54</v>
      </c>
      <c r="C22" s="93"/>
      <c r="D22" s="93"/>
      <c r="E22" s="93"/>
      <c r="F22" s="93"/>
      <c r="G22" s="94"/>
      <c r="H22" s="98"/>
      <c r="I22" s="99">
        <v>5</v>
      </c>
      <c r="J22" s="100"/>
    </row>
    <row r="23" spans="1:16" x14ac:dyDescent="0.2">
      <c r="A23" s="92"/>
      <c r="B23" s="92" t="s">
        <v>55</v>
      </c>
      <c r="C23" s="93" t="s">
        <v>56</v>
      </c>
      <c r="D23" s="93"/>
      <c r="E23" s="93"/>
      <c r="F23" s="93"/>
      <c r="G23" s="94"/>
      <c r="H23" s="98"/>
      <c r="I23" s="99">
        <v>1</v>
      </c>
      <c r="J23" s="100">
        <f>'Rekapitulace Objekt 01-02'!H19</f>
        <v>105000</v>
      </c>
      <c r="O23">
        <f>'Rekapitulace Objekt 01-02'!O21</f>
        <v>0</v>
      </c>
      <c r="P23">
        <f>'Rekapitulace Objekt 01-02'!P21</f>
        <v>105000</v>
      </c>
    </row>
    <row r="24" spans="1:16" x14ac:dyDescent="0.2">
      <c r="A24" s="92"/>
      <c r="B24" s="92" t="s">
        <v>57</v>
      </c>
      <c r="C24" s="93" t="s">
        <v>58</v>
      </c>
      <c r="D24" s="93"/>
      <c r="E24" s="93"/>
      <c r="F24" s="93"/>
      <c r="G24" s="94"/>
      <c r="H24" s="98"/>
      <c r="I24" s="99">
        <v>1</v>
      </c>
      <c r="J24" s="100">
        <f>'Rekapitulace Objekt 03'!H19</f>
        <v>19000</v>
      </c>
      <c r="O24">
        <f>'Rekapitulace Objekt 03'!O21</f>
        <v>0</v>
      </c>
      <c r="P24">
        <f>'Rekapitulace Objekt 03'!P21</f>
        <v>19000</v>
      </c>
    </row>
    <row r="25" spans="1:16" x14ac:dyDescent="0.2">
      <c r="A25" s="92"/>
      <c r="B25" s="92" t="s">
        <v>59</v>
      </c>
      <c r="C25" s="93" t="s">
        <v>60</v>
      </c>
      <c r="D25" s="93"/>
      <c r="E25" s="93"/>
      <c r="F25" s="93"/>
      <c r="G25" s="94"/>
      <c r="H25" s="98"/>
      <c r="I25" s="99">
        <v>1</v>
      </c>
      <c r="J25" s="100">
        <f>'Rekapitulace Objekt PS01'!H19</f>
        <v>0</v>
      </c>
      <c r="O25">
        <f>'Rekapitulace Objekt PS01'!O21</f>
        <v>0</v>
      </c>
      <c r="P25">
        <f>'Rekapitulace Objekt PS01'!P21</f>
        <v>0</v>
      </c>
    </row>
    <row r="26" spans="1:16" x14ac:dyDescent="0.2">
      <c r="A26" s="92"/>
      <c r="B26" s="92" t="s">
        <v>61</v>
      </c>
      <c r="C26" s="93" t="s">
        <v>62</v>
      </c>
      <c r="D26" s="93"/>
      <c r="E26" s="93"/>
      <c r="F26" s="93"/>
      <c r="G26" s="94"/>
      <c r="H26" s="98"/>
      <c r="I26" s="99">
        <v>1</v>
      </c>
      <c r="J26" s="100">
        <f>'Rekapitulace Objekt PS-02'!H19</f>
        <v>0</v>
      </c>
      <c r="O26">
        <f>'Rekapitulace Objekt PS-02'!O21</f>
        <v>0</v>
      </c>
      <c r="P26">
        <f>'Rekapitulace Objekt PS-02'!P21</f>
        <v>0</v>
      </c>
    </row>
    <row r="27" spans="1:16" x14ac:dyDescent="0.2">
      <c r="A27" s="92"/>
      <c r="B27" s="92" t="s">
        <v>63</v>
      </c>
      <c r="C27" s="93" t="s">
        <v>64</v>
      </c>
      <c r="D27" s="93"/>
      <c r="E27" s="93"/>
      <c r="F27" s="93"/>
      <c r="G27" s="94"/>
      <c r="H27" s="98"/>
      <c r="I27" s="99">
        <v>1</v>
      </c>
      <c r="J27" s="100">
        <f>'Rekapitulace Objekt PS03'!H19</f>
        <v>0</v>
      </c>
      <c r="O27">
        <f>'Rekapitulace Objekt PS03'!O21</f>
        <v>0</v>
      </c>
      <c r="P27">
        <f>'Rekapitulace Objekt PS03'!P21</f>
        <v>0</v>
      </c>
    </row>
    <row r="28" spans="1:16" ht="25.5" customHeight="1" x14ac:dyDescent="0.25">
      <c r="A28" s="102"/>
      <c r="B28" s="517" t="s">
        <v>65</v>
      </c>
      <c r="C28" s="518"/>
      <c r="D28" s="518"/>
      <c r="E28" s="518"/>
      <c r="F28" s="103"/>
      <c r="G28" s="104"/>
      <c r="H28" s="105"/>
      <c r="I28" s="106"/>
      <c r="J28" s="101">
        <f>SUM(J22:J27)</f>
        <v>124000</v>
      </c>
    </row>
    <row r="29" spans="1:16" ht="13.5" thickBot="1" x14ac:dyDescent="0.25">
      <c r="J29" s="91"/>
    </row>
    <row r="30" spans="1:16" x14ac:dyDescent="0.2">
      <c r="A30" s="118"/>
      <c r="B30" s="119" t="s">
        <v>66</v>
      </c>
      <c r="C30" s="120"/>
      <c r="D30" s="120"/>
      <c r="E30" s="120"/>
      <c r="F30" s="120"/>
      <c r="G30" s="121"/>
      <c r="H30" s="120"/>
      <c r="I30" s="122"/>
      <c r="J30" s="123" t="s">
        <v>22</v>
      </c>
    </row>
    <row r="31" spans="1:16" x14ac:dyDescent="0.2">
      <c r="A31" s="113"/>
      <c r="B31" s="108" t="s">
        <v>67</v>
      </c>
      <c r="C31" s="108"/>
      <c r="D31" s="108"/>
      <c r="E31" s="108">
        <v>15</v>
      </c>
      <c r="F31" s="108" t="s">
        <v>68</v>
      </c>
      <c r="G31" s="110"/>
      <c r="H31" s="108"/>
      <c r="I31" s="109"/>
      <c r="J31" s="116">
        <f>SUM(O23:O28)</f>
        <v>0</v>
      </c>
    </row>
    <row r="32" spans="1:16" x14ac:dyDescent="0.2">
      <c r="A32" s="114"/>
      <c r="B32" s="46" t="s">
        <v>69</v>
      </c>
      <c r="C32" s="46"/>
      <c r="D32" s="46"/>
      <c r="E32" s="46">
        <v>15</v>
      </c>
      <c r="F32" s="46" t="s">
        <v>68</v>
      </c>
      <c r="G32" s="111"/>
      <c r="H32" s="46"/>
      <c r="I32" s="107"/>
      <c r="J32" s="117">
        <f>J31*(E32/100)</f>
        <v>0</v>
      </c>
    </row>
    <row r="33" spans="1:52" x14ac:dyDescent="0.2">
      <c r="A33" s="114"/>
      <c r="B33" s="46" t="s">
        <v>67</v>
      </c>
      <c r="C33" s="46"/>
      <c r="D33" s="46"/>
      <c r="E33" s="46">
        <v>21</v>
      </c>
      <c r="F33" s="46" t="s">
        <v>68</v>
      </c>
      <c r="G33" s="111"/>
      <c r="H33" s="46"/>
      <c r="I33" s="107"/>
      <c r="J33" s="117">
        <f>SUM(P23:P28)</f>
        <v>124000</v>
      </c>
    </row>
    <row r="34" spans="1:52" ht="13.5" thickBot="1" x14ac:dyDescent="0.25">
      <c r="A34" s="115"/>
      <c r="B34" s="39" t="s">
        <v>69</v>
      </c>
      <c r="C34" s="39"/>
      <c r="D34" s="39"/>
      <c r="E34" s="39">
        <v>21</v>
      </c>
      <c r="F34" s="39" t="s">
        <v>68</v>
      </c>
      <c r="G34" s="112"/>
      <c r="H34" s="46"/>
      <c r="I34" s="107"/>
      <c r="J34" s="117">
        <f>J33*(E34/100)</f>
        <v>26040</v>
      </c>
    </row>
    <row r="35" spans="1:52" ht="16.5" thickBot="1" x14ac:dyDescent="0.25">
      <c r="A35" s="124"/>
      <c r="B35" s="125" t="s">
        <v>70</v>
      </c>
      <c r="C35" s="126"/>
      <c r="D35" s="126"/>
      <c r="E35" s="126"/>
      <c r="F35" s="126"/>
      <c r="G35" s="126"/>
      <c r="H35" s="127"/>
      <c r="I35" s="128"/>
      <c r="J35" s="129">
        <f>SUM(J31:J34)</f>
        <v>150040</v>
      </c>
    </row>
    <row r="37" spans="1:52" x14ac:dyDescent="0.2">
      <c r="B37" s="516" t="s">
        <v>71</v>
      </c>
      <c r="C37" s="516"/>
      <c r="D37" s="516"/>
      <c r="E37" s="516"/>
      <c r="F37" s="516"/>
      <c r="G37" s="516"/>
      <c r="H37" s="516"/>
      <c r="I37" s="516"/>
      <c r="J37" s="516"/>
      <c r="AZ37" s="130" t="str">
        <f>B37</f>
        <v>1. PODMÍNKY PRO ZPRACOVÁNÍ NABÍDKOVÉ CENY</v>
      </c>
    </row>
    <row r="39" spans="1:52" x14ac:dyDescent="0.2">
      <c r="B39" s="516" t="s">
        <v>72</v>
      </c>
      <c r="C39" s="516"/>
      <c r="D39" s="516"/>
      <c r="E39" s="516"/>
      <c r="F39" s="516"/>
      <c r="G39" s="516"/>
      <c r="H39" s="516"/>
      <c r="I39" s="516"/>
      <c r="J39" s="516"/>
      <c r="AZ39" s="130" t="str">
        <f>B39</f>
        <v xml:space="preserve">        Preambule</v>
      </c>
    </row>
    <row r="41" spans="1:52" ht="51" x14ac:dyDescent="0.2">
      <c r="B41" s="516" t="s">
        <v>73</v>
      </c>
      <c r="C41" s="516"/>
      <c r="D41" s="516"/>
      <c r="E41" s="516"/>
      <c r="F41" s="516"/>
      <c r="G41" s="516"/>
      <c r="H41" s="516"/>
      <c r="I41" s="516"/>
      <c r="J41" s="516"/>
      <c r="AZ41" s="130" t="str">
        <f>B41</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42" spans="1:52" ht="51" x14ac:dyDescent="0.2">
      <c r="B42" s="516" t="s">
        <v>74</v>
      </c>
      <c r="C42" s="516"/>
      <c r="D42" s="516"/>
      <c r="E42" s="516"/>
      <c r="F42" s="516"/>
      <c r="G42" s="516"/>
      <c r="H42" s="516"/>
      <c r="I42" s="516"/>
      <c r="J42" s="516"/>
      <c r="AZ42" s="130" t="str">
        <f>B42</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44" spans="1:52" x14ac:dyDescent="0.2">
      <c r="B44" s="516" t="s">
        <v>75</v>
      </c>
      <c r="C44" s="516"/>
      <c r="D44" s="516"/>
      <c r="E44" s="516"/>
      <c r="F44" s="516"/>
      <c r="G44" s="516"/>
      <c r="H44" s="516"/>
      <c r="I44" s="516"/>
      <c r="J44" s="516"/>
      <c r="AZ44" s="130" t="str">
        <f>B44</f>
        <v xml:space="preserve">        Vymezení některých pojmů</v>
      </c>
    </row>
    <row r="47" spans="1:52" x14ac:dyDescent="0.2">
      <c r="B47" s="516" t="s">
        <v>76</v>
      </c>
      <c r="C47" s="516"/>
      <c r="D47" s="516"/>
      <c r="E47" s="516"/>
      <c r="F47" s="516"/>
      <c r="G47" s="516"/>
      <c r="H47" s="516"/>
      <c r="I47" s="516"/>
      <c r="J47" s="516"/>
      <c r="AZ47" s="130" t="str">
        <f t="shared" ref="AZ47:AZ52" si="0">B47</f>
        <v>Pro účely zpracování nabídkové ceny se jsou použity některé pojmy, pod kterými se rozumí:</v>
      </c>
    </row>
    <row r="48" spans="1:52" ht="38.25" x14ac:dyDescent="0.2">
      <c r="B48" s="516" t="s">
        <v>77</v>
      </c>
      <c r="C48" s="516"/>
      <c r="D48" s="516"/>
      <c r="E48" s="516"/>
      <c r="F48" s="516"/>
      <c r="G48" s="516"/>
      <c r="H48" s="516"/>
      <c r="I48" s="516"/>
      <c r="J48" s="516"/>
      <c r="AZ48" s="130" t="str">
        <f t="shared" si="0"/>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49" spans="2:52" ht="38.25" x14ac:dyDescent="0.2">
      <c r="B49" s="516" t="s">
        <v>78</v>
      </c>
      <c r="C49" s="516"/>
      <c r="D49" s="516"/>
      <c r="E49" s="516"/>
      <c r="F49" s="516"/>
      <c r="G49" s="516"/>
      <c r="H49" s="516"/>
      <c r="I49" s="516"/>
      <c r="J49" s="516"/>
      <c r="AZ49" s="130" t="str">
        <f t="shared" si="0"/>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0" spans="2:52" ht="51" x14ac:dyDescent="0.2">
      <c r="B50" s="516" t="s">
        <v>79</v>
      </c>
      <c r="C50" s="516"/>
      <c r="D50" s="516"/>
      <c r="E50" s="516"/>
      <c r="F50" s="516"/>
      <c r="G50" s="516"/>
      <c r="H50" s="516"/>
      <c r="I50" s="516"/>
      <c r="J50" s="516"/>
      <c r="AZ50" s="130" t="str">
        <f t="shared" si="0"/>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51" spans="2:52" ht="63.75" x14ac:dyDescent="0.2">
      <c r="B51" s="516" t="s">
        <v>80</v>
      </c>
      <c r="C51" s="516"/>
      <c r="D51" s="516"/>
      <c r="E51" s="516"/>
      <c r="F51" s="516"/>
      <c r="G51" s="516"/>
      <c r="H51" s="516"/>
      <c r="I51" s="516"/>
      <c r="J51" s="516"/>
      <c r="AZ51" s="130" t="str">
        <f t="shared" si="0"/>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52" spans="2:52" ht="38.25" x14ac:dyDescent="0.2">
      <c r="B52" s="516" t="s">
        <v>81</v>
      </c>
      <c r="C52" s="516"/>
      <c r="D52" s="516"/>
      <c r="E52" s="516"/>
      <c r="F52" s="516"/>
      <c r="G52" s="516"/>
      <c r="H52" s="516"/>
      <c r="I52" s="516"/>
      <c r="J52" s="516"/>
      <c r="AZ52" s="130" t="str">
        <f t="shared" si="0"/>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54" spans="2:52" x14ac:dyDescent="0.2">
      <c r="B54" s="516" t="s">
        <v>82</v>
      </c>
      <c r="C54" s="516"/>
      <c r="D54" s="516"/>
      <c r="E54" s="516"/>
      <c r="F54" s="516"/>
      <c r="G54" s="516"/>
      <c r="H54" s="516"/>
      <c r="I54" s="516"/>
      <c r="J54" s="516"/>
      <c r="AZ54" s="130" t="str">
        <f>B54</f>
        <v xml:space="preserve">        Cenová soustava</v>
      </c>
    </row>
    <row r="56" spans="2:52" x14ac:dyDescent="0.2">
      <c r="B56" s="516" t="s">
        <v>83</v>
      </c>
      <c r="C56" s="516"/>
      <c r="D56" s="516"/>
      <c r="E56" s="516"/>
      <c r="F56" s="516"/>
      <c r="G56" s="516"/>
      <c r="H56" s="516"/>
      <c r="I56" s="516"/>
      <c r="J56" s="516"/>
      <c r="AZ56" s="130" t="str">
        <f>B56</f>
        <v xml:space="preserve">        Použitá cenová soustava</v>
      </c>
    </row>
    <row r="57" spans="2:52" ht="25.5" x14ac:dyDescent="0.2">
      <c r="B57" s="516" t="s">
        <v>84</v>
      </c>
      <c r="C57" s="516"/>
      <c r="D57" s="516"/>
      <c r="E57" s="516"/>
      <c r="F57" s="516"/>
      <c r="G57" s="516"/>
      <c r="H57" s="516"/>
      <c r="I57" s="516"/>
      <c r="J57" s="516"/>
      <c r="AZ57" s="130" t="str">
        <f>B57</f>
        <v>Soupisy stavebních prací, dodávek a služeb jsou zpracovány s použitím cenové soustavy zpracované společností RTS, a.s.. Položky z cenové soustavy mají uveden odkaz na cenovou soustavu včetně označení příslušného ceníku.</v>
      </c>
    </row>
    <row r="59" spans="2:52" x14ac:dyDescent="0.2">
      <c r="B59" s="516" t="s">
        <v>85</v>
      </c>
      <c r="C59" s="516"/>
      <c r="D59" s="516"/>
      <c r="E59" s="516"/>
      <c r="F59" s="516"/>
      <c r="G59" s="516"/>
      <c r="H59" s="516"/>
      <c r="I59" s="516"/>
      <c r="J59" s="516"/>
      <c r="AZ59" s="130" t="str">
        <f>B59</f>
        <v xml:space="preserve">        Technické podmínky</v>
      </c>
    </row>
    <row r="60" spans="2:52" ht="38.25" x14ac:dyDescent="0.2">
      <c r="B60" s="516" t="s">
        <v>86</v>
      </c>
      <c r="C60" s="516"/>
      <c r="D60" s="516"/>
      <c r="E60" s="516"/>
      <c r="F60" s="516"/>
      <c r="G60" s="516"/>
      <c r="H60" s="516"/>
      <c r="I60" s="516"/>
      <c r="J60" s="516"/>
      <c r="AZ60" s="130" t="str">
        <f>B60</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62" spans="2:52" x14ac:dyDescent="0.2">
      <c r="B62" s="516" t="s">
        <v>87</v>
      </c>
      <c r="C62" s="516"/>
      <c r="D62" s="516"/>
      <c r="E62" s="516"/>
      <c r="F62" s="516"/>
      <c r="G62" s="516"/>
      <c r="H62" s="516"/>
      <c r="I62" s="516"/>
      <c r="J62" s="516"/>
      <c r="AZ62" s="130" t="str">
        <f>B62</f>
        <v>Individuální položky</v>
      </c>
    </row>
    <row r="63" spans="2:52" ht="25.5" x14ac:dyDescent="0.2">
      <c r="B63" s="516" t="s">
        <v>88</v>
      </c>
      <c r="C63" s="516"/>
      <c r="D63" s="516"/>
      <c r="E63" s="516"/>
      <c r="F63" s="516"/>
      <c r="G63" s="516"/>
      <c r="H63" s="516"/>
      <c r="I63" s="516"/>
      <c r="J63" s="516"/>
      <c r="AZ63" s="130" t="str">
        <f>B63</f>
        <v>Položky soupisu prací, které cenová soustava neobsahuje, jsou označeny popisem „vlastní“. Pro tyto položky jsou cenové a technické podmínky definovány jejich popisem, případně odkazem na konkrétní část příslušné dokumentace.</v>
      </c>
    </row>
    <row r="65" spans="2:52" x14ac:dyDescent="0.2">
      <c r="B65" s="516" t="s">
        <v>89</v>
      </c>
      <c r="C65" s="516"/>
      <c r="D65" s="516"/>
      <c r="E65" s="516"/>
      <c r="F65" s="516"/>
      <c r="G65" s="516"/>
      <c r="H65" s="516"/>
      <c r="I65" s="516"/>
      <c r="J65" s="516"/>
      <c r="AZ65" s="130" t="str">
        <f>B65</f>
        <v xml:space="preserve">        Závaznost a změna soupisu</v>
      </c>
    </row>
    <row r="67" spans="2:52" x14ac:dyDescent="0.2">
      <c r="B67" s="516" t="s">
        <v>90</v>
      </c>
      <c r="C67" s="516"/>
      <c r="D67" s="516"/>
      <c r="E67" s="516"/>
      <c r="F67" s="516"/>
      <c r="G67" s="516"/>
      <c r="H67" s="516"/>
      <c r="I67" s="516"/>
      <c r="J67" s="516"/>
      <c r="AZ67" s="130" t="str">
        <f>B67</f>
        <v xml:space="preserve">        Závaznost soupisu</v>
      </c>
    </row>
    <row r="68" spans="2:52" ht="38.25" x14ac:dyDescent="0.2">
      <c r="B68" s="516" t="s">
        <v>91</v>
      </c>
      <c r="C68" s="516"/>
      <c r="D68" s="516"/>
      <c r="E68" s="516"/>
      <c r="F68" s="516"/>
      <c r="G68" s="516"/>
      <c r="H68" s="516"/>
      <c r="I68" s="516"/>
      <c r="J68" s="516"/>
      <c r="AZ68" s="130" t="str">
        <f>B68</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0" spans="2:52" x14ac:dyDescent="0.2">
      <c r="B70" s="516" t="s">
        <v>92</v>
      </c>
      <c r="C70" s="516"/>
      <c r="D70" s="516"/>
      <c r="E70" s="516"/>
      <c r="F70" s="516"/>
      <c r="G70" s="516"/>
      <c r="H70" s="516"/>
      <c r="I70" s="516"/>
      <c r="J70" s="516"/>
      <c r="AZ70" s="130" t="str">
        <f>B70</f>
        <v xml:space="preserve">        Zvláštní podmínky pro stanovení nabídkové ceny</v>
      </c>
    </row>
    <row r="72" spans="2:52" x14ac:dyDescent="0.2">
      <c r="B72" s="516" t="s">
        <v>93</v>
      </c>
      <c r="C72" s="516"/>
      <c r="D72" s="516"/>
      <c r="E72" s="516"/>
      <c r="F72" s="516"/>
      <c r="G72" s="516"/>
      <c r="H72" s="516"/>
      <c r="I72" s="516"/>
      <c r="J72" s="516"/>
      <c r="AZ72" s="130" t="str">
        <f>B72</f>
        <v xml:space="preserve">        Přeprava vybouraných hmot, suti a vytěžené zeminy</v>
      </c>
    </row>
    <row r="73" spans="2:52" ht="63.75" x14ac:dyDescent="0.2">
      <c r="B73" s="516" t="s">
        <v>94</v>
      </c>
      <c r="C73" s="516"/>
      <c r="D73" s="516"/>
      <c r="E73" s="516"/>
      <c r="F73" s="516"/>
      <c r="G73" s="516"/>
      <c r="H73" s="516"/>
      <c r="I73" s="516"/>
      <c r="J73" s="516"/>
      <c r="AZ73" s="130" t="str">
        <f>B73</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75" spans="2:52" x14ac:dyDescent="0.2">
      <c r="B75" s="516" t="s">
        <v>95</v>
      </c>
      <c r="C75" s="516"/>
      <c r="D75" s="516"/>
      <c r="E75" s="516"/>
      <c r="F75" s="516"/>
      <c r="G75" s="516"/>
      <c r="H75" s="516"/>
      <c r="I75" s="516"/>
      <c r="J75" s="516"/>
      <c r="AZ75" s="130" t="str">
        <f>B75</f>
        <v xml:space="preserve">        Vnitrostaveništní přesun stavebního materiálu</v>
      </c>
    </row>
    <row r="76" spans="2:52" ht="51" x14ac:dyDescent="0.2">
      <c r="B76" s="516" t="s">
        <v>96</v>
      </c>
      <c r="C76" s="516"/>
      <c r="D76" s="516"/>
      <c r="E76" s="516"/>
      <c r="F76" s="516"/>
      <c r="G76" s="516"/>
      <c r="H76" s="516"/>
      <c r="I76" s="516"/>
      <c r="J76" s="516"/>
      <c r="AZ76" s="130" t="str">
        <f>B76</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77" spans="2:52" ht="51" x14ac:dyDescent="0.2">
      <c r="B77" s="516" t="s">
        <v>97</v>
      </c>
      <c r="C77" s="516"/>
      <c r="D77" s="516"/>
      <c r="E77" s="516"/>
      <c r="F77" s="516"/>
      <c r="G77" s="516"/>
      <c r="H77" s="516"/>
      <c r="I77" s="516"/>
      <c r="J77" s="516"/>
      <c r="AZ77" s="130" t="str">
        <f>B77</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79" spans="2:52" x14ac:dyDescent="0.2">
      <c r="B79" s="516" t="s">
        <v>98</v>
      </c>
      <c r="C79" s="516"/>
      <c r="D79" s="516"/>
      <c r="E79" s="516"/>
      <c r="F79" s="516"/>
      <c r="G79" s="516"/>
      <c r="H79" s="516"/>
      <c r="I79" s="516"/>
      <c r="J79" s="516"/>
      <c r="AZ79" s="130" t="str">
        <f>B79</f>
        <v xml:space="preserve">        Příplatky za ztížené podmínky prací</v>
      </c>
    </row>
    <row r="80" spans="2:52" ht="25.5" x14ac:dyDescent="0.2">
      <c r="B80" s="516" t="s">
        <v>99</v>
      </c>
      <c r="C80" s="516"/>
      <c r="D80" s="516"/>
      <c r="E80" s="516"/>
      <c r="F80" s="516"/>
      <c r="G80" s="516"/>
      <c r="H80" s="516"/>
      <c r="I80" s="516"/>
      <c r="J80" s="516"/>
      <c r="AZ80" s="130" t="str">
        <f>B80</f>
        <v>Pokud soupis položku příplatku za ztížené podmínky obsahuje, je dodavatel povinen ji ocenit bez ohledu na to, že tento příplatek dodavatel standardně neuplatňuje.</v>
      </c>
    </row>
    <row r="82" spans="2:52" x14ac:dyDescent="0.2">
      <c r="B82" s="516" t="s">
        <v>100</v>
      </c>
      <c r="C82" s="516"/>
      <c r="D82" s="516"/>
      <c r="E82" s="516"/>
      <c r="F82" s="516"/>
      <c r="G82" s="516"/>
      <c r="H82" s="516"/>
      <c r="I82" s="516"/>
      <c r="J82" s="516"/>
      <c r="AZ82" s="130" t="str">
        <f>B82</f>
        <v xml:space="preserve">        Vedlejší a ostatní náklady</v>
      </c>
    </row>
    <row r="83" spans="2:52" ht="25.5" x14ac:dyDescent="0.2">
      <c r="B83" s="516" t="s">
        <v>101</v>
      </c>
      <c r="C83" s="516"/>
      <c r="D83" s="516"/>
      <c r="E83" s="516"/>
      <c r="F83" s="516"/>
      <c r="G83" s="516"/>
      <c r="H83" s="516"/>
      <c r="I83" s="516"/>
      <c r="J83" s="516"/>
      <c r="AZ83" s="130" t="str">
        <f>B83</f>
        <v>Tyto náklady jsou popsány v samostatném soupisu stavebních prací, dodávek a služeb s tím, že dodavatel je povinen v rámci těchto nákladů ocenit všechny definované náklady souhrnně pro celou stavbu.</v>
      </c>
    </row>
    <row r="87" spans="2:52" x14ac:dyDescent="0.2">
      <c r="B87" s="516" t="s">
        <v>102</v>
      </c>
      <c r="C87" s="516"/>
      <c r="D87" s="516"/>
      <c r="E87" s="516"/>
      <c r="F87" s="516"/>
      <c r="G87" s="516"/>
      <c r="H87" s="516"/>
      <c r="I87" s="516"/>
      <c r="J87" s="516"/>
      <c r="AZ87" s="130" t="str">
        <f>B87</f>
        <v>2. SPECIFICKÉ PODMÍNKY PRO ZPRACOVÁNÍ NABÍDKOVÉ CENY</v>
      </c>
    </row>
    <row r="89" spans="2:52" x14ac:dyDescent="0.2">
      <c r="B89" s="516" t="s">
        <v>103</v>
      </c>
      <c r="C89" s="516"/>
      <c r="D89" s="516"/>
      <c r="E89" s="516"/>
      <c r="F89" s="516"/>
      <c r="G89" s="516"/>
      <c r="H89" s="516"/>
      <c r="I89" s="516"/>
      <c r="J89" s="516"/>
      <c r="AZ89" s="130" t="str">
        <f>B89</f>
        <v>Zde doplní zpracovatel soupisu  případná specifika týkající se konkrétní zakázky.</v>
      </c>
    </row>
    <row r="92" spans="2:52" x14ac:dyDescent="0.2">
      <c r="B92" s="516" t="s">
        <v>104</v>
      </c>
      <c r="C92" s="516"/>
      <c r="D92" s="516"/>
      <c r="E92" s="516"/>
      <c r="F92" s="516"/>
      <c r="G92" s="516"/>
      <c r="H92" s="516"/>
      <c r="I92" s="516"/>
      <c r="J92" s="516"/>
      <c r="AZ92" s="130" t="str">
        <f>B92</f>
        <v>3. ELEKTRONICKÁ PODOBA SOUPISU</v>
      </c>
    </row>
    <row r="94" spans="2:52" x14ac:dyDescent="0.2">
      <c r="B94" s="516" t="s">
        <v>105</v>
      </c>
      <c r="C94" s="516"/>
      <c r="D94" s="516"/>
      <c r="E94" s="516"/>
      <c r="F94" s="516"/>
      <c r="G94" s="516"/>
      <c r="H94" s="516"/>
      <c r="I94" s="516"/>
      <c r="J94" s="516"/>
      <c r="AZ94" s="130" t="str">
        <f>B94</f>
        <v xml:space="preserve">        Elektronická podoba soupisu</v>
      </c>
    </row>
    <row r="95" spans="2:52" ht="25.5" x14ac:dyDescent="0.2">
      <c r="B95" s="516" t="s">
        <v>106</v>
      </c>
      <c r="C95" s="516"/>
      <c r="D95" s="516"/>
      <c r="E95" s="516"/>
      <c r="F95" s="516"/>
      <c r="G95" s="516"/>
      <c r="H95" s="516"/>
      <c r="I95" s="516"/>
      <c r="J95" s="516"/>
      <c r="AZ95" s="130" t="str">
        <f>B95</f>
        <v>V souladu se zákonem jsou předložené soupisy zpracovány i v elektronické podobě.  Elektronickou podobou soupisu stavebních prací, dodávek a služeb je formát MS EXCEL.</v>
      </c>
    </row>
    <row r="96" spans="2:52" x14ac:dyDescent="0.2">
      <c r="B96" s="516" t="s">
        <v>107</v>
      </c>
      <c r="C96" s="516"/>
      <c r="D96" s="516"/>
      <c r="E96" s="516"/>
      <c r="F96" s="516"/>
      <c r="G96" s="516"/>
      <c r="H96" s="516"/>
      <c r="I96" s="516"/>
      <c r="J96" s="516"/>
      <c r="AZ96" s="130" t="str">
        <f>B96</f>
        <v>Popis formátu soupisu odpovídá svou strukturou vzorovému soupisu volně dostupnému na internetové adrese:</v>
      </c>
    </row>
    <row r="98" spans="2:52" x14ac:dyDescent="0.2">
      <c r="B98" s="516" t="s">
        <v>108</v>
      </c>
      <c r="C98" s="516"/>
      <c r="D98" s="516"/>
      <c r="E98" s="516"/>
      <c r="F98" s="516"/>
      <c r="G98" s="516"/>
      <c r="H98" s="516"/>
      <c r="I98" s="516"/>
      <c r="J98" s="516"/>
      <c r="AZ98" s="130" t="str">
        <f>B98</f>
        <v>www.stavebnionline.cz/soupis</v>
      </c>
    </row>
    <row r="100" spans="2:52" x14ac:dyDescent="0.2">
      <c r="B100" s="516" t="s">
        <v>109</v>
      </c>
      <c r="C100" s="516"/>
      <c r="D100" s="516"/>
      <c r="E100" s="516"/>
      <c r="F100" s="516"/>
      <c r="G100" s="516"/>
      <c r="H100" s="516"/>
      <c r="I100" s="516"/>
      <c r="J100" s="516"/>
      <c r="AZ100" s="130" t="str">
        <f>B100</f>
        <v xml:space="preserve">        Zpracování elektronické podoby soupisu</v>
      </c>
    </row>
    <row r="101" spans="2:52" ht="51" x14ac:dyDescent="0.2">
      <c r="B101" s="516" t="s">
        <v>110</v>
      </c>
      <c r="C101" s="516"/>
      <c r="D101" s="516"/>
      <c r="E101" s="516"/>
      <c r="F101" s="516"/>
      <c r="G101" s="516"/>
      <c r="H101" s="516"/>
      <c r="I101" s="516"/>
      <c r="J101" s="516"/>
      <c r="AZ101" s="130" t="str">
        <f>B101</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03" spans="2:52" x14ac:dyDescent="0.2">
      <c r="B103" s="516" t="s">
        <v>111</v>
      </c>
      <c r="C103" s="516"/>
      <c r="D103" s="516"/>
      <c r="E103" s="516"/>
      <c r="F103" s="516"/>
      <c r="G103" s="516"/>
      <c r="H103" s="516"/>
      <c r="I103" s="516"/>
      <c r="J103" s="516"/>
      <c r="AZ103" s="130" t="str">
        <f>B103</f>
        <v xml:space="preserve">        Jiný formát soupisu</v>
      </c>
    </row>
    <row r="104" spans="2:52" ht="38.25" x14ac:dyDescent="0.2">
      <c r="B104" s="516" t="s">
        <v>112</v>
      </c>
      <c r="C104" s="516"/>
      <c r="D104" s="516"/>
      <c r="E104" s="516"/>
      <c r="F104" s="516"/>
      <c r="G104" s="516"/>
      <c r="H104" s="516"/>
      <c r="I104" s="516"/>
      <c r="J104" s="516"/>
      <c r="AZ104" s="130" t="str">
        <f>B104</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06" spans="2:52" x14ac:dyDescent="0.2">
      <c r="B106" s="516" t="s">
        <v>113</v>
      </c>
      <c r="C106" s="516"/>
      <c r="D106" s="516"/>
      <c r="E106" s="516"/>
      <c r="F106" s="516"/>
      <c r="G106" s="516"/>
      <c r="H106" s="516"/>
      <c r="I106" s="516"/>
      <c r="J106" s="516"/>
      <c r="AZ106" s="130" t="str">
        <f>B106</f>
        <v xml:space="preserve">        Závěrečné ustanovení</v>
      </c>
    </row>
    <row r="107" spans="2:52" x14ac:dyDescent="0.2">
      <c r="B107" s="516" t="s">
        <v>114</v>
      </c>
      <c r="C107" s="516"/>
      <c r="D107" s="516"/>
      <c r="E107" s="516"/>
      <c r="F107" s="516"/>
      <c r="G107" s="516"/>
      <c r="H107" s="516"/>
      <c r="I107" s="516"/>
      <c r="J107" s="516"/>
      <c r="AZ107" s="130" t="str">
        <f>B107</f>
        <v>Ostatní podmínky vztahující se ke zpracování nabídkové ceny jsou uvedeny v zadávací dokumentaci.</v>
      </c>
    </row>
    <row r="115" spans="1:10" ht="15.75" x14ac:dyDescent="0.25">
      <c r="B115" s="27" t="s">
        <v>115</v>
      </c>
    </row>
    <row r="117" spans="1:10" ht="25.5" customHeight="1" x14ac:dyDescent="0.2">
      <c r="A117" s="131"/>
      <c r="B117" s="132" t="s">
        <v>116</v>
      </c>
      <c r="C117" s="133" t="s">
        <v>117</v>
      </c>
      <c r="D117" s="133"/>
      <c r="E117" s="133"/>
      <c r="F117" s="133"/>
      <c r="G117" s="134"/>
      <c r="H117" s="134"/>
      <c r="I117" s="134"/>
      <c r="J117" s="135" t="s">
        <v>118</v>
      </c>
    </row>
    <row r="118" spans="1:10" ht="25.5" customHeight="1" x14ac:dyDescent="0.2">
      <c r="A118" s="136"/>
      <c r="B118" s="137" t="s">
        <v>119</v>
      </c>
      <c r="C118" s="522" t="s">
        <v>120</v>
      </c>
      <c r="D118" s="522"/>
      <c r="E118" s="522"/>
      <c r="F118" s="523"/>
      <c r="G118" s="524"/>
      <c r="H118" s="524"/>
      <c r="I118" s="524"/>
      <c r="J118" s="138">
        <f>'01-02 0102 Pol'!F8+'03 03 Pol'!F8</f>
        <v>0</v>
      </c>
    </row>
    <row r="119" spans="1:10" ht="25.5" customHeight="1" x14ac:dyDescent="0.2">
      <c r="A119" s="136"/>
      <c r="B119" s="136" t="s">
        <v>121</v>
      </c>
      <c r="C119" s="519" t="s">
        <v>122</v>
      </c>
      <c r="D119" s="519"/>
      <c r="E119" s="519"/>
      <c r="F119" s="520"/>
      <c r="G119" s="521"/>
      <c r="H119" s="521"/>
      <c r="I119" s="521"/>
      <c r="J119" s="139">
        <f>'01-02 0102 Pol'!F176+'03 03 Pol'!F82</f>
        <v>0</v>
      </c>
    </row>
    <row r="120" spans="1:10" ht="25.5" customHeight="1" x14ac:dyDescent="0.2">
      <c r="A120" s="136"/>
      <c r="B120" s="136" t="s">
        <v>123</v>
      </c>
      <c r="C120" s="519" t="s">
        <v>124</v>
      </c>
      <c r="D120" s="519"/>
      <c r="E120" s="519"/>
      <c r="F120" s="520"/>
      <c r="G120" s="521"/>
      <c r="H120" s="521"/>
      <c r="I120" s="521"/>
      <c r="J120" s="139">
        <f>'01-02 0102 Pol'!F187+'03 03 Pol'!F87</f>
        <v>0</v>
      </c>
    </row>
    <row r="121" spans="1:10" ht="25.5" customHeight="1" x14ac:dyDescent="0.2">
      <c r="A121" s="136"/>
      <c r="B121" s="136" t="s">
        <v>125</v>
      </c>
      <c r="C121" s="519" t="s">
        <v>126</v>
      </c>
      <c r="D121" s="519"/>
      <c r="E121" s="519"/>
      <c r="F121" s="520"/>
      <c r="G121" s="521"/>
      <c r="H121" s="521"/>
      <c r="I121" s="521"/>
      <c r="J121" s="139">
        <f>'01-02 0102 Pol'!F218+'03 03 Pol'!F94</f>
        <v>0</v>
      </c>
    </row>
    <row r="122" spans="1:10" ht="25.5" customHeight="1" x14ac:dyDescent="0.2">
      <c r="A122" s="136"/>
      <c r="B122" s="136" t="s">
        <v>127</v>
      </c>
      <c r="C122" s="519" t="s">
        <v>128</v>
      </c>
      <c r="D122" s="519"/>
      <c r="E122" s="519"/>
      <c r="F122" s="520"/>
      <c r="G122" s="521"/>
      <c r="H122" s="521"/>
      <c r="I122" s="521"/>
      <c r="J122" s="139">
        <f>'01-02 0102 Pol'!F241</f>
        <v>0</v>
      </c>
    </row>
    <row r="123" spans="1:10" ht="25.5" customHeight="1" x14ac:dyDescent="0.2">
      <c r="A123" s="136"/>
      <c r="B123" s="136" t="s">
        <v>129</v>
      </c>
      <c r="C123" s="519" t="s">
        <v>130</v>
      </c>
      <c r="D123" s="519"/>
      <c r="E123" s="519"/>
      <c r="F123" s="520"/>
      <c r="G123" s="521"/>
      <c r="H123" s="521"/>
      <c r="I123" s="521"/>
      <c r="J123" s="139">
        <f>'01-02 0102 Pol'!F260+'03 03 Pol'!F109</f>
        <v>0</v>
      </c>
    </row>
    <row r="124" spans="1:10" ht="25.5" customHeight="1" x14ac:dyDescent="0.2">
      <c r="A124" s="136"/>
      <c r="B124" s="136" t="s">
        <v>131</v>
      </c>
      <c r="C124" s="519" t="s">
        <v>132</v>
      </c>
      <c r="D124" s="519"/>
      <c r="E124" s="519"/>
      <c r="F124" s="520"/>
      <c r="G124" s="521"/>
      <c r="H124" s="521"/>
      <c r="I124" s="521"/>
      <c r="J124" s="139">
        <f>'01-02 0102 Pol'!F463</f>
        <v>0</v>
      </c>
    </row>
    <row r="125" spans="1:10" ht="25.5" customHeight="1" x14ac:dyDescent="0.2">
      <c r="A125" s="136"/>
      <c r="B125" s="136" t="s">
        <v>133</v>
      </c>
      <c r="C125" s="519" t="s">
        <v>134</v>
      </c>
      <c r="D125" s="519"/>
      <c r="E125" s="519"/>
      <c r="F125" s="520"/>
      <c r="G125" s="521"/>
      <c r="H125" s="521"/>
      <c r="I125" s="521"/>
      <c r="J125" s="139">
        <f>'01-02 0102 Pol'!F472+'03 03 Pol'!F221</f>
        <v>0</v>
      </c>
    </row>
    <row r="126" spans="1:10" ht="25.5" customHeight="1" x14ac:dyDescent="0.2">
      <c r="A126" s="136"/>
      <c r="B126" s="136" t="s">
        <v>135</v>
      </c>
      <c r="C126" s="519" t="s">
        <v>136</v>
      </c>
      <c r="D126" s="519"/>
      <c r="E126" s="519"/>
      <c r="F126" s="520"/>
      <c r="G126" s="521"/>
      <c r="H126" s="521"/>
      <c r="I126" s="521"/>
      <c r="J126" s="139">
        <f>'01-02 0102 Pol'!F482+'03 03 Pol'!F228</f>
        <v>0</v>
      </c>
    </row>
    <row r="127" spans="1:10" ht="25.5" customHeight="1" x14ac:dyDescent="0.2">
      <c r="A127" s="136"/>
      <c r="B127" s="136" t="s">
        <v>137</v>
      </c>
      <c r="C127" s="519" t="s">
        <v>138</v>
      </c>
      <c r="D127" s="519"/>
      <c r="E127" s="519"/>
      <c r="F127" s="520"/>
      <c r="G127" s="521"/>
      <c r="H127" s="521"/>
      <c r="I127" s="521"/>
      <c r="J127" s="139">
        <f>'01-02 0102 Pol'!F508+'03 03 Pol'!F248</f>
        <v>0</v>
      </c>
    </row>
    <row r="128" spans="1:10" ht="25.5" customHeight="1" x14ac:dyDescent="0.2">
      <c r="A128" s="136"/>
      <c r="B128" s="136" t="s">
        <v>139</v>
      </c>
      <c r="C128" s="519" t="s">
        <v>140</v>
      </c>
      <c r="D128" s="519"/>
      <c r="E128" s="519"/>
      <c r="F128" s="520"/>
      <c r="G128" s="521"/>
      <c r="H128" s="521"/>
      <c r="I128" s="521"/>
      <c r="J128" s="139">
        <f>'01-02 0102 Pol'!F513+'03 03 Pol'!F253</f>
        <v>0</v>
      </c>
    </row>
    <row r="129" spans="1:10" ht="25.5" customHeight="1" x14ac:dyDescent="0.2">
      <c r="A129" s="136"/>
      <c r="B129" s="136" t="s">
        <v>141</v>
      </c>
      <c r="C129" s="519" t="s">
        <v>142</v>
      </c>
      <c r="D129" s="519"/>
      <c r="E129" s="519"/>
      <c r="F129" s="520"/>
      <c r="G129" s="521"/>
      <c r="H129" s="521"/>
      <c r="I129" s="521"/>
      <c r="J129" s="139">
        <f>'01-02 0102 Pol'!F532+'03 03 Pol'!F264</f>
        <v>0</v>
      </c>
    </row>
    <row r="130" spans="1:10" ht="25.5" customHeight="1" x14ac:dyDescent="0.2">
      <c r="A130" s="136"/>
      <c r="B130" s="136" t="s">
        <v>143</v>
      </c>
      <c r="C130" s="519" t="s">
        <v>144</v>
      </c>
      <c r="D130" s="519"/>
      <c r="E130" s="519"/>
      <c r="F130" s="520"/>
      <c r="G130" s="521"/>
      <c r="H130" s="521"/>
      <c r="I130" s="521"/>
      <c r="J130" s="139">
        <f>'01-02 0102 Pol'!F540</f>
        <v>0</v>
      </c>
    </row>
    <row r="131" spans="1:10" ht="25.5" customHeight="1" x14ac:dyDescent="0.2">
      <c r="A131" s="136"/>
      <c r="B131" s="136" t="s">
        <v>145</v>
      </c>
      <c r="C131" s="519" t="s">
        <v>146</v>
      </c>
      <c r="D131" s="519"/>
      <c r="E131" s="519"/>
      <c r="F131" s="520"/>
      <c r="G131" s="521"/>
      <c r="H131" s="521"/>
      <c r="I131" s="521"/>
      <c r="J131" s="139">
        <f>'01-02 0102 Pol'!F544</f>
        <v>0</v>
      </c>
    </row>
    <row r="132" spans="1:10" ht="25.5" customHeight="1" x14ac:dyDescent="0.2">
      <c r="A132" s="136"/>
      <c r="B132" s="136" t="s">
        <v>147</v>
      </c>
      <c r="C132" s="519" t="s">
        <v>148</v>
      </c>
      <c r="D132" s="519"/>
      <c r="E132" s="519"/>
      <c r="F132" s="520"/>
      <c r="G132" s="521"/>
      <c r="H132" s="521"/>
      <c r="I132" s="521"/>
      <c r="J132" s="139" t="e">
        <f>'01-02 0102 Pol'!F549+#REF!</f>
        <v>#REF!</v>
      </c>
    </row>
    <row r="133" spans="1:10" ht="25.5" customHeight="1" x14ac:dyDescent="0.2">
      <c r="A133" s="136"/>
      <c r="B133" s="136" t="s">
        <v>149</v>
      </c>
      <c r="C133" s="519" t="s">
        <v>150</v>
      </c>
      <c r="D133" s="519"/>
      <c r="E133" s="519"/>
      <c r="F133" s="520"/>
      <c r="G133" s="521"/>
      <c r="H133" s="521"/>
      <c r="I133" s="521"/>
      <c r="J133" s="139">
        <f>'03 03 Pol'!F268</f>
        <v>0</v>
      </c>
    </row>
    <row r="134" spans="1:10" ht="25.5" customHeight="1" x14ac:dyDescent="0.2">
      <c r="A134" s="136"/>
      <c r="B134" s="136" t="s">
        <v>151</v>
      </c>
      <c r="C134" s="519" t="s">
        <v>152</v>
      </c>
      <c r="D134" s="519"/>
      <c r="E134" s="519"/>
      <c r="F134" s="520"/>
      <c r="G134" s="521"/>
      <c r="H134" s="521"/>
      <c r="I134" s="521"/>
      <c r="J134" s="139" t="e">
        <f>'01-02 0102 Pol'!F558+'03 03 Pol'!F275+#REF!+#REF!</f>
        <v>#REF!</v>
      </c>
    </row>
    <row r="135" spans="1:10" ht="25.5" customHeight="1" x14ac:dyDescent="0.2">
      <c r="A135" s="136"/>
      <c r="B135" s="136" t="s">
        <v>153</v>
      </c>
      <c r="C135" s="519" t="s">
        <v>154</v>
      </c>
      <c r="D135" s="519"/>
      <c r="E135" s="519"/>
      <c r="F135" s="520"/>
      <c r="G135" s="521"/>
      <c r="H135" s="521"/>
      <c r="I135" s="521"/>
      <c r="J135" s="139">
        <f>'03 03 Pol'!F280</f>
        <v>0</v>
      </c>
    </row>
    <row r="136" spans="1:10" ht="25.5" customHeight="1" x14ac:dyDescent="0.2">
      <c r="A136" s="136"/>
      <c r="B136" s="136" t="s">
        <v>155</v>
      </c>
      <c r="C136" s="519" t="s">
        <v>156</v>
      </c>
      <c r="D136" s="519"/>
      <c r="E136" s="519"/>
      <c r="F136" s="520"/>
      <c r="G136" s="521"/>
      <c r="H136" s="521"/>
      <c r="I136" s="521"/>
      <c r="J136" s="139">
        <f>'01-02 0102 Pol'!F605+'03 03 Pol'!F292</f>
        <v>85000</v>
      </c>
    </row>
    <row r="137" spans="1:10" ht="25.5" customHeight="1" x14ac:dyDescent="0.2">
      <c r="A137" s="136"/>
      <c r="B137" s="140" t="s">
        <v>157</v>
      </c>
      <c r="C137" s="525" t="s">
        <v>158</v>
      </c>
      <c r="D137" s="525"/>
      <c r="E137" s="525"/>
      <c r="F137" s="526"/>
      <c r="G137" s="527"/>
      <c r="H137" s="527"/>
      <c r="I137" s="527"/>
      <c r="J137" s="141">
        <f>'01-02 0102 Pol'!F614+'03 03 Pol'!F301</f>
        <v>39000</v>
      </c>
    </row>
    <row r="138" spans="1:10" ht="25.5" customHeight="1" x14ac:dyDescent="0.2">
      <c r="A138" s="142"/>
      <c r="B138" s="143" t="s">
        <v>159</v>
      </c>
      <c r="C138" s="144"/>
      <c r="D138" s="144"/>
      <c r="E138" s="144"/>
      <c r="F138" s="145"/>
      <c r="G138" s="146"/>
      <c r="H138" s="146"/>
      <c r="I138" s="146"/>
      <c r="J138" s="147" t="e">
        <f>SUM(J118:J137)</f>
        <v>#REF!</v>
      </c>
    </row>
    <row r="139" spans="1:10" x14ac:dyDescent="0.2">
      <c r="A139" s="89"/>
      <c r="B139" s="89"/>
      <c r="C139" s="89"/>
      <c r="D139" s="89"/>
      <c r="E139" s="89"/>
      <c r="F139" s="89"/>
      <c r="G139" s="90"/>
      <c r="H139" s="89"/>
      <c r="I139" s="90"/>
      <c r="J139" s="91"/>
    </row>
    <row r="140" spans="1:10" x14ac:dyDescent="0.2">
      <c r="A140" s="89"/>
      <c r="B140" s="89"/>
      <c r="C140" s="89"/>
      <c r="D140" s="89"/>
      <c r="E140" s="89"/>
      <c r="F140" s="89"/>
      <c r="G140" s="90"/>
      <c r="H140" s="89"/>
      <c r="I140" s="90"/>
      <c r="J140" s="91"/>
    </row>
    <row r="141" spans="1:10" x14ac:dyDescent="0.2">
      <c r="A141" s="89"/>
      <c r="B141" s="89"/>
      <c r="C141" s="89"/>
      <c r="D141" s="89"/>
      <c r="E141" s="89"/>
      <c r="F141" s="89"/>
      <c r="G141" s="90"/>
      <c r="H141" s="89"/>
      <c r="I141" s="90"/>
      <c r="J141" s="91"/>
    </row>
  </sheetData>
  <sheetProtection password="D8BF" sheet="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65">
    <mergeCell ref="C133:I133"/>
    <mergeCell ref="C134:I134"/>
    <mergeCell ref="C135:I135"/>
    <mergeCell ref="C136:I136"/>
    <mergeCell ref="C137:I137"/>
    <mergeCell ref="C132:I132"/>
    <mergeCell ref="C121:I121"/>
    <mergeCell ref="C122:I122"/>
    <mergeCell ref="C123:I123"/>
    <mergeCell ref="C124:I124"/>
    <mergeCell ref="C125:I125"/>
    <mergeCell ref="C126:I126"/>
    <mergeCell ref="C127:I127"/>
    <mergeCell ref="C128:I128"/>
    <mergeCell ref="C129:I129"/>
    <mergeCell ref="C130:I130"/>
    <mergeCell ref="C131:I131"/>
    <mergeCell ref="C120:I120"/>
    <mergeCell ref="B95:J95"/>
    <mergeCell ref="B96:J96"/>
    <mergeCell ref="B98:J98"/>
    <mergeCell ref="B100:J100"/>
    <mergeCell ref="B101:J101"/>
    <mergeCell ref="B103:J103"/>
    <mergeCell ref="B104:J104"/>
    <mergeCell ref="B106:J106"/>
    <mergeCell ref="B107:J107"/>
    <mergeCell ref="C118:I118"/>
    <mergeCell ref="C119:I119"/>
    <mergeCell ref="B94:J94"/>
    <mergeCell ref="B73:J73"/>
    <mergeCell ref="B75:J75"/>
    <mergeCell ref="B76:J76"/>
    <mergeCell ref="B77:J77"/>
    <mergeCell ref="B79:J79"/>
    <mergeCell ref="B80:J80"/>
    <mergeCell ref="B82:J82"/>
    <mergeCell ref="B83:J83"/>
    <mergeCell ref="B87:J87"/>
    <mergeCell ref="B89:J89"/>
    <mergeCell ref="B92:J92"/>
    <mergeCell ref="B72:J72"/>
    <mergeCell ref="B54:J54"/>
    <mergeCell ref="B56:J56"/>
    <mergeCell ref="B57:J57"/>
    <mergeCell ref="B59:J59"/>
    <mergeCell ref="B60:J60"/>
    <mergeCell ref="B62:J62"/>
    <mergeCell ref="B63:J63"/>
    <mergeCell ref="B65:J65"/>
    <mergeCell ref="B67:J67"/>
    <mergeCell ref="B68:J68"/>
    <mergeCell ref="B70:J70"/>
    <mergeCell ref="B52:J52"/>
    <mergeCell ref="B28:E28"/>
    <mergeCell ref="B37:J37"/>
    <mergeCell ref="B39:J39"/>
    <mergeCell ref="B41:J41"/>
    <mergeCell ref="B42:J42"/>
    <mergeCell ref="B44:J44"/>
    <mergeCell ref="B47:J47"/>
    <mergeCell ref="B48:J48"/>
    <mergeCell ref="B49:J49"/>
    <mergeCell ref="B50:J50"/>
    <mergeCell ref="B51:J51"/>
  </mergeCells>
  <phoneticPr fontId="0" type="noConversion"/>
  <pageMargins left="0.39370078740157483" right="0.19685039370078741" top="0.39370078740157483" bottom="0.39370078740157483" header="0" footer="0.19685039370078741"/>
  <pageSetup paperSize="9" scale="92"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92"/>
  <sheetViews>
    <sheetView workbookViewId="0">
      <selection sqref="A1:J50"/>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style="35" customWidth="1"/>
  </cols>
  <sheetData>
    <row r="1" spans="1:8" ht="13.5" thickTop="1" x14ac:dyDescent="0.2">
      <c r="A1" s="23" t="s">
        <v>1</v>
      </c>
      <c r="B1" s="28" t="str">
        <f>Stavba!CisloStavby</f>
        <v>2019_10_01</v>
      </c>
      <c r="C1" s="31" t="str">
        <f>Stavba!NazevStavby</f>
        <v>VDJ Kostelní Vydří - Dačice - bezvýkopově</v>
      </c>
      <c r="D1" s="31"/>
      <c r="E1" s="31"/>
      <c r="F1" s="31"/>
      <c r="G1" s="24"/>
      <c r="H1" s="33"/>
    </row>
    <row r="2" spans="1:8" ht="13.5" thickBot="1" x14ac:dyDescent="0.25">
      <c r="A2" s="25" t="s">
        <v>27</v>
      </c>
      <c r="B2" s="30"/>
      <c r="C2" s="529"/>
      <c r="D2" s="529"/>
      <c r="E2" s="529"/>
      <c r="F2" s="529"/>
      <c r="G2" s="26" t="s">
        <v>15</v>
      </c>
      <c r="H2" s="34"/>
    </row>
    <row r="3" spans="1:8" ht="13.5" thickTop="1" x14ac:dyDescent="0.2"/>
    <row r="4" spans="1:8" ht="18" x14ac:dyDescent="0.25">
      <c r="A4" s="528" t="s">
        <v>16</v>
      </c>
      <c r="B4" s="528"/>
      <c r="C4" s="528"/>
      <c r="D4" s="528"/>
      <c r="E4" s="528"/>
      <c r="F4" s="528"/>
      <c r="G4" s="528"/>
      <c r="H4" s="528"/>
    </row>
    <row r="6" spans="1:8" ht="15.75" x14ac:dyDescent="0.25">
      <c r="A6" s="32" t="s">
        <v>24</v>
      </c>
      <c r="B6" s="29">
        <f>B2</f>
        <v>0</v>
      </c>
    </row>
    <row r="7" spans="1:8" ht="15.75" x14ac:dyDescent="0.25">
      <c r="B7" s="530">
        <f>C2</f>
        <v>0</v>
      </c>
      <c r="C7" s="531"/>
      <c r="D7" s="531"/>
      <c r="E7" s="531"/>
      <c r="F7" s="531"/>
      <c r="G7" s="531"/>
    </row>
    <row r="9" spans="1:8" s="32" customFormat="1" ht="12.75" customHeight="1" x14ac:dyDescent="0.2">
      <c r="A9" s="32" t="s">
        <v>26</v>
      </c>
      <c r="H9" s="36"/>
    </row>
    <row r="10" spans="1:8" s="32" customFormat="1" ht="12.75" customHeight="1" x14ac:dyDescent="0.2">
      <c r="H10" s="36"/>
    </row>
    <row r="11" spans="1:8" s="32" customFormat="1" ht="12.75" customHeight="1" x14ac:dyDescent="0.2">
      <c r="H11" s="36"/>
    </row>
    <row r="12" spans="1:8" s="32" customFormat="1" ht="12.75" customHeight="1" x14ac:dyDescent="0.2">
      <c r="H12" s="36"/>
    </row>
    <row r="13" spans="1:8" s="32" customFormat="1" ht="12.75" customHeight="1" x14ac:dyDescent="0.2">
      <c r="H13" s="36"/>
    </row>
    <row r="14" spans="1:8" s="32" customFormat="1" ht="12.75" customHeight="1" x14ac:dyDescent="0.2">
      <c r="H14" s="36"/>
    </row>
    <row r="15" spans="1:8" s="32" customFormat="1" ht="12.75" customHeight="1" x14ac:dyDescent="0.2">
      <c r="H15" s="36"/>
    </row>
    <row r="16" spans="1:8" s="32" customFormat="1" ht="12.75" customHeight="1" x14ac:dyDescent="0.2">
      <c r="H16" s="36"/>
    </row>
    <row r="17" spans="8:8" s="32" customFormat="1" ht="12.75" customHeight="1" x14ac:dyDescent="0.2">
      <c r="H17" s="36"/>
    </row>
    <row r="18" spans="8:8" s="32" customFormat="1" ht="12.75" customHeight="1" x14ac:dyDescent="0.2">
      <c r="H18" s="36"/>
    </row>
    <row r="19" spans="8:8" s="32" customFormat="1" ht="12.75" customHeight="1" x14ac:dyDescent="0.2">
      <c r="H19" s="36"/>
    </row>
    <row r="20" spans="8:8" s="32" customFormat="1" ht="12.75" customHeight="1" x14ac:dyDescent="0.2">
      <c r="H20" s="36"/>
    </row>
    <row r="21" spans="8:8" s="32" customFormat="1" ht="12.75" customHeight="1" x14ac:dyDescent="0.2">
      <c r="H21" s="36"/>
    </row>
    <row r="22" spans="8:8" s="32" customFormat="1" ht="12.75" customHeight="1" x14ac:dyDescent="0.2">
      <c r="H22" s="36"/>
    </row>
    <row r="23" spans="8:8" s="32" customFormat="1" ht="12.75" customHeight="1" x14ac:dyDescent="0.2">
      <c r="H23" s="36"/>
    </row>
    <row r="24" spans="8:8" s="32" customFormat="1" ht="12.75" customHeight="1" x14ac:dyDescent="0.2">
      <c r="H24" s="36"/>
    </row>
    <row r="25" spans="8:8" s="32" customFormat="1" ht="12.75" customHeight="1" x14ac:dyDescent="0.2">
      <c r="H25" s="36"/>
    </row>
    <row r="26" spans="8:8" s="32" customFormat="1" ht="12.75" customHeight="1" x14ac:dyDescent="0.2">
      <c r="H26" s="36"/>
    </row>
    <row r="27" spans="8:8" s="32" customFormat="1" ht="12.75" customHeight="1" x14ac:dyDescent="0.2">
      <c r="H27" s="36"/>
    </row>
    <row r="28" spans="8:8" s="32" customFormat="1" ht="12.75" customHeight="1" x14ac:dyDescent="0.2">
      <c r="H28" s="36"/>
    </row>
    <row r="29" spans="8:8" s="32" customFormat="1" ht="12.75" customHeight="1" x14ac:dyDescent="0.2">
      <c r="H29" s="36"/>
    </row>
    <row r="30" spans="8:8" s="32" customFormat="1" ht="12.75" customHeight="1" x14ac:dyDescent="0.2">
      <c r="H30" s="36"/>
    </row>
    <row r="31" spans="8:8" s="32" customFormat="1" ht="12.75" customHeight="1" x14ac:dyDescent="0.2">
      <c r="H31" s="36"/>
    </row>
    <row r="32" spans="8:8" s="32" customFormat="1" ht="12.75" customHeight="1" x14ac:dyDescent="0.2">
      <c r="H32" s="36"/>
    </row>
    <row r="33" spans="8:8" s="32" customFormat="1" ht="12.75" customHeight="1" x14ac:dyDescent="0.2">
      <c r="H33" s="36"/>
    </row>
    <row r="34" spans="8:8" s="32" customFormat="1" ht="12.75" customHeight="1" x14ac:dyDescent="0.2">
      <c r="H34" s="36"/>
    </row>
    <row r="35" spans="8:8" s="32" customFormat="1" ht="12.75" customHeight="1" x14ac:dyDescent="0.2">
      <c r="H35" s="36"/>
    </row>
    <row r="36" spans="8:8" s="32" customFormat="1" ht="12.75" customHeight="1" x14ac:dyDescent="0.2">
      <c r="H36" s="36"/>
    </row>
    <row r="37" spans="8:8" s="32" customFormat="1" ht="12.75" customHeight="1" x14ac:dyDescent="0.2">
      <c r="H37" s="36"/>
    </row>
    <row r="38" spans="8:8" s="32" customFormat="1" ht="12.75" customHeight="1" x14ac:dyDescent="0.2">
      <c r="H38" s="36"/>
    </row>
    <row r="39" spans="8:8" s="32" customFormat="1" ht="12.75" customHeight="1" x14ac:dyDescent="0.2">
      <c r="H39" s="36"/>
    </row>
    <row r="40" spans="8:8" s="32" customFormat="1" ht="12.75" customHeight="1" x14ac:dyDescent="0.2">
      <c r="H40" s="36"/>
    </row>
    <row r="41" spans="8:8" s="32" customFormat="1" ht="12.75" customHeight="1" x14ac:dyDescent="0.2">
      <c r="H41" s="36"/>
    </row>
    <row r="42" spans="8:8" s="32" customFormat="1" ht="12.75" customHeight="1" x14ac:dyDescent="0.2">
      <c r="H42" s="36"/>
    </row>
    <row r="43" spans="8:8" s="32" customFormat="1" ht="12.75" customHeight="1" x14ac:dyDescent="0.2">
      <c r="H43" s="36"/>
    </row>
    <row r="44" spans="8:8" s="32" customFormat="1" ht="12.75" customHeight="1" x14ac:dyDescent="0.2">
      <c r="H44" s="36"/>
    </row>
    <row r="45" spans="8:8" s="32" customFormat="1" ht="12.75" customHeight="1" x14ac:dyDescent="0.2">
      <c r="H45" s="36"/>
    </row>
    <row r="46" spans="8:8" s="32" customFormat="1" ht="12.75" customHeight="1" x14ac:dyDescent="0.2">
      <c r="H46" s="36"/>
    </row>
    <row r="47" spans="8:8" s="32" customFormat="1" ht="12.75" customHeight="1" x14ac:dyDescent="0.2">
      <c r="H47" s="36"/>
    </row>
    <row r="48" spans="8:8" s="32" customFormat="1" ht="12.75" customHeight="1" x14ac:dyDescent="0.2">
      <c r="H48" s="36"/>
    </row>
    <row r="49" spans="8:8" s="32" customFormat="1" ht="12.75" customHeight="1" x14ac:dyDescent="0.2">
      <c r="H49" s="36"/>
    </row>
    <row r="50" spans="8:8" s="32" customFormat="1" ht="12.75" customHeight="1" x14ac:dyDescent="0.2">
      <c r="H50" s="36"/>
    </row>
    <row r="51" spans="8:8" s="32" customFormat="1" ht="12.75" customHeight="1" x14ac:dyDescent="0.2">
      <c r="H51" s="36"/>
    </row>
    <row r="52" spans="8:8" s="32" customFormat="1" ht="12.75" customHeight="1" x14ac:dyDescent="0.2">
      <c r="H52" s="36"/>
    </row>
    <row r="53" spans="8:8" s="32" customFormat="1" ht="12.75" customHeight="1" x14ac:dyDescent="0.2">
      <c r="H53" s="36"/>
    </row>
    <row r="54" spans="8:8" s="32" customFormat="1" ht="12.75" customHeight="1" x14ac:dyDescent="0.2">
      <c r="H54" s="36"/>
    </row>
    <row r="55" spans="8:8" s="32" customFormat="1" ht="12.75" customHeight="1" x14ac:dyDescent="0.2">
      <c r="H55" s="36"/>
    </row>
    <row r="56" spans="8:8" s="32" customFormat="1" ht="12.75" customHeight="1" x14ac:dyDescent="0.2">
      <c r="H56" s="36"/>
    </row>
    <row r="57" spans="8:8" s="32" customFormat="1" ht="12.75" customHeight="1" x14ac:dyDescent="0.2">
      <c r="H57" s="36"/>
    </row>
    <row r="58" spans="8:8" s="32" customFormat="1" ht="12.75" customHeight="1" x14ac:dyDescent="0.2">
      <c r="H58" s="36"/>
    </row>
    <row r="59" spans="8:8" s="32" customFormat="1" ht="12.75" customHeight="1" x14ac:dyDescent="0.2">
      <c r="H59" s="36"/>
    </row>
    <row r="60" spans="8:8" s="32" customFormat="1" ht="12.75" customHeight="1" x14ac:dyDescent="0.2">
      <c r="H60" s="36"/>
    </row>
    <row r="61" spans="8:8" s="32" customFormat="1" ht="12.75" customHeight="1" x14ac:dyDescent="0.2">
      <c r="H61" s="36"/>
    </row>
    <row r="62" spans="8:8" s="32" customFormat="1" ht="12.75" customHeight="1" x14ac:dyDescent="0.2">
      <c r="H62" s="36"/>
    </row>
    <row r="63" spans="8:8" s="32" customFormat="1" ht="12.75" customHeight="1" x14ac:dyDescent="0.2">
      <c r="H63" s="36"/>
    </row>
    <row r="64" spans="8:8" s="32" customFormat="1" ht="12.75" customHeight="1" x14ac:dyDescent="0.2">
      <c r="H64" s="36"/>
    </row>
    <row r="65" spans="8:8" s="32" customFormat="1" ht="12.75" customHeight="1" x14ac:dyDescent="0.2">
      <c r="H65" s="36"/>
    </row>
    <row r="66" spans="8:8" s="32" customFormat="1" ht="12.75" customHeight="1" x14ac:dyDescent="0.2">
      <c r="H66" s="36"/>
    </row>
    <row r="67" spans="8:8" s="32" customFormat="1" ht="12.75" customHeight="1" x14ac:dyDescent="0.2">
      <c r="H67" s="36"/>
    </row>
    <row r="68" spans="8:8" s="32" customFormat="1" ht="12.75" customHeight="1" x14ac:dyDescent="0.2">
      <c r="H68" s="36"/>
    </row>
    <row r="69" spans="8:8" s="32" customFormat="1" ht="12.75" customHeight="1" x14ac:dyDescent="0.2">
      <c r="H69" s="36"/>
    </row>
    <row r="70" spans="8:8" s="32" customFormat="1" ht="12.75" customHeight="1" x14ac:dyDescent="0.2">
      <c r="H70" s="36"/>
    </row>
    <row r="71" spans="8:8" s="32" customFormat="1" ht="12.75" customHeight="1" x14ac:dyDescent="0.2">
      <c r="H71" s="36"/>
    </row>
    <row r="72" spans="8:8" s="32" customFormat="1" ht="12.75" customHeight="1" x14ac:dyDescent="0.2">
      <c r="H72" s="36"/>
    </row>
    <row r="73" spans="8:8" s="32" customFormat="1" ht="12.75" customHeight="1" x14ac:dyDescent="0.2">
      <c r="H73" s="36"/>
    </row>
    <row r="74" spans="8:8" s="32" customFormat="1" ht="12.75" customHeight="1" x14ac:dyDescent="0.2">
      <c r="H74" s="36"/>
    </row>
    <row r="75" spans="8:8" s="32" customFormat="1" ht="12.75" customHeight="1" x14ac:dyDescent="0.2">
      <c r="H75" s="36"/>
    </row>
    <row r="76" spans="8:8" s="32" customFormat="1" ht="12.75" customHeight="1" x14ac:dyDescent="0.2">
      <c r="H76" s="36"/>
    </row>
    <row r="77" spans="8:8" s="32" customFormat="1" ht="12.75" customHeight="1" x14ac:dyDescent="0.2">
      <c r="H77" s="36"/>
    </row>
    <row r="78" spans="8:8" s="32" customFormat="1" ht="12.75" customHeight="1" x14ac:dyDescent="0.2">
      <c r="H78" s="36"/>
    </row>
    <row r="79" spans="8:8" s="32" customFormat="1" ht="12.75" customHeight="1" x14ac:dyDescent="0.2">
      <c r="H79" s="36"/>
    </row>
    <row r="80" spans="8:8" s="32" customFormat="1" ht="12.75" customHeight="1" x14ac:dyDescent="0.2">
      <c r="H80" s="36"/>
    </row>
    <row r="81" spans="8:8" s="32" customFormat="1" ht="12.75" customHeight="1" x14ac:dyDescent="0.2">
      <c r="H81" s="36"/>
    </row>
    <row r="82" spans="8:8" s="32" customFormat="1" ht="12.75" customHeight="1" x14ac:dyDescent="0.2">
      <c r="H82" s="36"/>
    </row>
    <row r="83" spans="8:8" s="32" customFormat="1" ht="12.75" customHeight="1" x14ac:dyDescent="0.2">
      <c r="H83" s="36"/>
    </row>
    <row r="84" spans="8:8" s="32" customFormat="1" ht="12.75" customHeight="1" x14ac:dyDescent="0.2">
      <c r="H84" s="36"/>
    </row>
    <row r="85" spans="8:8" s="32" customFormat="1" ht="12.75" customHeight="1" x14ac:dyDescent="0.2">
      <c r="H85" s="36"/>
    </row>
    <row r="86" spans="8:8" s="32" customFormat="1" ht="12.75" customHeight="1" x14ac:dyDescent="0.2">
      <c r="H86" s="36"/>
    </row>
    <row r="87" spans="8:8" s="32" customFormat="1" ht="12.75" customHeight="1" x14ac:dyDescent="0.2">
      <c r="H87" s="36"/>
    </row>
    <row r="88" spans="8:8" s="32" customFormat="1" ht="12.75" customHeight="1" x14ac:dyDescent="0.2">
      <c r="H88" s="36"/>
    </row>
    <row r="89" spans="8:8" s="32" customFormat="1" ht="12.75" customHeight="1" x14ac:dyDescent="0.2">
      <c r="H89" s="36"/>
    </row>
    <row r="90" spans="8:8" s="32" customFormat="1" ht="12.75" customHeight="1" x14ac:dyDescent="0.2">
      <c r="H90" s="36"/>
    </row>
    <row r="91" spans="8:8" s="32" customFormat="1" ht="12.75" customHeight="1" x14ac:dyDescent="0.2">
      <c r="H91" s="36"/>
    </row>
    <row r="92" spans="8:8" s="32" customFormat="1" ht="12.75" customHeight="1" x14ac:dyDescent="0.2">
      <c r="H92" s="36"/>
    </row>
    <row r="93" spans="8:8" s="32" customFormat="1" ht="12.75" customHeight="1" x14ac:dyDescent="0.2">
      <c r="H93" s="36"/>
    </row>
    <row r="94" spans="8:8" s="32" customFormat="1" ht="12.75" customHeight="1" x14ac:dyDescent="0.2">
      <c r="H94" s="36"/>
    </row>
    <row r="95" spans="8:8" s="32" customFormat="1" ht="12.75" customHeight="1" x14ac:dyDescent="0.2">
      <c r="H95" s="36"/>
    </row>
    <row r="96" spans="8:8" s="32" customFormat="1" ht="12.75" customHeight="1" x14ac:dyDescent="0.2">
      <c r="H96" s="36"/>
    </row>
    <row r="97" spans="8:8" s="32" customFormat="1" ht="12.75" customHeight="1" x14ac:dyDescent="0.2">
      <c r="H97" s="36"/>
    </row>
    <row r="98" spans="8:8" s="32" customFormat="1" ht="12.75" customHeight="1" x14ac:dyDescent="0.2">
      <c r="H98" s="36"/>
    </row>
    <row r="99" spans="8:8" s="32" customFormat="1" ht="12.75" customHeight="1" x14ac:dyDescent="0.2">
      <c r="H99" s="36"/>
    </row>
    <row r="100" spans="8:8" s="32" customFormat="1" ht="12.75" customHeight="1" x14ac:dyDescent="0.2">
      <c r="H100" s="36"/>
    </row>
    <row r="101" spans="8:8" s="32" customFormat="1" ht="12.75" customHeight="1" x14ac:dyDescent="0.2">
      <c r="H101" s="36"/>
    </row>
    <row r="102" spans="8:8" s="32" customFormat="1" ht="12.75" customHeight="1" x14ac:dyDescent="0.2">
      <c r="H102" s="36"/>
    </row>
    <row r="103" spans="8:8" s="32" customFormat="1" ht="12.75" customHeight="1" x14ac:dyDescent="0.2">
      <c r="H103" s="36"/>
    </row>
    <row r="104" spans="8:8" s="32" customFormat="1" ht="12.75" customHeight="1" x14ac:dyDescent="0.2">
      <c r="H104" s="36"/>
    </row>
    <row r="105" spans="8:8" s="32" customFormat="1" ht="12.75" customHeight="1" x14ac:dyDescent="0.2">
      <c r="H105" s="36"/>
    </row>
    <row r="106" spans="8:8" s="32" customFormat="1" ht="12.75" customHeight="1" x14ac:dyDescent="0.2">
      <c r="H106" s="36"/>
    </row>
    <row r="107" spans="8:8" s="32" customFormat="1" ht="12.75" customHeight="1" x14ac:dyDescent="0.2">
      <c r="H107" s="36"/>
    </row>
    <row r="108" spans="8:8" s="32" customFormat="1" ht="12.75" customHeight="1" x14ac:dyDescent="0.2">
      <c r="H108" s="36"/>
    </row>
    <row r="109" spans="8:8" s="32" customFormat="1" ht="12.75" customHeight="1" x14ac:dyDescent="0.2">
      <c r="H109" s="36"/>
    </row>
    <row r="110" spans="8:8" s="32" customFormat="1" ht="12.75" customHeight="1" x14ac:dyDescent="0.2">
      <c r="H110" s="36"/>
    </row>
    <row r="111" spans="8:8" s="32" customFormat="1" ht="12.75" customHeight="1" x14ac:dyDescent="0.2">
      <c r="H111" s="36"/>
    </row>
    <row r="112" spans="8:8" s="32" customFormat="1" ht="12.75" customHeight="1" x14ac:dyDescent="0.2">
      <c r="H112" s="36"/>
    </row>
    <row r="113" spans="8:8" s="32" customFormat="1" ht="12.75" customHeight="1" x14ac:dyDescent="0.2">
      <c r="H113" s="36"/>
    </row>
    <row r="114" spans="8:8" s="32" customFormat="1" ht="12.75" customHeight="1" x14ac:dyDescent="0.2">
      <c r="H114" s="36"/>
    </row>
    <row r="115" spans="8:8" s="32" customFormat="1" ht="12.75" customHeight="1" x14ac:dyDescent="0.2">
      <c r="H115" s="36"/>
    </row>
    <row r="116" spans="8:8" s="32" customFormat="1" ht="12.75" customHeight="1" x14ac:dyDescent="0.2">
      <c r="H116" s="36"/>
    </row>
    <row r="117" spans="8:8" s="32" customFormat="1" ht="12.75" customHeight="1" x14ac:dyDescent="0.2">
      <c r="H117" s="36"/>
    </row>
    <row r="118" spans="8:8" s="32" customFormat="1" ht="12.75" customHeight="1" x14ac:dyDescent="0.2">
      <c r="H118" s="36"/>
    </row>
    <row r="119" spans="8:8" s="32" customFormat="1" ht="12.75" customHeight="1" x14ac:dyDescent="0.2">
      <c r="H119" s="36"/>
    </row>
    <row r="120" spans="8:8" s="32" customFormat="1" ht="12.75" customHeight="1" x14ac:dyDescent="0.2">
      <c r="H120" s="36"/>
    </row>
    <row r="121" spans="8:8" s="32" customFormat="1" ht="12.75" customHeight="1" x14ac:dyDescent="0.2">
      <c r="H121" s="36"/>
    </row>
    <row r="122" spans="8:8" s="32" customFormat="1" ht="12.75" customHeight="1" x14ac:dyDescent="0.2">
      <c r="H122" s="36"/>
    </row>
    <row r="123" spans="8:8" s="32" customFormat="1" ht="12.75" customHeight="1" x14ac:dyDescent="0.2">
      <c r="H123" s="36"/>
    </row>
    <row r="124" spans="8:8" s="32" customFormat="1" ht="12.75" customHeight="1" x14ac:dyDescent="0.2">
      <c r="H124" s="36"/>
    </row>
    <row r="125" spans="8:8" s="32" customFormat="1" ht="12.75" customHeight="1" x14ac:dyDescent="0.2">
      <c r="H125" s="36"/>
    </row>
    <row r="126" spans="8:8" s="32" customFormat="1" ht="12.75" customHeight="1" x14ac:dyDescent="0.2">
      <c r="H126" s="36"/>
    </row>
    <row r="127" spans="8:8" s="32" customFormat="1" ht="12.75" customHeight="1" x14ac:dyDescent="0.2">
      <c r="H127" s="36"/>
    </row>
    <row r="128" spans="8:8" s="32" customFormat="1" ht="12.75" customHeight="1" x14ac:dyDescent="0.2">
      <c r="H128" s="36"/>
    </row>
    <row r="129" spans="8:8" s="32" customFormat="1" ht="12.75" customHeight="1" x14ac:dyDescent="0.2">
      <c r="H129" s="36"/>
    </row>
    <row r="130" spans="8:8" s="32" customFormat="1" ht="12.75" customHeight="1" x14ac:dyDescent="0.2">
      <c r="H130" s="36"/>
    </row>
    <row r="131" spans="8:8" s="32" customFormat="1" ht="12.75" customHeight="1" x14ac:dyDescent="0.2">
      <c r="H131" s="36"/>
    </row>
    <row r="132" spans="8:8" s="32" customFormat="1" ht="12.75" customHeight="1" x14ac:dyDescent="0.2">
      <c r="H132" s="36"/>
    </row>
    <row r="133" spans="8:8" s="32" customFormat="1" ht="12.75" customHeight="1" x14ac:dyDescent="0.2">
      <c r="H133" s="36"/>
    </row>
    <row r="134" spans="8:8" s="32" customFormat="1" ht="12.75" customHeight="1" x14ac:dyDescent="0.2">
      <c r="H134" s="36"/>
    </row>
    <row r="135" spans="8:8" s="32" customFormat="1" ht="12.75" customHeight="1" x14ac:dyDescent="0.2">
      <c r="H135" s="36"/>
    </row>
    <row r="136" spans="8:8" s="32" customFormat="1" ht="12.75" customHeight="1" x14ac:dyDescent="0.2">
      <c r="H136" s="36"/>
    </row>
    <row r="137" spans="8:8" s="32" customFormat="1" ht="12.75" customHeight="1" x14ac:dyDescent="0.2">
      <c r="H137" s="36"/>
    </row>
    <row r="138" spans="8:8" s="32" customFormat="1" ht="12.75" customHeight="1" x14ac:dyDescent="0.2">
      <c r="H138" s="36"/>
    </row>
    <row r="139" spans="8:8" s="32" customFormat="1" ht="12.75" customHeight="1" x14ac:dyDescent="0.2">
      <c r="H139" s="36"/>
    </row>
    <row r="140" spans="8:8" s="32" customFormat="1" ht="12.75" customHeight="1" x14ac:dyDescent="0.2">
      <c r="H140" s="36"/>
    </row>
    <row r="141" spans="8:8" s="32" customFormat="1" ht="12.75" customHeight="1" x14ac:dyDescent="0.2">
      <c r="H141" s="36"/>
    </row>
    <row r="142" spans="8:8" s="32" customFormat="1" ht="12.75" customHeight="1" x14ac:dyDescent="0.2">
      <c r="H142" s="36"/>
    </row>
    <row r="143" spans="8:8" s="32" customFormat="1" ht="12.75" customHeight="1" x14ac:dyDescent="0.2">
      <c r="H143" s="36"/>
    </row>
    <row r="144" spans="8:8" s="32" customFormat="1" ht="12.75" customHeight="1" x14ac:dyDescent="0.2">
      <c r="H144" s="36"/>
    </row>
    <row r="145" spans="8:8" s="32" customFormat="1" ht="12.75" customHeight="1" x14ac:dyDescent="0.2">
      <c r="H145" s="36"/>
    </row>
    <row r="146" spans="8:8" s="32" customFormat="1" ht="12.75" customHeight="1" x14ac:dyDescent="0.2">
      <c r="H146" s="36"/>
    </row>
    <row r="147" spans="8:8" s="32" customFormat="1" ht="12.75" customHeight="1" x14ac:dyDescent="0.2">
      <c r="H147" s="36"/>
    </row>
    <row r="148" spans="8:8" s="32" customFormat="1" ht="12.75" customHeight="1" x14ac:dyDescent="0.2">
      <c r="H148" s="36"/>
    </row>
    <row r="149" spans="8:8" s="32" customFormat="1" ht="12.75" customHeight="1" x14ac:dyDescent="0.2">
      <c r="H149" s="36"/>
    </row>
    <row r="150" spans="8:8" s="32" customFormat="1" ht="12.75" customHeight="1" x14ac:dyDescent="0.2">
      <c r="H150" s="36"/>
    </row>
    <row r="151" spans="8:8" s="32" customFormat="1" ht="12.75" customHeight="1" x14ac:dyDescent="0.2">
      <c r="H151" s="36"/>
    </row>
    <row r="152" spans="8:8" s="32" customFormat="1" ht="12.75" customHeight="1" x14ac:dyDescent="0.2">
      <c r="H152" s="36"/>
    </row>
    <row r="153" spans="8:8" s="32" customFormat="1" ht="12.75" customHeight="1" x14ac:dyDescent="0.2">
      <c r="H153" s="36"/>
    </row>
    <row r="154" spans="8:8" s="32" customFormat="1" ht="12.75" customHeight="1" x14ac:dyDescent="0.2">
      <c r="H154" s="36"/>
    </row>
    <row r="155" spans="8:8" s="32" customFormat="1" ht="12.75" customHeight="1" x14ac:dyDescent="0.2">
      <c r="H155" s="36"/>
    </row>
    <row r="156" spans="8:8" s="32" customFormat="1" ht="12.75" customHeight="1" x14ac:dyDescent="0.2">
      <c r="H156" s="36"/>
    </row>
    <row r="157" spans="8:8" s="32" customFormat="1" ht="12.75" customHeight="1" x14ac:dyDescent="0.2">
      <c r="H157" s="36"/>
    </row>
    <row r="158" spans="8:8" s="32" customFormat="1" ht="12.75" customHeight="1" x14ac:dyDescent="0.2">
      <c r="H158" s="36"/>
    </row>
    <row r="159" spans="8:8" s="32" customFormat="1" ht="12.75" customHeight="1" x14ac:dyDescent="0.2">
      <c r="H159" s="36"/>
    </row>
    <row r="160" spans="8:8" s="32" customFormat="1" ht="12.75" customHeight="1" x14ac:dyDescent="0.2">
      <c r="H160" s="36"/>
    </row>
    <row r="161" spans="8:8" s="32" customFormat="1" ht="12.75" customHeight="1" x14ac:dyDescent="0.2">
      <c r="H161" s="36"/>
    </row>
    <row r="162" spans="8:8" s="32" customFormat="1" ht="12.75" customHeight="1" x14ac:dyDescent="0.2">
      <c r="H162" s="36"/>
    </row>
    <row r="163" spans="8:8" s="32" customFormat="1" ht="12.75" customHeight="1" x14ac:dyDescent="0.2">
      <c r="H163" s="36"/>
    </row>
    <row r="164" spans="8:8" s="32" customFormat="1" ht="12.75" customHeight="1" x14ac:dyDescent="0.2">
      <c r="H164" s="36"/>
    </row>
    <row r="165" spans="8:8" s="32" customFormat="1" ht="12.75" customHeight="1" x14ac:dyDescent="0.2">
      <c r="H165" s="36"/>
    </row>
    <row r="166" spans="8:8" s="32" customFormat="1" ht="12.75" customHeight="1" x14ac:dyDescent="0.2">
      <c r="H166" s="36"/>
    </row>
    <row r="167" spans="8:8" s="32" customFormat="1" ht="12.75" customHeight="1" x14ac:dyDescent="0.2">
      <c r="H167" s="36"/>
    </row>
    <row r="168" spans="8:8" s="32" customFormat="1" ht="12.75" customHeight="1" x14ac:dyDescent="0.2">
      <c r="H168" s="36"/>
    </row>
    <row r="169" spans="8:8" s="32" customFormat="1" ht="12.75" customHeight="1" x14ac:dyDescent="0.2">
      <c r="H169" s="36"/>
    </row>
    <row r="170" spans="8:8" s="32" customFormat="1" ht="12.75" customHeight="1" x14ac:dyDescent="0.2">
      <c r="H170" s="36"/>
    </row>
    <row r="171" spans="8:8" s="32" customFormat="1" ht="12.75" customHeight="1" x14ac:dyDescent="0.2">
      <c r="H171" s="36"/>
    </row>
    <row r="172" spans="8:8" s="32" customFormat="1" ht="12.75" customHeight="1" x14ac:dyDescent="0.2">
      <c r="H172" s="36"/>
    </row>
    <row r="173" spans="8:8" s="32" customFormat="1" ht="12.75" customHeight="1" x14ac:dyDescent="0.2">
      <c r="H173" s="36"/>
    </row>
    <row r="174" spans="8:8" s="32" customFormat="1" ht="12.75" customHeight="1" x14ac:dyDescent="0.2">
      <c r="H174" s="36"/>
    </row>
    <row r="175" spans="8:8" s="32" customFormat="1" ht="12.75" customHeight="1" x14ac:dyDescent="0.2">
      <c r="H175" s="36"/>
    </row>
    <row r="176" spans="8:8" s="32" customFormat="1" ht="12.75" customHeight="1" x14ac:dyDescent="0.2">
      <c r="H176" s="36"/>
    </row>
    <row r="177" spans="8:8" s="32" customFormat="1" ht="12.75" customHeight="1" x14ac:dyDescent="0.2">
      <c r="H177" s="36"/>
    </row>
    <row r="178" spans="8:8" s="32" customFormat="1" ht="12.75" customHeight="1" x14ac:dyDescent="0.2">
      <c r="H178" s="36"/>
    </row>
    <row r="179" spans="8:8" s="32" customFormat="1" ht="12.75" customHeight="1" x14ac:dyDescent="0.2">
      <c r="H179" s="36"/>
    </row>
    <row r="180" spans="8:8" s="32" customFormat="1" ht="12.75" customHeight="1" x14ac:dyDescent="0.2">
      <c r="H180" s="36"/>
    </row>
    <row r="181" spans="8:8" s="32" customFormat="1" ht="12.75" customHeight="1" x14ac:dyDescent="0.2">
      <c r="H181" s="36"/>
    </row>
    <row r="182" spans="8:8" s="32" customFormat="1" ht="12.75" customHeight="1" x14ac:dyDescent="0.2">
      <c r="H182" s="36"/>
    </row>
    <row r="183" spans="8:8" s="32" customFormat="1" ht="12.75" customHeight="1" x14ac:dyDescent="0.2">
      <c r="H183" s="36"/>
    </row>
    <row r="184" spans="8:8" s="32" customFormat="1" ht="12.75" customHeight="1" x14ac:dyDescent="0.2">
      <c r="H184" s="36"/>
    </row>
    <row r="185" spans="8:8" s="32" customFormat="1" ht="12.75" customHeight="1" x14ac:dyDescent="0.2">
      <c r="H185" s="36"/>
    </row>
    <row r="186" spans="8:8" s="32" customFormat="1" ht="12.75" customHeight="1" x14ac:dyDescent="0.2">
      <c r="H186" s="36"/>
    </row>
    <row r="187" spans="8:8" s="32" customFormat="1" ht="12.75" customHeight="1" x14ac:dyDescent="0.2">
      <c r="H187" s="36"/>
    </row>
    <row r="188" spans="8:8" s="32" customFormat="1" ht="12.75" customHeight="1" x14ac:dyDescent="0.2">
      <c r="H188" s="36"/>
    </row>
    <row r="189" spans="8:8" s="32" customFormat="1" ht="12.75" customHeight="1" x14ac:dyDescent="0.2">
      <c r="H189" s="36"/>
    </row>
    <row r="190" spans="8:8" s="32" customFormat="1" ht="12.75" customHeight="1" x14ac:dyDescent="0.2">
      <c r="H190" s="36"/>
    </row>
    <row r="191" spans="8:8" s="32" customFormat="1" ht="12.75" customHeight="1" x14ac:dyDescent="0.2">
      <c r="H191" s="36"/>
    </row>
    <row r="192" spans="8:8" s="32" customFormat="1" ht="12.75" customHeight="1" x14ac:dyDescent="0.2">
      <c r="H192" s="36"/>
    </row>
    <row r="193" spans="8:8" s="32" customFormat="1" ht="12.75" customHeight="1" x14ac:dyDescent="0.2">
      <c r="H193" s="36"/>
    </row>
    <row r="194" spans="8:8" s="32" customFormat="1" ht="12.75" customHeight="1" x14ac:dyDescent="0.2">
      <c r="H194" s="36"/>
    </row>
    <row r="195" spans="8:8" s="32" customFormat="1" ht="12.75" customHeight="1" x14ac:dyDescent="0.2">
      <c r="H195" s="36"/>
    </row>
    <row r="196" spans="8:8" s="32" customFormat="1" ht="12.75" customHeight="1" x14ac:dyDescent="0.2">
      <c r="H196" s="36"/>
    </row>
    <row r="197" spans="8:8" s="32" customFormat="1" ht="12.75" customHeight="1" x14ac:dyDescent="0.2">
      <c r="H197" s="36"/>
    </row>
    <row r="198" spans="8:8" s="32" customFormat="1" ht="12.75" customHeight="1" x14ac:dyDescent="0.2">
      <c r="H198" s="36"/>
    </row>
    <row r="199" spans="8:8" s="32" customFormat="1" ht="12.75" customHeight="1" x14ac:dyDescent="0.2">
      <c r="H199" s="36"/>
    </row>
    <row r="200" spans="8:8" s="32" customFormat="1" ht="12.75" customHeight="1" x14ac:dyDescent="0.2">
      <c r="H200" s="36"/>
    </row>
    <row r="201" spans="8:8" s="32" customFormat="1" ht="12.75" customHeight="1" x14ac:dyDescent="0.2">
      <c r="H201" s="36"/>
    </row>
    <row r="202" spans="8:8" s="32" customFormat="1" ht="12.75" customHeight="1" x14ac:dyDescent="0.2">
      <c r="H202" s="36"/>
    </row>
    <row r="203" spans="8:8" s="32" customFormat="1" ht="12.75" customHeight="1" x14ac:dyDescent="0.2">
      <c r="H203" s="36"/>
    </row>
    <row r="204" spans="8:8" s="32" customFormat="1" ht="12.75" customHeight="1" x14ac:dyDescent="0.2">
      <c r="H204" s="36"/>
    </row>
    <row r="205" spans="8:8" s="32" customFormat="1" ht="12.75" customHeight="1" x14ac:dyDescent="0.2">
      <c r="H205" s="36"/>
    </row>
    <row r="206" spans="8:8" s="32" customFormat="1" ht="12.75" customHeight="1" x14ac:dyDescent="0.2">
      <c r="H206" s="36"/>
    </row>
    <row r="207" spans="8:8" s="32" customFormat="1" ht="12.75" customHeight="1" x14ac:dyDescent="0.2">
      <c r="H207" s="36"/>
    </row>
    <row r="208" spans="8:8" s="32" customFormat="1" ht="12.75" customHeight="1" x14ac:dyDescent="0.2">
      <c r="H208" s="36"/>
    </row>
    <row r="209" spans="8:8" s="32" customFormat="1" ht="12.75" customHeight="1" x14ac:dyDescent="0.2">
      <c r="H209" s="36"/>
    </row>
    <row r="210" spans="8:8" s="32" customFormat="1" ht="12.75" customHeight="1" x14ac:dyDescent="0.2">
      <c r="H210" s="36"/>
    </row>
    <row r="211" spans="8:8" s="32" customFormat="1" ht="12.75" customHeight="1" x14ac:dyDescent="0.2">
      <c r="H211" s="36"/>
    </row>
    <row r="212" spans="8:8" s="32" customFormat="1" ht="12.75" customHeight="1" x14ac:dyDescent="0.2">
      <c r="H212" s="36"/>
    </row>
    <row r="213" spans="8:8" s="32" customFormat="1" ht="12.75" customHeight="1" x14ac:dyDescent="0.2">
      <c r="H213" s="36"/>
    </row>
    <row r="214" spans="8:8" s="32" customFormat="1" ht="12.75" customHeight="1" x14ac:dyDescent="0.2">
      <c r="H214" s="36"/>
    </row>
    <row r="215" spans="8:8" s="32" customFormat="1" ht="12.75" customHeight="1" x14ac:dyDescent="0.2">
      <c r="H215" s="36"/>
    </row>
    <row r="216" spans="8:8" s="32" customFormat="1" ht="12.75" customHeight="1" x14ac:dyDescent="0.2">
      <c r="H216" s="36"/>
    </row>
    <row r="217" spans="8:8" s="32" customFormat="1" ht="12.75" customHeight="1" x14ac:dyDescent="0.2">
      <c r="H217" s="36"/>
    </row>
    <row r="218" spans="8:8" s="32" customFormat="1" ht="12.75" customHeight="1" x14ac:dyDescent="0.2">
      <c r="H218" s="36"/>
    </row>
    <row r="219" spans="8:8" s="32" customFormat="1" ht="12.75" customHeight="1" x14ac:dyDescent="0.2">
      <c r="H219" s="36"/>
    </row>
    <row r="220" spans="8:8" s="32" customFormat="1" ht="12.75" customHeight="1" x14ac:dyDescent="0.2">
      <c r="H220" s="36"/>
    </row>
    <row r="221" spans="8:8" s="32" customFormat="1" ht="12.75" customHeight="1" x14ac:dyDescent="0.2">
      <c r="H221" s="36"/>
    </row>
    <row r="222" spans="8:8" s="32" customFormat="1" ht="12.75" customHeight="1" x14ac:dyDescent="0.2">
      <c r="H222" s="36"/>
    </row>
    <row r="223" spans="8:8" s="32" customFormat="1" ht="12.75" customHeight="1" x14ac:dyDescent="0.2">
      <c r="H223" s="36"/>
    </row>
    <row r="224" spans="8:8" s="32" customFormat="1" ht="12.75" customHeight="1" x14ac:dyDescent="0.2">
      <c r="H224" s="36"/>
    </row>
    <row r="225" spans="8:8" s="32" customFormat="1" ht="12.75" customHeight="1" x14ac:dyDescent="0.2">
      <c r="H225" s="36"/>
    </row>
    <row r="226" spans="8:8" s="32" customFormat="1" ht="12.75" customHeight="1" x14ac:dyDescent="0.2">
      <c r="H226" s="36"/>
    </row>
    <row r="227" spans="8:8" s="32" customFormat="1" ht="12.75" customHeight="1" x14ac:dyDescent="0.2">
      <c r="H227" s="36"/>
    </row>
    <row r="228" spans="8:8" s="32" customFormat="1" ht="12.75" customHeight="1" x14ac:dyDescent="0.2">
      <c r="H228" s="36"/>
    </row>
    <row r="229" spans="8:8" s="32" customFormat="1" ht="12.75" customHeight="1" x14ac:dyDescent="0.2">
      <c r="H229" s="36"/>
    </row>
    <row r="230" spans="8:8" s="32" customFormat="1" ht="12.75" customHeight="1" x14ac:dyDescent="0.2">
      <c r="H230" s="36"/>
    </row>
    <row r="231" spans="8:8" s="32" customFormat="1" ht="12.75" customHeight="1" x14ac:dyDescent="0.2">
      <c r="H231" s="36"/>
    </row>
    <row r="232" spans="8:8" s="32" customFormat="1" ht="12.75" customHeight="1" x14ac:dyDescent="0.2">
      <c r="H232" s="36"/>
    </row>
    <row r="233" spans="8:8" s="32" customFormat="1" ht="12.75" customHeight="1" x14ac:dyDescent="0.2">
      <c r="H233" s="36"/>
    </row>
    <row r="234" spans="8:8" s="32" customFormat="1" ht="12.75" customHeight="1" x14ac:dyDescent="0.2">
      <c r="H234" s="36"/>
    </row>
    <row r="235" spans="8:8" s="32" customFormat="1" ht="12.75" customHeight="1" x14ac:dyDescent="0.2">
      <c r="H235" s="36"/>
    </row>
    <row r="236" spans="8:8" s="32" customFormat="1" ht="12.75" customHeight="1" x14ac:dyDescent="0.2">
      <c r="H236" s="36"/>
    </row>
    <row r="237" spans="8:8" s="32" customFormat="1" ht="12.75" customHeight="1" x14ac:dyDescent="0.2">
      <c r="H237" s="36"/>
    </row>
    <row r="238" spans="8:8" s="32" customFormat="1" ht="12.75" customHeight="1" x14ac:dyDescent="0.2">
      <c r="H238" s="36"/>
    </row>
    <row r="239" spans="8:8" s="32" customFormat="1" ht="12.75" customHeight="1" x14ac:dyDescent="0.2">
      <c r="H239" s="36"/>
    </row>
    <row r="240" spans="8:8" s="32" customFormat="1" ht="12.75" customHeight="1" x14ac:dyDescent="0.2">
      <c r="H240" s="36"/>
    </row>
    <row r="241" spans="8:8" s="32" customFormat="1" ht="12.75" customHeight="1" x14ac:dyDescent="0.2">
      <c r="H241" s="36"/>
    </row>
    <row r="242" spans="8:8" s="32" customFormat="1" ht="12.75" customHeight="1" x14ac:dyDescent="0.2">
      <c r="H242" s="36"/>
    </row>
    <row r="243" spans="8:8" s="32" customFormat="1" ht="12.75" customHeight="1" x14ac:dyDescent="0.2">
      <c r="H243" s="36"/>
    </row>
    <row r="244" spans="8:8" s="32" customFormat="1" ht="12.75" customHeight="1" x14ac:dyDescent="0.2">
      <c r="H244" s="36"/>
    </row>
    <row r="245" spans="8:8" s="32" customFormat="1" ht="12.75" customHeight="1" x14ac:dyDescent="0.2">
      <c r="H245" s="36"/>
    </row>
    <row r="246" spans="8:8" s="32" customFormat="1" ht="12.75" customHeight="1" x14ac:dyDescent="0.2">
      <c r="H246" s="36"/>
    </row>
    <row r="247" spans="8:8" s="32" customFormat="1" ht="12.75" customHeight="1" x14ac:dyDescent="0.2">
      <c r="H247" s="36"/>
    </row>
    <row r="248" spans="8:8" s="32" customFormat="1" ht="12.75" customHeight="1" x14ac:dyDescent="0.2">
      <c r="H248" s="36"/>
    </row>
    <row r="249" spans="8:8" s="32" customFormat="1" ht="12.75" customHeight="1" x14ac:dyDescent="0.2">
      <c r="H249" s="36"/>
    </row>
    <row r="250" spans="8:8" s="32" customFormat="1" ht="12.75" customHeight="1" x14ac:dyDescent="0.2">
      <c r="H250" s="36"/>
    </row>
    <row r="251" spans="8:8" s="32" customFormat="1" ht="12.75" customHeight="1" x14ac:dyDescent="0.2">
      <c r="H251" s="36"/>
    </row>
    <row r="252" spans="8:8" s="32" customFormat="1" ht="12.75" customHeight="1" x14ac:dyDescent="0.2">
      <c r="H252" s="36"/>
    </row>
    <row r="253" spans="8:8" s="32" customFormat="1" ht="12.75" customHeight="1" x14ac:dyDescent="0.2">
      <c r="H253" s="36"/>
    </row>
    <row r="254" spans="8:8" s="32" customFormat="1" ht="12.75" customHeight="1" x14ac:dyDescent="0.2">
      <c r="H254" s="36"/>
    </row>
    <row r="255" spans="8:8" s="32" customFormat="1" ht="12.75" customHeight="1" x14ac:dyDescent="0.2">
      <c r="H255" s="36"/>
    </row>
    <row r="256" spans="8:8" s="32" customFormat="1" ht="12.75" customHeight="1" x14ac:dyDescent="0.2">
      <c r="H256" s="36"/>
    </row>
    <row r="257" spans="8:8" s="32" customFormat="1" ht="12.75" customHeight="1" x14ac:dyDescent="0.2">
      <c r="H257" s="36"/>
    </row>
    <row r="258" spans="8:8" s="32" customFormat="1" ht="12.75" customHeight="1" x14ac:dyDescent="0.2">
      <c r="H258" s="36"/>
    </row>
    <row r="259" spans="8:8" s="32" customFormat="1" ht="12.75" customHeight="1" x14ac:dyDescent="0.2">
      <c r="H259" s="36"/>
    </row>
    <row r="260" spans="8:8" s="32" customFormat="1" ht="12.75" customHeight="1" x14ac:dyDescent="0.2">
      <c r="H260" s="36"/>
    </row>
    <row r="261" spans="8:8" s="32" customFormat="1" ht="12.75" customHeight="1" x14ac:dyDescent="0.2">
      <c r="H261" s="36"/>
    </row>
    <row r="262" spans="8:8" s="32" customFormat="1" ht="12.75" customHeight="1" x14ac:dyDescent="0.2">
      <c r="H262" s="36"/>
    </row>
    <row r="263" spans="8:8" s="32" customFormat="1" ht="12.75" customHeight="1" x14ac:dyDescent="0.2">
      <c r="H263" s="36"/>
    </row>
    <row r="264" spans="8:8" s="32" customFormat="1" ht="12.75" customHeight="1" x14ac:dyDescent="0.2">
      <c r="H264" s="36"/>
    </row>
    <row r="265" spans="8:8" s="32" customFormat="1" ht="12.75" customHeight="1" x14ac:dyDescent="0.2">
      <c r="H265" s="36"/>
    </row>
    <row r="266" spans="8:8" s="32" customFormat="1" ht="12.75" customHeight="1" x14ac:dyDescent="0.2">
      <c r="H266" s="36"/>
    </row>
    <row r="267" spans="8:8" s="32" customFormat="1" ht="12.75" customHeight="1" x14ac:dyDescent="0.2">
      <c r="H267" s="36"/>
    </row>
    <row r="268" spans="8:8" s="32" customFormat="1" ht="12.75" customHeight="1" x14ac:dyDescent="0.2">
      <c r="H268" s="36"/>
    </row>
    <row r="269" spans="8:8" s="32" customFormat="1" ht="12.75" customHeight="1" x14ac:dyDescent="0.2">
      <c r="H269" s="36"/>
    </row>
    <row r="270" spans="8:8" s="32" customFormat="1" ht="12.75" customHeight="1" x14ac:dyDescent="0.2">
      <c r="H270" s="36"/>
    </row>
    <row r="271" spans="8:8" s="32" customFormat="1" ht="12.75" customHeight="1" x14ac:dyDescent="0.2">
      <c r="H271" s="36"/>
    </row>
    <row r="272" spans="8:8" s="32" customFormat="1" ht="12.75" customHeight="1" x14ac:dyDescent="0.2">
      <c r="H272" s="36"/>
    </row>
    <row r="273" spans="8:8" s="32" customFormat="1" ht="12.75" customHeight="1" x14ac:dyDescent="0.2">
      <c r="H273" s="36"/>
    </row>
    <row r="274" spans="8:8" s="32" customFormat="1" ht="12.75" customHeight="1" x14ac:dyDescent="0.2">
      <c r="H274" s="36"/>
    </row>
    <row r="275" spans="8:8" s="32" customFormat="1" ht="12.75" customHeight="1" x14ac:dyDescent="0.2">
      <c r="H275" s="36"/>
    </row>
    <row r="276" spans="8:8" s="32" customFormat="1" ht="12.75" customHeight="1" x14ac:dyDescent="0.2">
      <c r="H276" s="36"/>
    </row>
    <row r="277" spans="8:8" s="32" customFormat="1" ht="12.75" customHeight="1" x14ac:dyDescent="0.2">
      <c r="H277" s="36"/>
    </row>
    <row r="278" spans="8:8" s="32" customFormat="1" ht="12.75" customHeight="1" x14ac:dyDescent="0.2">
      <c r="H278" s="36"/>
    </row>
    <row r="279" spans="8:8" s="32" customFormat="1" ht="12.75" customHeight="1" x14ac:dyDescent="0.2">
      <c r="H279" s="36"/>
    </row>
    <row r="280" spans="8:8" s="32" customFormat="1" ht="12.75" customHeight="1" x14ac:dyDescent="0.2">
      <c r="H280" s="36"/>
    </row>
    <row r="281" spans="8:8" s="32" customFormat="1" ht="12.75" customHeight="1" x14ac:dyDescent="0.2">
      <c r="H281" s="36"/>
    </row>
    <row r="282" spans="8:8" s="32" customFormat="1" ht="12.75" customHeight="1" x14ac:dyDescent="0.2">
      <c r="H282" s="36"/>
    </row>
    <row r="283" spans="8:8" s="32" customFormat="1" ht="12.75" customHeight="1" x14ac:dyDescent="0.2">
      <c r="H283" s="36"/>
    </row>
    <row r="284" spans="8:8" s="32" customFormat="1" ht="12.75" customHeight="1" x14ac:dyDescent="0.2">
      <c r="H284" s="36"/>
    </row>
    <row r="285" spans="8:8" s="32" customFormat="1" ht="12.75" customHeight="1" x14ac:dyDescent="0.2">
      <c r="H285" s="36"/>
    </row>
    <row r="286" spans="8:8" s="32" customFormat="1" ht="12.75" customHeight="1" x14ac:dyDescent="0.2">
      <c r="H286" s="36"/>
    </row>
    <row r="287" spans="8:8" s="32" customFormat="1" ht="12.75" customHeight="1" x14ac:dyDescent="0.2">
      <c r="H287" s="36"/>
    </row>
    <row r="288" spans="8:8" s="32" customFormat="1" ht="12.75" customHeight="1" x14ac:dyDescent="0.2">
      <c r="H288" s="36"/>
    </row>
    <row r="289" spans="8:8" s="32" customFormat="1" ht="12.75" customHeight="1" x14ac:dyDescent="0.2">
      <c r="H289" s="36"/>
    </row>
    <row r="290" spans="8:8" s="32" customFormat="1" ht="12.75" customHeight="1" x14ac:dyDescent="0.2">
      <c r="H290" s="36"/>
    </row>
    <row r="291" spans="8:8" s="32" customFormat="1" ht="12.75" customHeight="1" x14ac:dyDescent="0.2">
      <c r="H291" s="36"/>
    </row>
    <row r="292" spans="8:8" s="32" customFormat="1" ht="12.75" customHeight="1" x14ac:dyDescent="0.2">
      <c r="H292" s="36"/>
    </row>
    <row r="293" spans="8:8" s="32" customFormat="1" ht="12.75" customHeight="1" x14ac:dyDescent="0.2">
      <c r="H293" s="36"/>
    </row>
    <row r="294" spans="8:8" s="32" customFormat="1" ht="12.75" customHeight="1" x14ac:dyDescent="0.2">
      <c r="H294" s="36"/>
    </row>
    <row r="295" spans="8:8" s="32" customFormat="1" ht="12.75" customHeight="1" x14ac:dyDescent="0.2">
      <c r="H295" s="36"/>
    </row>
    <row r="296" spans="8:8" s="32" customFormat="1" ht="12.75" customHeight="1" x14ac:dyDescent="0.2">
      <c r="H296" s="36"/>
    </row>
    <row r="297" spans="8:8" s="32" customFormat="1" ht="12.75" customHeight="1" x14ac:dyDescent="0.2">
      <c r="H297" s="36"/>
    </row>
    <row r="298" spans="8:8" s="32" customFormat="1" ht="12.75" customHeight="1" x14ac:dyDescent="0.2">
      <c r="H298" s="36"/>
    </row>
    <row r="299" spans="8:8" s="32" customFormat="1" ht="12.75" customHeight="1" x14ac:dyDescent="0.2">
      <c r="H299" s="36"/>
    </row>
    <row r="300" spans="8:8" s="32" customFormat="1" ht="12.75" customHeight="1" x14ac:dyDescent="0.2">
      <c r="H300" s="36"/>
    </row>
    <row r="301" spans="8:8" s="32" customFormat="1" ht="12.75" customHeight="1" x14ac:dyDescent="0.2">
      <c r="H301" s="36"/>
    </row>
    <row r="302" spans="8:8" s="32" customFormat="1" ht="12.75" customHeight="1" x14ac:dyDescent="0.2">
      <c r="H302" s="36"/>
    </row>
    <row r="303" spans="8:8" s="32" customFormat="1" ht="12.75" customHeight="1" x14ac:dyDescent="0.2">
      <c r="H303" s="36"/>
    </row>
    <row r="304" spans="8:8" s="32" customFormat="1" ht="12.75" customHeight="1" x14ac:dyDescent="0.2">
      <c r="H304" s="36"/>
    </row>
    <row r="305" spans="8:8" s="32" customFormat="1" ht="12.75" customHeight="1" x14ac:dyDescent="0.2">
      <c r="H305" s="36"/>
    </row>
    <row r="306" spans="8:8" s="32" customFormat="1" ht="12.75" customHeight="1" x14ac:dyDescent="0.2">
      <c r="H306" s="36"/>
    </row>
    <row r="307" spans="8:8" s="32" customFormat="1" ht="12.75" customHeight="1" x14ac:dyDescent="0.2">
      <c r="H307" s="36"/>
    </row>
    <row r="308" spans="8:8" s="32" customFormat="1" ht="12.75" customHeight="1" x14ac:dyDescent="0.2">
      <c r="H308" s="36"/>
    </row>
    <row r="309" spans="8:8" s="32" customFormat="1" ht="12.75" customHeight="1" x14ac:dyDescent="0.2">
      <c r="H309" s="36"/>
    </row>
    <row r="310" spans="8:8" s="32" customFormat="1" ht="12.75" customHeight="1" x14ac:dyDescent="0.2">
      <c r="H310" s="36"/>
    </row>
    <row r="311" spans="8:8" s="32" customFormat="1" ht="12.75" customHeight="1" x14ac:dyDescent="0.2">
      <c r="H311" s="36"/>
    </row>
    <row r="312" spans="8:8" s="32" customFormat="1" ht="12.75" customHeight="1" x14ac:dyDescent="0.2">
      <c r="H312" s="36"/>
    </row>
    <row r="313" spans="8:8" s="32" customFormat="1" ht="12.75" customHeight="1" x14ac:dyDescent="0.2">
      <c r="H313" s="36"/>
    </row>
    <row r="314" spans="8:8" s="32" customFormat="1" ht="12.75" customHeight="1" x14ac:dyDescent="0.2">
      <c r="H314" s="36"/>
    </row>
    <row r="315" spans="8:8" s="32" customFormat="1" ht="12.75" customHeight="1" x14ac:dyDescent="0.2">
      <c r="H315" s="36"/>
    </row>
    <row r="316" spans="8:8" s="32" customFormat="1" ht="12.75" customHeight="1" x14ac:dyDescent="0.2">
      <c r="H316" s="36"/>
    </row>
    <row r="317" spans="8:8" s="32" customFormat="1" ht="12.75" customHeight="1" x14ac:dyDescent="0.2">
      <c r="H317" s="36"/>
    </row>
    <row r="318" spans="8:8" s="32" customFormat="1" ht="12.75" customHeight="1" x14ac:dyDescent="0.2">
      <c r="H318" s="36"/>
    </row>
    <row r="319" spans="8:8" s="32" customFormat="1" ht="12.75" customHeight="1" x14ac:dyDescent="0.2">
      <c r="H319" s="36"/>
    </row>
    <row r="320" spans="8:8" s="32" customFormat="1" ht="12.75" customHeight="1" x14ac:dyDescent="0.2">
      <c r="H320" s="36"/>
    </row>
    <row r="321" spans="8:8" s="32" customFormat="1" ht="12.75" customHeight="1" x14ac:dyDescent="0.2">
      <c r="H321" s="36"/>
    </row>
    <row r="322" spans="8:8" s="32" customFormat="1" ht="12.75" customHeight="1" x14ac:dyDescent="0.2">
      <c r="H322" s="36"/>
    </row>
    <row r="323" spans="8:8" s="32" customFormat="1" ht="12.75" customHeight="1" x14ac:dyDescent="0.2">
      <c r="H323" s="36"/>
    </row>
    <row r="324" spans="8:8" s="32" customFormat="1" ht="12.75" customHeight="1" x14ac:dyDescent="0.2">
      <c r="H324" s="36"/>
    </row>
    <row r="325" spans="8:8" s="32" customFormat="1" ht="12.75" customHeight="1" x14ac:dyDescent="0.2">
      <c r="H325" s="36"/>
    </row>
    <row r="326" spans="8:8" s="32" customFormat="1" ht="12.75" customHeight="1" x14ac:dyDescent="0.2">
      <c r="H326" s="36"/>
    </row>
    <row r="327" spans="8:8" s="32" customFormat="1" ht="12.75" customHeight="1" x14ac:dyDescent="0.2">
      <c r="H327" s="36"/>
    </row>
    <row r="328" spans="8:8" s="32" customFormat="1" ht="12.75" customHeight="1" x14ac:dyDescent="0.2">
      <c r="H328" s="36"/>
    </row>
    <row r="329" spans="8:8" s="32" customFormat="1" ht="12.75" customHeight="1" x14ac:dyDescent="0.2">
      <c r="H329" s="36"/>
    </row>
    <row r="330" spans="8:8" s="32" customFormat="1" ht="12.75" customHeight="1" x14ac:dyDescent="0.2">
      <c r="H330" s="36"/>
    </row>
    <row r="331" spans="8:8" s="32" customFormat="1" ht="12.75" customHeight="1" x14ac:dyDescent="0.2">
      <c r="H331" s="36"/>
    </row>
    <row r="332" spans="8:8" s="32" customFormat="1" ht="12.75" customHeight="1" x14ac:dyDescent="0.2">
      <c r="H332" s="36"/>
    </row>
    <row r="333" spans="8:8" s="32" customFormat="1" ht="12.75" customHeight="1" x14ac:dyDescent="0.2">
      <c r="H333" s="36"/>
    </row>
    <row r="334" spans="8:8" s="32" customFormat="1" ht="12.75" customHeight="1" x14ac:dyDescent="0.2">
      <c r="H334" s="36"/>
    </row>
    <row r="335" spans="8:8" s="32" customFormat="1" ht="12.75" customHeight="1" x14ac:dyDescent="0.2">
      <c r="H335" s="36"/>
    </row>
    <row r="336" spans="8:8" s="32" customFormat="1" ht="12.75" customHeight="1" x14ac:dyDescent="0.2">
      <c r="H336" s="36"/>
    </row>
    <row r="337" spans="8:8" s="32" customFormat="1" ht="12.75" customHeight="1" x14ac:dyDescent="0.2">
      <c r="H337" s="36"/>
    </row>
    <row r="338" spans="8:8" s="32" customFormat="1" ht="12.75" customHeight="1" x14ac:dyDescent="0.2">
      <c r="H338" s="36"/>
    </row>
    <row r="339" spans="8:8" s="32" customFormat="1" ht="12.75" customHeight="1" x14ac:dyDescent="0.2">
      <c r="H339" s="36"/>
    </row>
    <row r="340" spans="8:8" s="32" customFormat="1" ht="12.75" customHeight="1" x14ac:dyDescent="0.2">
      <c r="H340" s="36"/>
    </row>
    <row r="341" spans="8:8" s="32" customFormat="1" ht="12.75" customHeight="1" x14ac:dyDescent="0.2">
      <c r="H341" s="36"/>
    </row>
    <row r="342" spans="8:8" s="32" customFormat="1" ht="12.75" customHeight="1" x14ac:dyDescent="0.2">
      <c r="H342" s="36"/>
    </row>
    <row r="343" spans="8:8" s="32" customFormat="1" ht="12.75" customHeight="1" x14ac:dyDescent="0.2">
      <c r="H343" s="36"/>
    </row>
    <row r="344" spans="8:8" s="32" customFormat="1" ht="12.75" customHeight="1" x14ac:dyDescent="0.2">
      <c r="H344" s="36"/>
    </row>
    <row r="345" spans="8:8" s="32" customFormat="1" ht="12.75" customHeight="1" x14ac:dyDescent="0.2">
      <c r="H345" s="36"/>
    </row>
    <row r="346" spans="8:8" s="32" customFormat="1" ht="12.75" customHeight="1" x14ac:dyDescent="0.2">
      <c r="H346" s="36"/>
    </row>
    <row r="347" spans="8:8" s="32" customFormat="1" ht="12.75" customHeight="1" x14ac:dyDescent="0.2">
      <c r="H347" s="36"/>
    </row>
    <row r="348" spans="8:8" s="32" customFormat="1" ht="12.75" customHeight="1" x14ac:dyDescent="0.2">
      <c r="H348" s="36"/>
    </row>
    <row r="349" spans="8:8" s="32" customFormat="1" ht="12.75" customHeight="1" x14ac:dyDescent="0.2">
      <c r="H349" s="36"/>
    </row>
    <row r="350" spans="8:8" s="32" customFormat="1" ht="12.75" customHeight="1" x14ac:dyDescent="0.2">
      <c r="H350" s="36"/>
    </row>
    <row r="351" spans="8:8" s="32" customFormat="1" ht="12.75" customHeight="1" x14ac:dyDescent="0.2">
      <c r="H351" s="36"/>
    </row>
    <row r="352" spans="8:8" s="32" customFormat="1" ht="12.75" customHeight="1" x14ac:dyDescent="0.2">
      <c r="H352" s="36"/>
    </row>
    <row r="353" spans="8:8" s="32" customFormat="1" ht="12.75" customHeight="1" x14ac:dyDescent="0.2">
      <c r="H353" s="36"/>
    </row>
    <row r="354" spans="8:8" s="32" customFormat="1" ht="12.75" customHeight="1" x14ac:dyDescent="0.2">
      <c r="H354" s="36"/>
    </row>
    <row r="355" spans="8:8" s="32" customFormat="1" ht="12.75" customHeight="1" x14ac:dyDescent="0.2">
      <c r="H355" s="36"/>
    </row>
    <row r="356" spans="8:8" s="32" customFormat="1" ht="12.75" customHeight="1" x14ac:dyDescent="0.2">
      <c r="H356" s="36"/>
    </row>
    <row r="357" spans="8:8" s="32" customFormat="1" ht="12.75" customHeight="1" x14ac:dyDescent="0.2">
      <c r="H357" s="36"/>
    </row>
    <row r="358" spans="8:8" s="32" customFormat="1" ht="12.75" customHeight="1" x14ac:dyDescent="0.2">
      <c r="H358" s="36"/>
    </row>
    <row r="359" spans="8:8" s="32" customFormat="1" ht="12.75" customHeight="1" x14ac:dyDescent="0.2">
      <c r="H359" s="36"/>
    </row>
    <row r="360" spans="8:8" s="32" customFormat="1" ht="12.75" customHeight="1" x14ac:dyDescent="0.2">
      <c r="H360" s="36"/>
    </row>
    <row r="361" spans="8:8" s="32" customFormat="1" ht="12.75" customHeight="1" x14ac:dyDescent="0.2">
      <c r="H361" s="36"/>
    </row>
    <row r="362" spans="8:8" s="32" customFormat="1" ht="12.75" customHeight="1" x14ac:dyDescent="0.2">
      <c r="H362" s="36"/>
    </row>
    <row r="363" spans="8:8" s="32" customFormat="1" ht="12.75" customHeight="1" x14ac:dyDescent="0.2">
      <c r="H363" s="36"/>
    </row>
    <row r="364" spans="8:8" s="32" customFormat="1" ht="12.75" customHeight="1" x14ac:dyDescent="0.2">
      <c r="H364" s="36"/>
    </row>
    <row r="365" spans="8:8" s="32" customFormat="1" ht="12.75" customHeight="1" x14ac:dyDescent="0.2">
      <c r="H365" s="36"/>
    </row>
    <row r="366" spans="8:8" s="32" customFormat="1" ht="12.75" customHeight="1" x14ac:dyDescent="0.2">
      <c r="H366" s="36"/>
    </row>
    <row r="367" spans="8:8" s="32" customFormat="1" ht="12.75" customHeight="1" x14ac:dyDescent="0.2">
      <c r="H367" s="36"/>
    </row>
    <row r="368" spans="8:8" s="32" customFormat="1" ht="12.75" customHeight="1" x14ac:dyDescent="0.2">
      <c r="H368" s="36"/>
    </row>
    <row r="369" spans="8:8" s="32" customFormat="1" ht="12.75" customHeight="1" x14ac:dyDescent="0.2">
      <c r="H369" s="36"/>
    </row>
    <row r="370" spans="8:8" s="32" customFormat="1" ht="12.75" customHeight="1" x14ac:dyDescent="0.2">
      <c r="H370" s="36"/>
    </row>
    <row r="371" spans="8:8" s="32" customFormat="1" ht="12.75" customHeight="1" x14ac:dyDescent="0.2">
      <c r="H371" s="36"/>
    </row>
    <row r="372" spans="8:8" s="32" customFormat="1" ht="12.75" customHeight="1" x14ac:dyDescent="0.2">
      <c r="H372" s="36"/>
    </row>
    <row r="373" spans="8:8" s="32" customFormat="1" ht="12.75" customHeight="1" x14ac:dyDescent="0.2">
      <c r="H373" s="36"/>
    </row>
    <row r="374" spans="8:8" s="32" customFormat="1" ht="12.75" customHeight="1" x14ac:dyDescent="0.2">
      <c r="H374" s="36"/>
    </row>
    <row r="375" spans="8:8" s="32" customFormat="1" ht="12.75" customHeight="1" x14ac:dyDescent="0.2">
      <c r="H375" s="36"/>
    </row>
    <row r="376" spans="8:8" s="32" customFormat="1" ht="12.75" customHeight="1" x14ac:dyDescent="0.2">
      <c r="H376" s="36"/>
    </row>
    <row r="377" spans="8:8" s="32" customFormat="1" ht="12.75" customHeight="1" x14ac:dyDescent="0.2">
      <c r="H377" s="36"/>
    </row>
    <row r="378" spans="8:8" s="32" customFormat="1" ht="12.75" customHeight="1" x14ac:dyDescent="0.2">
      <c r="H378" s="36"/>
    </row>
    <row r="379" spans="8:8" s="32" customFormat="1" ht="12.75" customHeight="1" x14ac:dyDescent="0.2">
      <c r="H379" s="36"/>
    </row>
    <row r="380" spans="8:8" s="32" customFormat="1" ht="12.75" customHeight="1" x14ac:dyDescent="0.2">
      <c r="H380" s="36"/>
    </row>
    <row r="381" spans="8:8" s="32" customFormat="1" ht="12.75" customHeight="1" x14ac:dyDescent="0.2">
      <c r="H381" s="36"/>
    </row>
    <row r="382" spans="8:8" s="32" customFormat="1" ht="12.75" customHeight="1" x14ac:dyDescent="0.2">
      <c r="H382" s="36"/>
    </row>
    <row r="383" spans="8:8" s="32" customFormat="1" ht="12.75" customHeight="1" x14ac:dyDescent="0.2">
      <c r="H383" s="36"/>
    </row>
    <row r="384" spans="8:8" s="32" customFormat="1" ht="12.75" customHeight="1" x14ac:dyDescent="0.2">
      <c r="H384" s="36"/>
    </row>
    <row r="385" spans="8:8" s="32" customFormat="1" ht="12.75" customHeight="1" x14ac:dyDescent="0.2">
      <c r="H385" s="36"/>
    </row>
    <row r="386" spans="8:8" s="32" customFormat="1" ht="12.75" customHeight="1" x14ac:dyDescent="0.2">
      <c r="H386" s="36"/>
    </row>
    <row r="387" spans="8:8" s="32" customFormat="1" ht="12.75" customHeight="1" x14ac:dyDescent="0.2">
      <c r="H387" s="36"/>
    </row>
    <row r="388" spans="8:8" s="32" customFormat="1" ht="12.75" customHeight="1" x14ac:dyDescent="0.2">
      <c r="H388" s="36"/>
    </row>
    <row r="389" spans="8:8" s="32" customFormat="1" ht="12.75" customHeight="1" x14ac:dyDescent="0.2">
      <c r="H389" s="36"/>
    </row>
    <row r="390" spans="8:8" s="32" customFormat="1" ht="12.75" customHeight="1" x14ac:dyDescent="0.2">
      <c r="H390" s="36"/>
    </row>
    <row r="391" spans="8:8" s="32" customFormat="1" ht="12.75" customHeight="1" x14ac:dyDescent="0.2">
      <c r="H391" s="36"/>
    </row>
    <row r="392" spans="8:8" s="32" customFormat="1" ht="12.75" customHeight="1" x14ac:dyDescent="0.2">
      <c r="H392" s="36"/>
    </row>
    <row r="393" spans="8:8" s="32" customFormat="1" ht="12.75" customHeight="1" x14ac:dyDescent="0.2">
      <c r="H393" s="36"/>
    </row>
    <row r="394" spans="8:8" s="32" customFormat="1" ht="12.75" customHeight="1" x14ac:dyDescent="0.2">
      <c r="H394" s="36"/>
    </row>
    <row r="395" spans="8:8" s="32" customFormat="1" ht="12.75" customHeight="1" x14ac:dyDescent="0.2">
      <c r="H395" s="36"/>
    </row>
    <row r="396" spans="8:8" s="32" customFormat="1" ht="12.75" customHeight="1" x14ac:dyDescent="0.2">
      <c r="H396" s="36"/>
    </row>
    <row r="397" spans="8:8" s="32" customFormat="1" ht="12.75" customHeight="1" x14ac:dyDescent="0.2">
      <c r="H397" s="36"/>
    </row>
    <row r="398" spans="8:8" s="32" customFormat="1" ht="12.75" customHeight="1" x14ac:dyDescent="0.2">
      <c r="H398" s="36"/>
    </row>
    <row r="399" spans="8:8" s="32" customFormat="1" ht="12.75" customHeight="1" x14ac:dyDescent="0.2">
      <c r="H399" s="36"/>
    </row>
    <row r="400" spans="8:8" s="32" customFormat="1" ht="12.75" customHeight="1" x14ac:dyDescent="0.2">
      <c r="H400" s="36"/>
    </row>
    <row r="401" spans="8:8" s="32" customFormat="1" ht="12.75" customHeight="1" x14ac:dyDescent="0.2">
      <c r="H401" s="36"/>
    </row>
    <row r="402" spans="8:8" s="32" customFormat="1" ht="12.75" customHeight="1" x14ac:dyDescent="0.2">
      <c r="H402" s="36"/>
    </row>
    <row r="403" spans="8:8" s="32" customFormat="1" ht="12.75" customHeight="1" x14ac:dyDescent="0.2">
      <c r="H403" s="36"/>
    </row>
    <row r="404" spans="8:8" s="32" customFormat="1" ht="12.75" customHeight="1" x14ac:dyDescent="0.2">
      <c r="H404" s="36"/>
    </row>
    <row r="405" spans="8:8" s="32" customFormat="1" ht="12.75" customHeight="1" x14ac:dyDescent="0.2">
      <c r="H405" s="36"/>
    </row>
    <row r="406" spans="8:8" s="32" customFormat="1" ht="12.75" customHeight="1" x14ac:dyDescent="0.2">
      <c r="H406" s="36"/>
    </row>
    <row r="407" spans="8:8" s="32" customFormat="1" ht="12.75" customHeight="1" x14ac:dyDescent="0.2">
      <c r="H407" s="36"/>
    </row>
    <row r="408" spans="8:8" s="32" customFormat="1" ht="12.75" customHeight="1" x14ac:dyDescent="0.2">
      <c r="H408" s="36"/>
    </row>
    <row r="409" spans="8:8" s="32" customFormat="1" ht="12.75" customHeight="1" x14ac:dyDescent="0.2">
      <c r="H409" s="36"/>
    </row>
    <row r="410" spans="8:8" s="32" customFormat="1" ht="12.75" customHeight="1" x14ac:dyDescent="0.2">
      <c r="H410" s="36"/>
    </row>
    <row r="411" spans="8:8" s="32" customFormat="1" ht="12.75" customHeight="1" x14ac:dyDescent="0.2">
      <c r="H411" s="36"/>
    </row>
    <row r="412" spans="8:8" s="32" customFormat="1" ht="12.75" customHeight="1" x14ac:dyDescent="0.2">
      <c r="H412" s="36"/>
    </row>
    <row r="413" spans="8:8" s="32" customFormat="1" ht="12.75" customHeight="1" x14ac:dyDescent="0.2">
      <c r="H413" s="36"/>
    </row>
    <row r="414" spans="8:8" s="32" customFormat="1" ht="12.75" customHeight="1" x14ac:dyDescent="0.2">
      <c r="H414" s="36"/>
    </row>
    <row r="415" spans="8:8" s="32" customFormat="1" ht="12.75" customHeight="1" x14ac:dyDescent="0.2">
      <c r="H415" s="36"/>
    </row>
    <row r="416" spans="8:8" s="32" customFormat="1" ht="12.75" customHeight="1" x14ac:dyDescent="0.2">
      <c r="H416" s="36"/>
    </row>
    <row r="417" spans="8:8" s="32" customFormat="1" ht="12.75" customHeight="1" x14ac:dyDescent="0.2">
      <c r="H417" s="36"/>
    </row>
    <row r="418" spans="8:8" s="32" customFormat="1" ht="12.75" customHeight="1" x14ac:dyDescent="0.2">
      <c r="H418" s="36"/>
    </row>
    <row r="419" spans="8:8" s="32" customFormat="1" ht="12.75" customHeight="1" x14ac:dyDescent="0.2">
      <c r="H419" s="36"/>
    </row>
    <row r="420" spans="8:8" s="32" customFormat="1" ht="12.75" customHeight="1" x14ac:dyDescent="0.2">
      <c r="H420" s="36"/>
    </row>
    <row r="421" spans="8:8" s="32" customFormat="1" ht="12.75" customHeight="1" x14ac:dyDescent="0.2">
      <c r="H421" s="36"/>
    </row>
    <row r="422" spans="8:8" s="32" customFormat="1" ht="12.75" customHeight="1" x14ac:dyDescent="0.2">
      <c r="H422" s="36"/>
    </row>
    <row r="423" spans="8:8" s="32" customFormat="1" ht="12.75" customHeight="1" x14ac:dyDescent="0.2">
      <c r="H423" s="36"/>
    </row>
    <row r="424" spans="8:8" s="32" customFormat="1" ht="12.75" customHeight="1" x14ac:dyDescent="0.2">
      <c r="H424" s="36"/>
    </row>
    <row r="425" spans="8:8" s="32" customFormat="1" ht="12.75" customHeight="1" x14ac:dyDescent="0.2">
      <c r="H425" s="36"/>
    </row>
    <row r="426" spans="8:8" s="32" customFormat="1" ht="12.75" customHeight="1" x14ac:dyDescent="0.2">
      <c r="H426" s="36"/>
    </row>
    <row r="427" spans="8:8" s="32" customFormat="1" ht="12.75" customHeight="1" x14ac:dyDescent="0.2">
      <c r="H427" s="36"/>
    </row>
    <row r="428" spans="8:8" s="32" customFormat="1" ht="12.75" customHeight="1" x14ac:dyDescent="0.2">
      <c r="H428" s="36"/>
    </row>
    <row r="429" spans="8:8" s="32" customFormat="1" ht="12.75" customHeight="1" x14ac:dyDescent="0.2">
      <c r="H429" s="36"/>
    </row>
    <row r="430" spans="8:8" s="32" customFormat="1" ht="12.75" customHeight="1" x14ac:dyDescent="0.2">
      <c r="H430" s="36"/>
    </row>
    <row r="431" spans="8:8" s="32" customFormat="1" ht="12.75" customHeight="1" x14ac:dyDescent="0.2">
      <c r="H431" s="36"/>
    </row>
    <row r="432" spans="8:8" s="32" customFormat="1" ht="12.75" customHeight="1" x14ac:dyDescent="0.2">
      <c r="H432" s="36"/>
    </row>
    <row r="433" spans="8:8" s="32" customFormat="1" ht="12.75" customHeight="1" x14ac:dyDescent="0.2">
      <c r="H433" s="36"/>
    </row>
    <row r="434" spans="8:8" s="32" customFormat="1" ht="12.75" customHeight="1" x14ac:dyDescent="0.2">
      <c r="H434" s="36"/>
    </row>
    <row r="435" spans="8:8" s="32" customFormat="1" ht="12.75" customHeight="1" x14ac:dyDescent="0.2">
      <c r="H435" s="36"/>
    </row>
    <row r="436" spans="8:8" s="32" customFormat="1" ht="12.75" customHeight="1" x14ac:dyDescent="0.2">
      <c r="H436" s="36"/>
    </row>
    <row r="437" spans="8:8" s="32" customFormat="1" ht="12.75" customHeight="1" x14ac:dyDescent="0.2">
      <c r="H437" s="36"/>
    </row>
    <row r="438" spans="8:8" s="32" customFormat="1" ht="12.75" customHeight="1" x14ac:dyDescent="0.2">
      <c r="H438" s="36"/>
    </row>
    <row r="439" spans="8:8" s="32" customFormat="1" ht="12.75" customHeight="1" x14ac:dyDescent="0.2">
      <c r="H439" s="36"/>
    </row>
    <row r="440" spans="8:8" s="32" customFormat="1" ht="12.75" customHeight="1" x14ac:dyDescent="0.2">
      <c r="H440" s="36"/>
    </row>
    <row r="441" spans="8:8" s="32" customFormat="1" ht="12.75" customHeight="1" x14ac:dyDescent="0.2">
      <c r="H441" s="36"/>
    </row>
    <row r="442" spans="8:8" s="32" customFormat="1" ht="12.75" customHeight="1" x14ac:dyDescent="0.2">
      <c r="H442" s="36"/>
    </row>
    <row r="443" spans="8:8" s="32" customFormat="1" ht="12.75" customHeight="1" x14ac:dyDescent="0.2">
      <c r="H443" s="36"/>
    </row>
    <row r="444" spans="8:8" s="32" customFormat="1" ht="12.75" customHeight="1" x14ac:dyDescent="0.2">
      <c r="H444" s="36"/>
    </row>
    <row r="445" spans="8:8" s="32" customFormat="1" ht="12.75" customHeight="1" x14ac:dyDescent="0.2">
      <c r="H445" s="36"/>
    </row>
    <row r="446" spans="8:8" s="32" customFormat="1" ht="12.75" customHeight="1" x14ac:dyDescent="0.2">
      <c r="H446" s="36"/>
    </row>
    <row r="447" spans="8:8" s="32" customFormat="1" ht="12.75" customHeight="1" x14ac:dyDescent="0.2">
      <c r="H447" s="36"/>
    </row>
    <row r="448" spans="8:8" s="32" customFormat="1" ht="12.75" customHeight="1" x14ac:dyDescent="0.2">
      <c r="H448" s="36"/>
    </row>
    <row r="449" spans="8:8" s="32" customFormat="1" ht="12.75" customHeight="1" x14ac:dyDescent="0.2">
      <c r="H449" s="36"/>
    </row>
    <row r="450" spans="8:8" s="32" customFormat="1" ht="12.75" customHeight="1" x14ac:dyDescent="0.2">
      <c r="H450" s="36"/>
    </row>
    <row r="451" spans="8:8" s="32" customFormat="1" ht="12.75" customHeight="1" x14ac:dyDescent="0.2">
      <c r="H451" s="36"/>
    </row>
    <row r="452" spans="8:8" s="32" customFormat="1" ht="12.75" customHeight="1" x14ac:dyDescent="0.2">
      <c r="H452" s="36"/>
    </row>
    <row r="453" spans="8:8" s="32" customFormat="1" ht="12.75" customHeight="1" x14ac:dyDescent="0.2">
      <c r="H453" s="36"/>
    </row>
    <row r="454" spans="8:8" s="32" customFormat="1" ht="12.75" customHeight="1" x14ac:dyDescent="0.2">
      <c r="H454" s="36"/>
    </row>
    <row r="455" spans="8:8" s="32" customFormat="1" ht="12.75" customHeight="1" x14ac:dyDescent="0.2">
      <c r="H455" s="36"/>
    </row>
    <row r="456" spans="8:8" s="32" customFormat="1" ht="12.75" customHeight="1" x14ac:dyDescent="0.2">
      <c r="H456" s="36"/>
    </row>
    <row r="457" spans="8:8" s="32" customFormat="1" ht="12.75" customHeight="1" x14ac:dyDescent="0.2">
      <c r="H457" s="36"/>
    </row>
    <row r="458" spans="8:8" s="32" customFormat="1" ht="12.75" customHeight="1" x14ac:dyDescent="0.2">
      <c r="H458" s="36"/>
    </row>
    <row r="459" spans="8:8" s="32" customFormat="1" ht="12.75" customHeight="1" x14ac:dyDescent="0.2">
      <c r="H459" s="36"/>
    </row>
    <row r="460" spans="8:8" s="32" customFormat="1" ht="12.75" customHeight="1" x14ac:dyDescent="0.2">
      <c r="H460" s="36"/>
    </row>
    <row r="461" spans="8:8" s="32" customFormat="1" ht="12.75" customHeight="1" x14ac:dyDescent="0.2">
      <c r="H461" s="36"/>
    </row>
    <row r="462" spans="8:8" s="32" customFormat="1" ht="12.75" customHeight="1" x14ac:dyDescent="0.2">
      <c r="H462" s="36"/>
    </row>
    <row r="463" spans="8:8" s="32" customFormat="1" ht="12.75" customHeight="1" x14ac:dyDescent="0.2">
      <c r="H463" s="36"/>
    </row>
    <row r="464" spans="8:8" s="32" customFormat="1" ht="12.75" customHeight="1" x14ac:dyDescent="0.2">
      <c r="H464" s="36"/>
    </row>
    <row r="465" spans="8:8" s="32" customFormat="1" ht="12.75" customHeight="1" x14ac:dyDescent="0.2">
      <c r="H465" s="36"/>
    </row>
    <row r="466" spans="8:8" s="32" customFormat="1" ht="12.75" customHeight="1" x14ac:dyDescent="0.2">
      <c r="H466" s="36"/>
    </row>
    <row r="467" spans="8:8" s="32" customFormat="1" ht="12.75" customHeight="1" x14ac:dyDescent="0.2">
      <c r="H467" s="36"/>
    </row>
    <row r="468" spans="8:8" s="32" customFormat="1" ht="12.75" customHeight="1" x14ac:dyDescent="0.2">
      <c r="H468" s="36"/>
    </row>
    <row r="469" spans="8:8" s="32" customFormat="1" ht="12.75" customHeight="1" x14ac:dyDescent="0.2">
      <c r="H469" s="36"/>
    </row>
    <row r="470" spans="8:8" s="32" customFormat="1" ht="12.75" customHeight="1" x14ac:dyDescent="0.2">
      <c r="H470" s="36"/>
    </row>
    <row r="471" spans="8:8" s="32" customFormat="1" ht="12.75" customHeight="1" x14ac:dyDescent="0.2">
      <c r="H471" s="36"/>
    </row>
    <row r="472" spans="8:8" s="32" customFormat="1" ht="12.75" customHeight="1" x14ac:dyDescent="0.2">
      <c r="H472" s="36"/>
    </row>
    <row r="473" spans="8:8" s="32" customFormat="1" ht="12.75" customHeight="1" x14ac:dyDescent="0.2">
      <c r="H473" s="36"/>
    </row>
    <row r="474" spans="8:8" s="32" customFormat="1" ht="12.75" customHeight="1" x14ac:dyDescent="0.2">
      <c r="H474" s="36"/>
    </row>
    <row r="475" spans="8:8" s="32" customFormat="1" ht="12.75" customHeight="1" x14ac:dyDescent="0.2">
      <c r="H475" s="36"/>
    </row>
    <row r="476" spans="8:8" s="32" customFormat="1" ht="12.75" customHeight="1" x14ac:dyDescent="0.2">
      <c r="H476" s="36"/>
    </row>
    <row r="477" spans="8:8" s="32" customFormat="1" ht="12.75" customHeight="1" x14ac:dyDescent="0.2">
      <c r="H477" s="36"/>
    </row>
    <row r="478" spans="8:8" s="32" customFormat="1" ht="12.75" customHeight="1" x14ac:dyDescent="0.2">
      <c r="H478" s="36"/>
    </row>
    <row r="479" spans="8:8" s="32" customFormat="1" ht="12.75" customHeight="1" x14ac:dyDescent="0.2">
      <c r="H479" s="36"/>
    </row>
    <row r="480" spans="8:8" s="32" customFormat="1" ht="12.75" customHeight="1" x14ac:dyDescent="0.2">
      <c r="H480" s="36"/>
    </row>
    <row r="481" spans="8:8" s="32" customFormat="1" ht="12.75" customHeight="1" x14ac:dyDescent="0.2">
      <c r="H481" s="36"/>
    </row>
    <row r="482" spans="8:8" s="32" customFormat="1" ht="12.75" customHeight="1" x14ac:dyDescent="0.2">
      <c r="H482" s="36"/>
    </row>
    <row r="483" spans="8:8" s="32" customFormat="1" ht="12.75" customHeight="1" x14ac:dyDescent="0.2">
      <c r="H483" s="36"/>
    </row>
    <row r="484" spans="8:8" s="32" customFormat="1" ht="12.75" customHeight="1" x14ac:dyDescent="0.2">
      <c r="H484" s="36"/>
    </row>
    <row r="485" spans="8:8" s="32" customFormat="1" ht="12.75" customHeight="1" x14ac:dyDescent="0.2">
      <c r="H485" s="36"/>
    </row>
    <row r="486" spans="8:8" s="32" customFormat="1" ht="12.75" customHeight="1" x14ac:dyDescent="0.2">
      <c r="H486" s="36"/>
    </row>
    <row r="487" spans="8:8" s="32" customFormat="1" ht="12.75" customHeight="1" x14ac:dyDescent="0.2">
      <c r="H487" s="36"/>
    </row>
    <row r="488" spans="8:8" s="32" customFormat="1" ht="12.75" customHeight="1" x14ac:dyDescent="0.2">
      <c r="H488" s="36"/>
    </row>
    <row r="489" spans="8:8" s="32" customFormat="1" ht="12.75" customHeight="1" x14ac:dyDescent="0.2">
      <c r="H489" s="36"/>
    </row>
    <row r="490" spans="8:8" s="32" customFormat="1" ht="12.75" customHeight="1" x14ac:dyDescent="0.2">
      <c r="H490" s="36"/>
    </row>
    <row r="491" spans="8:8" s="32" customFormat="1" ht="12.75" customHeight="1" x14ac:dyDescent="0.2">
      <c r="H491" s="36"/>
    </row>
    <row r="492" spans="8:8" s="32" customFormat="1" ht="12.75" customHeight="1" x14ac:dyDescent="0.2">
      <c r="H492" s="36"/>
    </row>
    <row r="493" spans="8:8" s="32" customFormat="1" ht="12.75" customHeight="1" x14ac:dyDescent="0.2">
      <c r="H493" s="36"/>
    </row>
    <row r="494" spans="8:8" s="32" customFormat="1" ht="12.75" customHeight="1" x14ac:dyDescent="0.2">
      <c r="H494" s="36"/>
    </row>
    <row r="495" spans="8:8" s="32" customFormat="1" ht="12.75" customHeight="1" x14ac:dyDescent="0.2">
      <c r="H495" s="36"/>
    </row>
    <row r="496" spans="8:8" s="32" customFormat="1" ht="12.75" customHeight="1" x14ac:dyDescent="0.2">
      <c r="H496" s="36"/>
    </row>
    <row r="497" spans="8:8" s="32" customFormat="1" ht="12.75" customHeight="1" x14ac:dyDescent="0.2">
      <c r="H497" s="36"/>
    </row>
    <row r="498" spans="8:8" s="32" customFormat="1" ht="12.75" customHeight="1" x14ac:dyDescent="0.2">
      <c r="H498" s="36"/>
    </row>
    <row r="499" spans="8:8" s="32" customFormat="1" ht="12.75" customHeight="1" x14ac:dyDescent="0.2">
      <c r="H499" s="36"/>
    </row>
    <row r="500" spans="8:8" s="32" customFormat="1" ht="12.75" customHeight="1" x14ac:dyDescent="0.2">
      <c r="H500" s="36"/>
    </row>
    <row r="501" spans="8:8" s="32" customFormat="1" ht="12.75" customHeight="1" x14ac:dyDescent="0.2">
      <c r="H501" s="36"/>
    </row>
    <row r="502" spans="8:8" s="32" customFormat="1" ht="12.75" customHeight="1" x14ac:dyDescent="0.2">
      <c r="H502" s="36"/>
    </row>
    <row r="503" spans="8:8" s="32" customFormat="1" ht="12.75" customHeight="1" x14ac:dyDescent="0.2">
      <c r="H503" s="36"/>
    </row>
    <row r="504" spans="8:8" s="32" customFormat="1" ht="12.75" customHeight="1" x14ac:dyDescent="0.2">
      <c r="H504" s="36"/>
    </row>
    <row r="505" spans="8:8" s="32" customFormat="1" ht="12.75" customHeight="1" x14ac:dyDescent="0.2">
      <c r="H505" s="36"/>
    </row>
    <row r="506" spans="8:8" s="32" customFormat="1" ht="12.75" customHeight="1" x14ac:dyDescent="0.2">
      <c r="H506" s="36"/>
    </row>
    <row r="507" spans="8:8" s="32" customFormat="1" ht="12.75" customHeight="1" x14ac:dyDescent="0.2">
      <c r="H507" s="36"/>
    </row>
    <row r="508" spans="8:8" s="32" customFormat="1" ht="12.75" customHeight="1" x14ac:dyDescent="0.2">
      <c r="H508" s="36"/>
    </row>
    <row r="509" spans="8:8" s="32" customFormat="1" ht="12.75" customHeight="1" x14ac:dyDescent="0.2">
      <c r="H509" s="36"/>
    </row>
    <row r="510" spans="8:8" s="32" customFormat="1" ht="12.75" customHeight="1" x14ac:dyDescent="0.2">
      <c r="H510" s="36"/>
    </row>
    <row r="511" spans="8:8" s="32" customFormat="1" ht="12.75" customHeight="1" x14ac:dyDescent="0.2">
      <c r="H511" s="36"/>
    </row>
    <row r="512" spans="8:8" s="32" customFormat="1" ht="12.75" customHeight="1" x14ac:dyDescent="0.2">
      <c r="H512" s="36"/>
    </row>
    <row r="513" spans="8:8" s="32" customFormat="1" ht="12.75" customHeight="1" x14ac:dyDescent="0.2">
      <c r="H513" s="36"/>
    </row>
    <row r="514" spans="8:8" s="32" customFormat="1" ht="12.75" customHeight="1" x14ac:dyDescent="0.2">
      <c r="H514" s="36"/>
    </row>
    <row r="515" spans="8:8" s="32" customFormat="1" ht="12.75" customHeight="1" x14ac:dyDescent="0.2">
      <c r="H515" s="36"/>
    </row>
    <row r="516" spans="8:8" s="32" customFormat="1" ht="12.75" customHeight="1" x14ac:dyDescent="0.2">
      <c r="H516" s="36"/>
    </row>
    <row r="517" spans="8:8" s="32" customFormat="1" ht="12.75" customHeight="1" x14ac:dyDescent="0.2">
      <c r="H517" s="36"/>
    </row>
    <row r="518" spans="8:8" s="32" customFormat="1" ht="12.75" customHeight="1" x14ac:dyDescent="0.2">
      <c r="H518" s="36"/>
    </row>
    <row r="519" spans="8:8" s="32" customFormat="1" ht="12.75" customHeight="1" x14ac:dyDescent="0.2">
      <c r="H519" s="36"/>
    </row>
    <row r="520" spans="8:8" s="32" customFormat="1" ht="12.75" customHeight="1" x14ac:dyDescent="0.2">
      <c r="H520" s="36"/>
    </row>
    <row r="521" spans="8:8" s="32" customFormat="1" ht="12.75" customHeight="1" x14ac:dyDescent="0.2">
      <c r="H521" s="36"/>
    </row>
    <row r="522" spans="8:8" s="32" customFormat="1" ht="12.75" customHeight="1" x14ac:dyDescent="0.2">
      <c r="H522" s="36"/>
    </row>
    <row r="523" spans="8:8" s="32" customFormat="1" ht="12.75" customHeight="1" x14ac:dyDescent="0.2">
      <c r="H523" s="36"/>
    </row>
    <row r="524" spans="8:8" s="32" customFormat="1" ht="12.75" customHeight="1" x14ac:dyDescent="0.2">
      <c r="H524" s="36"/>
    </row>
    <row r="525" spans="8:8" s="32" customFormat="1" ht="12.75" customHeight="1" x14ac:dyDescent="0.2">
      <c r="H525" s="36"/>
    </row>
    <row r="526" spans="8:8" s="32" customFormat="1" ht="12.75" customHeight="1" x14ac:dyDescent="0.2">
      <c r="H526" s="36"/>
    </row>
    <row r="527" spans="8:8" s="32" customFormat="1" ht="12.75" customHeight="1" x14ac:dyDescent="0.2">
      <c r="H527" s="36"/>
    </row>
    <row r="528" spans="8:8" s="32" customFormat="1" ht="12.75" customHeight="1" x14ac:dyDescent="0.2">
      <c r="H528" s="36"/>
    </row>
    <row r="529" spans="8:8" s="32" customFormat="1" ht="12.75" customHeight="1" x14ac:dyDescent="0.2">
      <c r="H529" s="36"/>
    </row>
    <row r="530" spans="8:8" s="32" customFormat="1" ht="12.75" customHeight="1" x14ac:dyDescent="0.2">
      <c r="H530" s="36"/>
    </row>
    <row r="531" spans="8:8" s="32" customFormat="1" ht="12.75" customHeight="1" x14ac:dyDescent="0.2">
      <c r="H531" s="36"/>
    </row>
    <row r="532" spans="8:8" s="32" customFormat="1" ht="12.75" customHeight="1" x14ac:dyDescent="0.2">
      <c r="H532" s="36"/>
    </row>
    <row r="533" spans="8:8" s="32" customFormat="1" ht="12.75" customHeight="1" x14ac:dyDescent="0.2">
      <c r="H533" s="36"/>
    </row>
    <row r="534" spans="8:8" s="32" customFormat="1" ht="12.75" customHeight="1" x14ac:dyDescent="0.2">
      <c r="H534" s="36"/>
    </row>
    <row r="535" spans="8:8" s="32" customFormat="1" ht="12.75" customHeight="1" x14ac:dyDescent="0.2">
      <c r="H535" s="36"/>
    </row>
    <row r="536" spans="8:8" s="32" customFormat="1" ht="12.75" customHeight="1" x14ac:dyDescent="0.2">
      <c r="H536" s="36"/>
    </row>
    <row r="537" spans="8:8" s="32" customFormat="1" ht="12.75" customHeight="1" x14ac:dyDescent="0.2">
      <c r="H537" s="36"/>
    </row>
    <row r="538" spans="8:8" s="32" customFormat="1" ht="12.75" customHeight="1" x14ac:dyDescent="0.2">
      <c r="H538" s="36"/>
    </row>
    <row r="539" spans="8:8" s="32" customFormat="1" ht="12.75" customHeight="1" x14ac:dyDescent="0.2">
      <c r="H539" s="36"/>
    </row>
    <row r="540" spans="8:8" s="32" customFormat="1" ht="12.75" customHeight="1" x14ac:dyDescent="0.2">
      <c r="H540" s="36"/>
    </row>
    <row r="541" spans="8:8" s="32" customFormat="1" ht="12.75" customHeight="1" x14ac:dyDescent="0.2">
      <c r="H541" s="36"/>
    </row>
    <row r="542" spans="8:8" s="32" customFormat="1" ht="12.75" customHeight="1" x14ac:dyDescent="0.2">
      <c r="H542" s="36"/>
    </row>
    <row r="543" spans="8:8" s="32" customFormat="1" ht="12.75" customHeight="1" x14ac:dyDescent="0.2">
      <c r="H543" s="36"/>
    </row>
    <row r="544" spans="8:8" s="32" customFormat="1" ht="12.75" customHeight="1" x14ac:dyDescent="0.2">
      <c r="H544" s="36"/>
    </row>
    <row r="545" spans="8:8" s="32" customFormat="1" ht="12.75" customHeight="1" x14ac:dyDescent="0.2">
      <c r="H545" s="36"/>
    </row>
    <row r="546" spans="8:8" s="32" customFormat="1" ht="12.75" customHeight="1" x14ac:dyDescent="0.2">
      <c r="H546" s="36"/>
    </row>
    <row r="547" spans="8:8" s="32" customFormat="1" ht="12.75" customHeight="1" x14ac:dyDescent="0.2">
      <c r="H547" s="36"/>
    </row>
    <row r="548" spans="8:8" s="32" customFormat="1" ht="12.75" customHeight="1" x14ac:dyDescent="0.2">
      <c r="H548" s="36"/>
    </row>
    <row r="549" spans="8:8" s="32" customFormat="1" ht="12.75" customHeight="1" x14ac:dyDescent="0.2">
      <c r="H549" s="36"/>
    </row>
    <row r="550" spans="8:8" s="32" customFormat="1" ht="12.75" customHeight="1" x14ac:dyDescent="0.2">
      <c r="H550" s="36"/>
    </row>
    <row r="551" spans="8:8" s="32" customFormat="1" ht="12.75" customHeight="1" x14ac:dyDescent="0.2">
      <c r="H551" s="36"/>
    </row>
    <row r="552" spans="8:8" s="32" customFormat="1" ht="12.75" customHeight="1" x14ac:dyDescent="0.2">
      <c r="H552" s="36"/>
    </row>
    <row r="553" spans="8:8" s="32" customFormat="1" ht="12.75" customHeight="1" x14ac:dyDescent="0.2">
      <c r="H553" s="36"/>
    </row>
    <row r="554" spans="8:8" s="32" customFormat="1" ht="12.75" customHeight="1" x14ac:dyDescent="0.2">
      <c r="H554" s="36"/>
    </row>
    <row r="555" spans="8:8" s="32" customFormat="1" ht="12.75" customHeight="1" x14ac:dyDescent="0.2">
      <c r="H555" s="36"/>
    </row>
    <row r="556" spans="8:8" s="32" customFormat="1" ht="12.75" customHeight="1" x14ac:dyDescent="0.2">
      <c r="H556" s="36"/>
    </row>
    <row r="557" spans="8:8" s="32" customFormat="1" ht="12.75" customHeight="1" x14ac:dyDescent="0.2">
      <c r="H557" s="36"/>
    </row>
    <row r="558" spans="8:8" s="32" customFormat="1" ht="12.75" customHeight="1" x14ac:dyDescent="0.2">
      <c r="H558" s="36"/>
    </row>
    <row r="559" spans="8:8" s="32" customFormat="1" ht="12.75" customHeight="1" x14ac:dyDescent="0.2">
      <c r="H559" s="36"/>
    </row>
    <row r="560" spans="8:8" s="32" customFormat="1" ht="12.75" customHeight="1" x14ac:dyDescent="0.2">
      <c r="H560" s="36"/>
    </row>
    <row r="561" spans="8:8" s="32" customFormat="1" ht="12.75" customHeight="1" x14ac:dyDescent="0.2">
      <c r="H561" s="36"/>
    </row>
    <row r="562" spans="8:8" s="32" customFormat="1" ht="12.75" customHeight="1" x14ac:dyDescent="0.2">
      <c r="H562" s="36"/>
    </row>
    <row r="563" spans="8:8" s="32" customFormat="1" ht="12.75" customHeight="1" x14ac:dyDescent="0.2">
      <c r="H563" s="36"/>
    </row>
    <row r="564" spans="8:8" s="32" customFormat="1" ht="12.75" customHeight="1" x14ac:dyDescent="0.2">
      <c r="H564" s="36"/>
    </row>
    <row r="565" spans="8:8" s="32" customFormat="1" ht="12.75" customHeight="1" x14ac:dyDescent="0.2">
      <c r="H565" s="36"/>
    </row>
    <row r="566" spans="8:8" s="32" customFormat="1" ht="12.75" customHeight="1" x14ac:dyDescent="0.2">
      <c r="H566" s="36"/>
    </row>
    <row r="567" spans="8:8" s="32" customFormat="1" ht="12.75" customHeight="1" x14ac:dyDescent="0.2">
      <c r="H567" s="36"/>
    </row>
    <row r="568" spans="8:8" s="32" customFormat="1" ht="12.75" customHeight="1" x14ac:dyDescent="0.2">
      <c r="H568" s="36"/>
    </row>
    <row r="569" spans="8:8" s="32" customFormat="1" ht="12.75" customHeight="1" x14ac:dyDescent="0.2">
      <c r="H569" s="36"/>
    </row>
    <row r="570" spans="8:8" s="32" customFormat="1" ht="12.75" customHeight="1" x14ac:dyDescent="0.2">
      <c r="H570" s="36"/>
    </row>
    <row r="571" spans="8:8" s="32" customFormat="1" ht="12.75" customHeight="1" x14ac:dyDescent="0.2">
      <c r="H571" s="36"/>
    </row>
    <row r="572" spans="8:8" s="32" customFormat="1" ht="12.75" customHeight="1" x14ac:dyDescent="0.2">
      <c r="H572" s="36"/>
    </row>
    <row r="573" spans="8:8" s="32" customFormat="1" ht="12.75" customHeight="1" x14ac:dyDescent="0.2">
      <c r="H573" s="36"/>
    </row>
    <row r="574" spans="8:8" s="32" customFormat="1" ht="12.75" customHeight="1" x14ac:dyDescent="0.2">
      <c r="H574" s="36"/>
    </row>
    <row r="575" spans="8:8" s="32" customFormat="1" ht="12.75" customHeight="1" x14ac:dyDescent="0.2">
      <c r="H575" s="36"/>
    </row>
    <row r="576" spans="8:8" s="32" customFormat="1" ht="12.75" customHeight="1" x14ac:dyDescent="0.2">
      <c r="H576" s="36"/>
    </row>
    <row r="577" spans="8:8" s="32" customFormat="1" ht="12.75" customHeight="1" x14ac:dyDescent="0.2">
      <c r="H577" s="36"/>
    </row>
    <row r="578" spans="8:8" s="32" customFormat="1" ht="12.75" customHeight="1" x14ac:dyDescent="0.2">
      <c r="H578" s="36"/>
    </row>
    <row r="579" spans="8:8" s="32" customFormat="1" ht="12.75" customHeight="1" x14ac:dyDescent="0.2">
      <c r="H579" s="36"/>
    </row>
    <row r="580" spans="8:8" s="32" customFormat="1" ht="12.75" customHeight="1" x14ac:dyDescent="0.2">
      <c r="H580" s="36"/>
    </row>
    <row r="581" spans="8:8" s="32" customFormat="1" ht="12.75" customHeight="1" x14ac:dyDescent="0.2">
      <c r="H581" s="36"/>
    </row>
    <row r="582" spans="8:8" s="32" customFormat="1" ht="12.75" customHeight="1" x14ac:dyDescent="0.2">
      <c r="H582" s="36"/>
    </row>
    <row r="583" spans="8:8" s="32" customFormat="1" ht="12.75" customHeight="1" x14ac:dyDescent="0.2">
      <c r="H583" s="36"/>
    </row>
    <row r="584" spans="8:8" s="32" customFormat="1" ht="12.75" customHeight="1" x14ac:dyDescent="0.2">
      <c r="H584" s="36"/>
    </row>
    <row r="585" spans="8:8" s="32" customFormat="1" ht="12.75" customHeight="1" x14ac:dyDescent="0.2">
      <c r="H585" s="36"/>
    </row>
    <row r="586" spans="8:8" s="32" customFormat="1" ht="12.75" customHeight="1" x14ac:dyDescent="0.2">
      <c r="H586" s="36"/>
    </row>
    <row r="587" spans="8:8" s="32" customFormat="1" ht="12.75" customHeight="1" x14ac:dyDescent="0.2">
      <c r="H587" s="36"/>
    </row>
    <row r="588" spans="8:8" s="32" customFormat="1" ht="12.75" customHeight="1" x14ac:dyDescent="0.2">
      <c r="H588" s="36"/>
    </row>
    <row r="589" spans="8:8" s="32" customFormat="1" ht="12.75" customHeight="1" x14ac:dyDescent="0.2">
      <c r="H589" s="36"/>
    </row>
    <row r="590" spans="8:8" s="32" customFormat="1" ht="12.75" customHeight="1" x14ac:dyDescent="0.2">
      <c r="H590" s="36"/>
    </row>
    <row r="591" spans="8:8" s="32" customFormat="1" ht="12.75" customHeight="1" x14ac:dyDescent="0.2">
      <c r="H591" s="36"/>
    </row>
    <row r="592" spans="8:8" s="32" customFormat="1" ht="12.75" customHeight="1" x14ac:dyDescent="0.2">
      <c r="H592" s="36"/>
    </row>
    <row r="593" spans="8:8" s="32" customFormat="1" ht="12.75" customHeight="1" x14ac:dyDescent="0.2">
      <c r="H593" s="36"/>
    </row>
    <row r="594" spans="8:8" s="32" customFormat="1" ht="12.75" customHeight="1" x14ac:dyDescent="0.2">
      <c r="H594" s="36"/>
    </row>
    <row r="595" spans="8:8" s="32" customFormat="1" ht="12.75" customHeight="1" x14ac:dyDescent="0.2">
      <c r="H595" s="36"/>
    </row>
    <row r="596" spans="8:8" s="32" customFormat="1" ht="12.75" customHeight="1" x14ac:dyDescent="0.2">
      <c r="H596" s="36"/>
    </row>
    <row r="597" spans="8:8" s="32" customFormat="1" ht="12.75" customHeight="1" x14ac:dyDescent="0.2">
      <c r="H597" s="36"/>
    </row>
    <row r="598" spans="8:8" s="32" customFormat="1" ht="12.75" customHeight="1" x14ac:dyDescent="0.2">
      <c r="H598" s="36"/>
    </row>
    <row r="599" spans="8:8" s="32" customFormat="1" ht="12.75" customHeight="1" x14ac:dyDescent="0.2">
      <c r="H599" s="36"/>
    </row>
    <row r="600" spans="8:8" s="32" customFormat="1" ht="12.75" customHeight="1" x14ac:dyDescent="0.2">
      <c r="H600" s="36"/>
    </row>
    <row r="601" spans="8:8" s="32" customFormat="1" ht="12.75" customHeight="1" x14ac:dyDescent="0.2">
      <c r="H601" s="36"/>
    </row>
    <row r="602" spans="8:8" s="32" customFormat="1" ht="12.75" customHeight="1" x14ac:dyDescent="0.2">
      <c r="H602" s="36"/>
    </row>
    <row r="603" spans="8:8" s="32" customFormat="1" ht="12.75" customHeight="1" x14ac:dyDescent="0.2">
      <c r="H603" s="36"/>
    </row>
    <row r="604" spans="8:8" s="32" customFormat="1" ht="12.75" customHeight="1" x14ac:dyDescent="0.2">
      <c r="H604" s="36"/>
    </row>
    <row r="605" spans="8:8" s="32" customFormat="1" ht="12.75" customHeight="1" x14ac:dyDescent="0.2">
      <c r="H605" s="36"/>
    </row>
    <row r="606" spans="8:8" s="32" customFormat="1" ht="12.75" customHeight="1" x14ac:dyDescent="0.2">
      <c r="H606" s="36"/>
    </row>
    <row r="607" spans="8:8" s="32" customFormat="1" ht="12.75" customHeight="1" x14ac:dyDescent="0.2">
      <c r="H607" s="36"/>
    </row>
    <row r="608" spans="8:8" s="32" customFormat="1" ht="12.75" customHeight="1" x14ac:dyDescent="0.2">
      <c r="H608" s="36"/>
    </row>
    <row r="609" spans="8:8" s="32" customFormat="1" ht="12.75" customHeight="1" x14ac:dyDescent="0.2">
      <c r="H609" s="36"/>
    </row>
    <row r="610" spans="8:8" s="32" customFormat="1" ht="12.75" customHeight="1" x14ac:dyDescent="0.2">
      <c r="H610" s="36"/>
    </row>
    <row r="611" spans="8:8" s="32" customFormat="1" ht="12.75" customHeight="1" x14ac:dyDescent="0.2">
      <c r="H611" s="36"/>
    </row>
    <row r="612" spans="8:8" s="32" customFormat="1" ht="12.75" customHeight="1" x14ac:dyDescent="0.2">
      <c r="H612" s="36"/>
    </row>
    <row r="613" spans="8:8" s="32" customFormat="1" ht="12.75" customHeight="1" x14ac:dyDescent="0.2">
      <c r="H613" s="36"/>
    </row>
    <row r="614" spans="8:8" s="32" customFormat="1" ht="12.75" customHeight="1" x14ac:dyDescent="0.2">
      <c r="H614" s="36"/>
    </row>
    <row r="615" spans="8:8" s="32" customFormat="1" ht="12.75" customHeight="1" x14ac:dyDescent="0.2">
      <c r="H615" s="36"/>
    </row>
    <row r="616" spans="8:8" s="32" customFormat="1" ht="12.75" customHeight="1" x14ac:dyDescent="0.2">
      <c r="H616" s="36"/>
    </row>
    <row r="617" spans="8:8" s="32" customFormat="1" ht="12.75" customHeight="1" x14ac:dyDescent="0.2">
      <c r="H617" s="36"/>
    </row>
    <row r="618" spans="8:8" s="32" customFormat="1" ht="12.75" customHeight="1" x14ac:dyDescent="0.2">
      <c r="H618" s="36"/>
    </row>
    <row r="619" spans="8:8" s="32" customFormat="1" ht="12.75" customHeight="1" x14ac:dyDescent="0.2">
      <c r="H619" s="36"/>
    </row>
    <row r="620" spans="8:8" s="32" customFormat="1" ht="12.75" customHeight="1" x14ac:dyDescent="0.2">
      <c r="H620" s="36"/>
    </row>
    <row r="621" spans="8:8" s="32" customFormat="1" ht="12.75" customHeight="1" x14ac:dyDescent="0.2">
      <c r="H621" s="36"/>
    </row>
    <row r="622" spans="8:8" s="32" customFormat="1" ht="12.75" customHeight="1" x14ac:dyDescent="0.2">
      <c r="H622" s="36"/>
    </row>
    <row r="623" spans="8:8" s="32" customFormat="1" ht="12.75" customHeight="1" x14ac:dyDescent="0.2">
      <c r="H623" s="36"/>
    </row>
    <row r="624" spans="8:8" s="32" customFormat="1" ht="12.75" customHeight="1" x14ac:dyDescent="0.2">
      <c r="H624" s="36"/>
    </row>
    <row r="625" spans="8:8" s="32" customFormat="1" ht="12.75" customHeight="1" x14ac:dyDescent="0.2">
      <c r="H625" s="36"/>
    </row>
    <row r="626" spans="8:8" s="32" customFormat="1" ht="12.75" customHeight="1" x14ac:dyDescent="0.2">
      <c r="H626" s="36"/>
    </row>
    <row r="627" spans="8:8" s="32" customFormat="1" ht="12.75" customHeight="1" x14ac:dyDescent="0.2">
      <c r="H627" s="36"/>
    </row>
    <row r="628" spans="8:8" s="32" customFormat="1" ht="12.75" customHeight="1" x14ac:dyDescent="0.2">
      <c r="H628" s="36"/>
    </row>
    <row r="629" spans="8:8" s="32" customFormat="1" ht="12.75" customHeight="1" x14ac:dyDescent="0.2">
      <c r="H629" s="36"/>
    </row>
    <row r="630" spans="8:8" s="32" customFormat="1" ht="12.75" customHeight="1" x14ac:dyDescent="0.2">
      <c r="H630" s="36"/>
    </row>
    <row r="631" spans="8:8" s="32" customFormat="1" ht="12.75" customHeight="1" x14ac:dyDescent="0.2">
      <c r="H631" s="36"/>
    </row>
    <row r="632" spans="8:8" s="32" customFormat="1" ht="12.75" customHeight="1" x14ac:dyDescent="0.2">
      <c r="H632" s="36"/>
    </row>
    <row r="633" spans="8:8" s="32" customFormat="1" ht="12.75" customHeight="1" x14ac:dyDescent="0.2">
      <c r="H633" s="36"/>
    </row>
    <row r="634" spans="8:8" s="32" customFormat="1" ht="12.75" customHeight="1" x14ac:dyDescent="0.2">
      <c r="H634" s="36"/>
    </row>
    <row r="635" spans="8:8" s="32" customFormat="1" ht="12.75" customHeight="1" x14ac:dyDescent="0.2">
      <c r="H635" s="36"/>
    </row>
    <row r="636" spans="8:8" s="32" customFormat="1" ht="12.75" customHeight="1" x14ac:dyDescent="0.2">
      <c r="H636" s="36"/>
    </row>
    <row r="637" spans="8:8" s="32" customFormat="1" ht="12.75" customHeight="1" x14ac:dyDescent="0.2">
      <c r="H637" s="36"/>
    </row>
    <row r="638" spans="8:8" s="32" customFormat="1" ht="12.75" customHeight="1" x14ac:dyDescent="0.2">
      <c r="H638" s="36"/>
    </row>
    <row r="639" spans="8:8" s="32" customFormat="1" ht="12.75" customHeight="1" x14ac:dyDescent="0.2">
      <c r="H639" s="36"/>
    </row>
    <row r="640" spans="8:8" s="32" customFormat="1" ht="12.75" customHeight="1" x14ac:dyDescent="0.2">
      <c r="H640" s="36"/>
    </row>
    <row r="641" spans="8:8" s="32" customFormat="1" ht="12.75" customHeight="1" x14ac:dyDescent="0.2">
      <c r="H641" s="36"/>
    </row>
    <row r="642" spans="8:8" s="32" customFormat="1" ht="12.75" customHeight="1" x14ac:dyDescent="0.2">
      <c r="H642" s="36"/>
    </row>
    <row r="643" spans="8:8" s="32" customFormat="1" ht="12.75" customHeight="1" x14ac:dyDescent="0.2">
      <c r="H643" s="36"/>
    </row>
    <row r="644" spans="8:8" s="32" customFormat="1" ht="12.75" customHeight="1" x14ac:dyDescent="0.2">
      <c r="H644" s="36"/>
    </row>
    <row r="645" spans="8:8" s="32" customFormat="1" ht="12.75" customHeight="1" x14ac:dyDescent="0.2">
      <c r="H645" s="36"/>
    </row>
    <row r="646" spans="8:8" s="32" customFormat="1" ht="12.75" customHeight="1" x14ac:dyDescent="0.2">
      <c r="H646" s="36"/>
    </row>
    <row r="647" spans="8:8" s="32" customFormat="1" ht="12.75" customHeight="1" x14ac:dyDescent="0.2">
      <c r="H647" s="36"/>
    </row>
    <row r="648" spans="8:8" s="32" customFormat="1" ht="12.75" customHeight="1" x14ac:dyDescent="0.2">
      <c r="H648" s="36"/>
    </row>
    <row r="649" spans="8:8" s="32" customFormat="1" ht="12.75" customHeight="1" x14ac:dyDescent="0.2">
      <c r="H649" s="36"/>
    </row>
    <row r="650" spans="8:8" s="32" customFormat="1" ht="12.75" customHeight="1" x14ac:dyDescent="0.2">
      <c r="H650" s="36"/>
    </row>
    <row r="651" spans="8:8" s="32" customFormat="1" ht="12.75" customHeight="1" x14ac:dyDescent="0.2">
      <c r="H651" s="36"/>
    </row>
    <row r="652" spans="8:8" s="32" customFormat="1" ht="12.75" customHeight="1" x14ac:dyDescent="0.2">
      <c r="H652" s="36"/>
    </row>
    <row r="653" spans="8:8" s="32" customFormat="1" ht="12.75" customHeight="1" x14ac:dyDescent="0.2">
      <c r="H653" s="36"/>
    </row>
    <row r="654" spans="8:8" s="32" customFormat="1" ht="12.75" customHeight="1" x14ac:dyDescent="0.2">
      <c r="H654" s="36"/>
    </row>
    <row r="655" spans="8:8" s="32" customFormat="1" ht="12.75" customHeight="1" x14ac:dyDescent="0.2">
      <c r="H655" s="36"/>
    </row>
    <row r="656" spans="8:8" s="32" customFormat="1" ht="12.75" customHeight="1" x14ac:dyDescent="0.2">
      <c r="H656" s="36"/>
    </row>
    <row r="657" spans="8:8" s="32" customFormat="1" ht="12.75" customHeight="1" x14ac:dyDescent="0.2">
      <c r="H657" s="36"/>
    </row>
    <row r="658" spans="8:8" s="32" customFormat="1" ht="12.75" customHeight="1" x14ac:dyDescent="0.2">
      <c r="H658" s="36"/>
    </row>
    <row r="659" spans="8:8" s="32" customFormat="1" ht="12.75" customHeight="1" x14ac:dyDescent="0.2">
      <c r="H659" s="36"/>
    </row>
    <row r="660" spans="8:8" s="32" customFormat="1" ht="12.75" customHeight="1" x14ac:dyDescent="0.2">
      <c r="H660" s="36"/>
    </row>
    <row r="661" spans="8:8" s="32" customFormat="1" ht="12.75" customHeight="1" x14ac:dyDescent="0.2">
      <c r="H661" s="36"/>
    </row>
    <row r="662" spans="8:8" s="32" customFormat="1" ht="12.75" customHeight="1" x14ac:dyDescent="0.2">
      <c r="H662" s="36"/>
    </row>
    <row r="663" spans="8:8" s="32" customFormat="1" ht="12.75" customHeight="1" x14ac:dyDescent="0.2">
      <c r="H663" s="36"/>
    </row>
    <row r="664" spans="8:8" s="32" customFormat="1" ht="12.75" customHeight="1" x14ac:dyDescent="0.2">
      <c r="H664" s="36"/>
    </row>
    <row r="665" spans="8:8" s="32" customFormat="1" ht="12.75" customHeight="1" x14ac:dyDescent="0.2">
      <c r="H665" s="36"/>
    </row>
    <row r="666" spans="8:8" s="32" customFormat="1" ht="12.75" customHeight="1" x14ac:dyDescent="0.2">
      <c r="H666" s="36"/>
    </row>
    <row r="667" spans="8:8" s="32" customFormat="1" ht="12.75" customHeight="1" x14ac:dyDescent="0.2">
      <c r="H667" s="36"/>
    </row>
    <row r="668" spans="8:8" s="32" customFormat="1" ht="12.75" customHeight="1" x14ac:dyDescent="0.2">
      <c r="H668" s="36"/>
    </row>
    <row r="669" spans="8:8" s="32" customFormat="1" ht="12.75" customHeight="1" x14ac:dyDescent="0.2">
      <c r="H669" s="36"/>
    </row>
    <row r="670" spans="8:8" s="32" customFormat="1" ht="12.75" customHeight="1" x14ac:dyDescent="0.2">
      <c r="H670" s="36"/>
    </row>
    <row r="671" spans="8:8" s="32" customFormat="1" ht="12.75" customHeight="1" x14ac:dyDescent="0.2">
      <c r="H671" s="36"/>
    </row>
    <row r="672" spans="8:8" s="32" customFormat="1" ht="12.75" customHeight="1" x14ac:dyDescent="0.2">
      <c r="H672" s="36"/>
    </row>
    <row r="673" spans="8:8" s="32" customFormat="1" ht="12.75" customHeight="1" x14ac:dyDescent="0.2">
      <c r="H673" s="36"/>
    </row>
    <row r="674" spans="8:8" s="32" customFormat="1" ht="12.75" customHeight="1" x14ac:dyDescent="0.2">
      <c r="H674" s="36"/>
    </row>
    <row r="675" spans="8:8" s="32" customFormat="1" ht="12.75" customHeight="1" x14ac:dyDescent="0.2">
      <c r="H675" s="36"/>
    </row>
    <row r="676" spans="8:8" s="32" customFormat="1" ht="12.75" customHeight="1" x14ac:dyDescent="0.2">
      <c r="H676" s="36"/>
    </row>
    <row r="677" spans="8:8" s="32" customFormat="1" ht="12.75" customHeight="1" x14ac:dyDescent="0.2">
      <c r="H677" s="36"/>
    </row>
    <row r="678" spans="8:8" s="32" customFormat="1" ht="12.75" customHeight="1" x14ac:dyDescent="0.2">
      <c r="H678" s="36"/>
    </row>
    <row r="679" spans="8:8" s="32" customFormat="1" ht="12.75" customHeight="1" x14ac:dyDescent="0.2">
      <c r="H679" s="36"/>
    </row>
    <row r="680" spans="8:8" s="32" customFormat="1" ht="12.75" customHeight="1" x14ac:dyDescent="0.2">
      <c r="H680" s="36"/>
    </row>
    <row r="681" spans="8:8" s="32" customFormat="1" ht="12.75" customHeight="1" x14ac:dyDescent="0.2">
      <c r="H681" s="36"/>
    </row>
    <row r="682" spans="8:8" s="32" customFormat="1" ht="12.75" customHeight="1" x14ac:dyDescent="0.2">
      <c r="H682" s="36"/>
    </row>
    <row r="683" spans="8:8" s="32" customFormat="1" ht="12.75" customHeight="1" x14ac:dyDescent="0.2">
      <c r="H683" s="36"/>
    </row>
    <row r="684" spans="8:8" s="32" customFormat="1" ht="12.75" customHeight="1" x14ac:dyDescent="0.2">
      <c r="H684" s="36"/>
    </row>
    <row r="685" spans="8:8" s="32" customFormat="1" ht="12.75" customHeight="1" x14ac:dyDescent="0.2">
      <c r="H685" s="36"/>
    </row>
    <row r="686" spans="8:8" s="32" customFormat="1" ht="12.75" customHeight="1" x14ac:dyDescent="0.2">
      <c r="H686" s="36"/>
    </row>
    <row r="687" spans="8:8" s="32" customFormat="1" ht="12.75" customHeight="1" x14ac:dyDescent="0.2">
      <c r="H687" s="36"/>
    </row>
    <row r="688" spans="8:8" s="32" customFormat="1" ht="12.75" customHeight="1" x14ac:dyDescent="0.2">
      <c r="H688" s="36"/>
    </row>
    <row r="689" spans="8:8" s="32" customFormat="1" ht="12.75" customHeight="1" x14ac:dyDescent="0.2">
      <c r="H689" s="36"/>
    </row>
    <row r="690" spans="8:8" s="32" customFormat="1" ht="12.75" customHeight="1" x14ac:dyDescent="0.2">
      <c r="H690" s="36"/>
    </row>
    <row r="691" spans="8:8" s="32" customFormat="1" ht="12.75" customHeight="1" x14ac:dyDescent="0.2">
      <c r="H691" s="36"/>
    </row>
    <row r="692" spans="8:8" s="32" customFormat="1" ht="12.75" customHeight="1" x14ac:dyDescent="0.2">
      <c r="H692" s="36"/>
    </row>
    <row r="693" spans="8:8" s="32" customFormat="1" ht="12.75" customHeight="1" x14ac:dyDescent="0.2">
      <c r="H693" s="36"/>
    </row>
    <row r="694" spans="8:8" s="32" customFormat="1" ht="12.75" customHeight="1" x14ac:dyDescent="0.2">
      <c r="H694" s="36"/>
    </row>
    <row r="695" spans="8:8" s="32" customFormat="1" ht="12.75" customHeight="1" x14ac:dyDescent="0.2">
      <c r="H695" s="36"/>
    </row>
    <row r="696" spans="8:8" s="32" customFormat="1" ht="12.75" customHeight="1" x14ac:dyDescent="0.2">
      <c r="H696" s="36"/>
    </row>
    <row r="697" spans="8:8" s="32" customFormat="1" ht="12.75" customHeight="1" x14ac:dyDescent="0.2">
      <c r="H697" s="36"/>
    </row>
    <row r="698" spans="8:8" s="32" customFormat="1" ht="12.75" customHeight="1" x14ac:dyDescent="0.2">
      <c r="H698" s="36"/>
    </row>
    <row r="699" spans="8:8" s="32" customFormat="1" ht="12.75" customHeight="1" x14ac:dyDescent="0.2">
      <c r="H699" s="36"/>
    </row>
    <row r="700" spans="8:8" s="32" customFormat="1" ht="12.75" customHeight="1" x14ac:dyDescent="0.2">
      <c r="H700" s="36"/>
    </row>
    <row r="701" spans="8:8" s="32" customFormat="1" ht="12.75" customHeight="1" x14ac:dyDescent="0.2">
      <c r="H701" s="36"/>
    </row>
    <row r="702" spans="8:8" s="32" customFormat="1" ht="12.75" customHeight="1" x14ac:dyDescent="0.2">
      <c r="H702" s="36"/>
    </row>
    <row r="703" spans="8:8" s="32" customFormat="1" ht="12.75" customHeight="1" x14ac:dyDescent="0.2">
      <c r="H703" s="36"/>
    </row>
    <row r="704" spans="8:8" s="32" customFormat="1" ht="12.75" customHeight="1" x14ac:dyDescent="0.2">
      <c r="H704" s="36"/>
    </row>
    <row r="705" spans="8:8" s="32" customFormat="1" ht="12.75" customHeight="1" x14ac:dyDescent="0.2">
      <c r="H705" s="36"/>
    </row>
    <row r="706" spans="8:8" s="32" customFormat="1" ht="12.75" customHeight="1" x14ac:dyDescent="0.2">
      <c r="H706" s="36"/>
    </row>
    <row r="707" spans="8:8" s="32" customFormat="1" ht="12.75" customHeight="1" x14ac:dyDescent="0.2">
      <c r="H707" s="36"/>
    </row>
    <row r="708" spans="8:8" s="32" customFormat="1" ht="12.75" customHeight="1" x14ac:dyDescent="0.2">
      <c r="H708" s="36"/>
    </row>
    <row r="709" spans="8:8" s="32" customFormat="1" ht="12.75" customHeight="1" x14ac:dyDescent="0.2">
      <c r="H709" s="36"/>
    </row>
    <row r="710" spans="8:8" s="32" customFormat="1" ht="12.75" customHeight="1" x14ac:dyDescent="0.2">
      <c r="H710" s="36"/>
    </row>
    <row r="711" spans="8:8" s="32" customFormat="1" ht="12.75" customHeight="1" x14ac:dyDescent="0.2">
      <c r="H711" s="36"/>
    </row>
    <row r="712" spans="8:8" s="32" customFormat="1" ht="12.75" customHeight="1" x14ac:dyDescent="0.2">
      <c r="H712" s="36"/>
    </row>
    <row r="713" spans="8:8" s="32" customFormat="1" ht="12.75" customHeight="1" x14ac:dyDescent="0.2">
      <c r="H713" s="36"/>
    </row>
    <row r="714" spans="8:8" s="32" customFormat="1" ht="12.75" customHeight="1" x14ac:dyDescent="0.2">
      <c r="H714" s="36"/>
    </row>
    <row r="715" spans="8:8" s="32" customFormat="1" ht="12.75" customHeight="1" x14ac:dyDescent="0.2">
      <c r="H715" s="36"/>
    </row>
    <row r="716" spans="8:8" s="32" customFormat="1" ht="12.75" customHeight="1" x14ac:dyDescent="0.2">
      <c r="H716" s="36"/>
    </row>
    <row r="717" spans="8:8" s="32" customFormat="1" ht="12.75" customHeight="1" x14ac:dyDescent="0.2">
      <c r="H717" s="36"/>
    </row>
    <row r="718" spans="8:8" s="32" customFormat="1" ht="12.75" customHeight="1" x14ac:dyDescent="0.2">
      <c r="H718" s="36"/>
    </row>
    <row r="719" spans="8:8" s="32" customFormat="1" ht="12.75" customHeight="1" x14ac:dyDescent="0.2">
      <c r="H719" s="36"/>
    </row>
    <row r="720" spans="8:8" s="32" customFormat="1" ht="12.75" customHeight="1" x14ac:dyDescent="0.2">
      <c r="H720" s="36"/>
    </row>
    <row r="721" spans="8:8" s="32" customFormat="1" ht="12.75" customHeight="1" x14ac:dyDescent="0.2">
      <c r="H721" s="36"/>
    </row>
    <row r="722" spans="8:8" s="32" customFormat="1" ht="12.75" customHeight="1" x14ac:dyDescent="0.2">
      <c r="H722" s="36"/>
    </row>
    <row r="723" spans="8:8" s="32" customFormat="1" ht="12.75" customHeight="1" x14ac:dyDescent="0.2">
      <c r="H723" s="36"/>
    </row>
    <row r="724" spans="8:8" s="32" customFormat="1" ht="12.75" customHeight="1" x14ac:dyDescent="0.2">
      <c r="H724" s="36"/>
    </row>
    <row r="725" spans="8:8" s="32" customFormat="1" ht="12.75" customHeight="1" x14ac:dyDescent="0.2">
      <c r="H725" s="36"/>
    </row>
    <row r="726" spans="8:8" s="32" customFormat="1" ht="12.75" customHeight="1" x14ac:dyDescent="0.2">
      <c r="H726" s="36"/>
    </row>
    <row r="727" spans="8:8" s="32" customFormat="1" ht="12.75" customHeight="1" x14ac:dyDescent="0.2">
      <c r="H727" s="36"/>
    </row>
    <row r="728" spans="8:8" s="32" customFormat="1" ht="12.75" customHeight="1" x14ac:dyDescent="0.2">
      <c r="H728" s="36"/>
    </row>
    <row r="729" spans="8:8" s="32" customFormat="1" ht="12.75" customHeight="1" x14ac:dyDescent="0.2">
      <c r="H729" s="36"/>
    </row>
    <row r="730" spans="8:8" s="32" customFormat="1" ht="12.75" customHeight="1" x14ac:dyDescent="0.2">
      <c r="H730" s="36"/>
    </row>
    <row r="731" spans="8:8" s="32" customFormat="1" ht="12.75" customHeight="1" x14ac:dyDescent="0.2">
      <c r="H731" s="36"/>
    </row>
    <row r="732" spans="8:8" s="32" customFormat="1" ht="12.75" customHeight="1" x14ac:dyDescent="0.2">
      <c r="H732" s="36"/>
    </row>
    <row r="733" spans="8:8" s="32" customFormat="1" ht="12.75" customHeight="1" x14ac:dyDescent="0.2">
      <c r="H733" s="36"/>
    </row>
    <row r="734" spans="8:8" s="32" customFormat="1" ht="12.75" customHeight="1" x14ac:dyDescent="0.2">
      <c r="H734" s="36"/>
    </row>
    <row r="735" spans="8:8" s="32" customFormat="1" ht="12.75" customHeight="1" x14ac:dyDescent="0.2">
      <c r="H735" s="36"/>
    </row>
    <row r="736" spans="8:8" s="32" customFormat="1" ht="12.75" customHeight="1" x14ac:dyDescent="0.2">
      <c r="H736" s="36"/>
    </row>
    <row r="737" spans="8:8" s="32" customFormat="1" ht="12.75" customHeight="1" x14ac:dyDescent="0.2">
      <c r="H737" s="36"/>
    </row>
    <row r="738" spans="8:8" s="32" customFormat="1" ht="12.75" customHeight="1" x14ac:dyDescent="0.2">
      <c r="H738" s="36"/>
    </row>
    <row r="739" spans="8:8" s="32" customFormat="1" ht="12.75" customHeight="1" x14ac:dyDescent="0.2">
      <c r="H739" s="36"/>
    </row>
    <row r="740" spans="8:8" s="32" customFormat="1" ht="12.75" customHeight="1" x14ac:dyDescent="0.2">
      <c r="H740" s="36"/>
    </row>
    <row r="741" spans="8:8" s="32" customFormat="1" ht="12.75" customHeight="1" x14ac:dyDescent="0.2">
      <c r="H741" s="36"/>
    </row>
    <row r="742" spans="8:8" s="32" customFormat="1" ht="12.75" customHeight="1" x14ac:dyDescent="0.2">
      <c r="H742" s="36"/>
    </row>
    <row r="743" spans="8:8" s="32" customFormat="1" ht="12.75" customHeight="1" x14ac:dyDescent="0.2">
      <c r="H743" s="36"/>
    </row>
    <row r="744" spans="8:8" s="32" customFormat="1" ht="12.75" customHeight="1" x14ac:dyDescent="0.2">
      <c r="H744" s="36"/>
    </row>
    <row r="745" spans="8:8" s="32" customFormat="1" ht="12.75" customHeight="1" x14ac:dyDescent="0.2">
      <c r="H745" s="36"/>
    </row>
    <row r="746" spans="8:8" s="32" customFormat="1" ht="12.75" customHeight="1" x14ac:dyDescent="0.2">
      <c r="H746" s="36"/>
    </row>
    <row r="747" spans="8:8" s="32" customFormat="1" ht="12.75" customHeight="1" x14ac:dyDescent="0.2">
      <c r="H747" s="36"/>
    </row>
    <row r="748" spans="8:8" s="32" customFormat="1" ht="12.75" customHeight="1" x14ac:dyDescent="0.2">
      <c r="H748" s="36"/>
    </row>
    <row r="749" spans="8:8" s="32" customFormat="1" ht="12.75" customHeight="1" x14ac:dyDescent="0.2">
      <c r="H749" s="36"/>
    </row>
    <row r="750" spans="8:8" s="32" customFormat="1" ht="12.75" customHeight="1" x14ac:dyDescent="0.2">
      <c r="H750" s="36"/>
    </row>
    <row r="751" spans="8:8" s="32" customFormat="1" ht="12.75" customHeight="1" x14ac:dyDescent="0.2">
      <c r="H751" s="36"/>
    </row>
    <row r="752" spans="8:8" s="32" customFormat="1" ht="12.75" customHeight="1" x14ac:dyDescent="0.2">
      <c r="H752" s="36"/>
    </row>
    <row r="753" spans="8:8" s="32" customFormat="1" ht="12.75" customHeight="1" x14ac:dyDescent="0.2">
      <c r="H753" s="36"/>
    </row>
    <row r="754" spans="8:8" s="32" customFormat="1" ht="12.75" customHeight="1" x14ac:dyDescent="0.2">
      <c r="H754" s="36"/>
    </row>
    <row r="755" spans="8:8" s="32" customFormat="1" ht="12.75" customHeight="1" x14ac:dyDescent="0.2">
      <c r="H755" s="36"/>
    </row>
    <row r="756" spans="8:8" s="32" customFormat="1" ht="12.75" customHeight="1" x14ac:dyDescent="0.2">
      <c r="H756" s="36"/>
    </row>
    <row r="757" spans="8:8" s="32" customFormat="1" ht="12.75" customHeight="1" x14ac:dyDescent="0.2">
      <c r="H757" s="36"/>
    </row>
    <row r="758" spans="8:8" s="32" customFormat="1" ht="12.75" customHeight="1" x14ac:dyDescent="0.2">
      <c r="H758" s="36"/>
    </row>
    <row r="759" spans="8:8" s="32" customFormat="1" ht="12.75" customHeight="1" x14ac:dyDescent="0.2">
      <c r="H759" s="36"/>
    </row>
    <row r="760" spans="8:8" s="32" customFormat="1" ht="12.75" customHeight="1" x14ac:dyDescent="0.2">
      <c r="H760" s="36"/>
    </row>
    <row r="761" spans="8:8" s="32" customFormat="1" ht="12.75" customHeight="1" x14ac:dyDescent="0.2">
      <c r="H761" s="36"/>
    </row>
    <row r="762" spans="8:8" s="32" customFormat="1" ht="12.75" customHeight="1" x14ac:dyDescent="0.2">
      <c r="H762" s="36"/>
    </row>
    <row r="763" spans="8:8" s="32" customFormat="1" ht="12.75" customHeight="1" x14ac:dyDescent="0.2">
      <c r="H763" s="36"/>
    </row>
    <row r="764" spans="8:8" s="32" customFormat="1" ht="12.75" customHeight="1" x14ac:dyDescent="0.2">
      <c r="H764" s="36"/>
    </row>
    <row r="765" spans="8:8" s="32" customFormat="1" ht="12.75" customHeight="1" x14ac:dyDescent="0.2">
      <c r="H765" s="36"/>
    </row>
    <row r="766" spans="8:8" s="32" customFormat="1" ht="12.75" customHeight="1" x14ac:dyDescent="0.2">
      <c r="H766" s="36"/>
    </row>
    <row r="767" spans="8:8" s="32" customFormat="1" ht="12.75" customHeight="1" x14ac:dyDescent="0.2">
      <c r="H767" s="36"/>
    </row>
    <row r="768" spans="8:8" s="32" customFormat="1" ht="12.75" customHeight="1" x14ac:dyDescent="0.2">
      <c r="H768" s="36"/>
    </row>
    <row r="769" spans="8:8" s="32" customFormat="1" ht="12.75" customHeight="1" x14ac:dyDescent="0.2">
      <c r="H769" s="36"/>
    </row>
    <row r="770" spans="8:8" s="32" customFormat="1" ht="12.75" customHeight="1" x14ac:dyDescent="0.2">
      <c r="H770" s="36"/>
    </row>
    <row r="771" spans="8:8" s="32" customFormat="1" ht="12.75" customHeight="1" x14ac:dyDescent="0.2">
      <c r="H771" s="36"/>
    </row>
    <row r="772" spans="8:8" s="32" customFormat="1" ht="12.75" customHeight="1" x14ac:dyDescent="0.2">
      <c r="H772" s="36"/>
    </row>
    <row r="773" spans="8:8" s="32" customFormat="1" ht="12.75" customHeight="1" x14ac:dyDescent="0.2">
      <c r="H773" s="36"/>
    </row>
    <row r="774" spans="8:8" s="32" customFormat="1" ht="12.75" customHeight="1" x14ac:dyDescent="0.2">
      <c r="H774" s="36"/>
    </row>
    <row r="775" spans="8:8" s="32" customFormat="1" ht="12.75" customHeight="1" x14ac:dyDescent="0.2">
      <c r="H775" s="36"/>
    </row>
    <row r="776" spans="8:8" s="32" customFormat="1" ht="12.75" customHeight="1" x14ac:dyDescent="0.2">
      <c r="H776" s="36"/>
    </row>
    <row r="777" spans="8:8" s="32" customFormat="1" ht="12.75" customHeight="1" x14ac:dyDescent="0.2">
      <c r="H777" s="36"/>
    </row>
    <row r="778" spans="8:8" s="32" customFormat="1" ht="12.75" customHeight="1" x14ac:dyDescent="0.2">
      <c r="H778" s="36"/>
    </row>
    <row r="779" spans="8:8" s="32" customFormat="1" ht="12.75" customHeight="1" x14ac:dyDescent="0.2">
      <c r="H779" s="36"/>
    </row>
    <row r="780" spans="8:8" s="32" customFormat="1" ht="12.75" customHeight="1" x14ac:dyDescent="0.2">
      <c r="H780" s="36"/>
    </row>
    <row r="781" spans="8:8" s="32" customFormat="1" ht="12.75" customHeight="1" x14ac:dyDescent="0.2">
      <c r="H781" s="36"/>
    </row>
    <row r="782" spans="8:8" s="32" customFormat="1" ht="12.75" customHeight="1" x14ac:dyDescent="0.2">
      <c r="H782" s="36"/>
    </row>
    <row r="783" spans="8:8" s="32" customFormat="1" ht="12.75" customHeight="1" x14ac:dyDescent="0.2">
      <c r="H783" s="36"/>
    </row>
    <row r="784" spans="8:8" s="32" customFormat="1" ht="12.75" customHeight="1" x14ac:dyDescent="0.2">
      <c r="H784" s="36"/>
    </row>
    <row r="785" spans="8:8" s="32" customFormat="1" ht="12.75" customHeight="1" x14ac:dyDescent="0.2">
      <c r="H785" s="36"/>
    </row>
    <row r="786" spans="8:8" s="32" customFormat="1" ht="12.75" customHeight="1" x14ac:dyDescent="0.2">
      <c r="H786" s="36"/>
    </row>
    <row r="787" spans="8:8" s="32" customFormat="1" ht="12.75" customHeight="1" x14ac:dyDescent="0.2">
      <c r="H787" s="36"/>
    </row>
    <row r="788" spans="8:8" s="32" customFormat="1" ht="12.75" customHeight="1" x14ac:dyDescent="0.2">
      <c r="H788" s="36"/>
    </row>
    <row r="789" spans="8:8" s="32" customFormat="1" ht="12.75" customHeight="1" x14ac:dyDescent="0.2">
      <c r="H789" s="36"/>
    </row>
    <row r="790" spans="8:8" s="32" customFormat="1" ht="12.75" customHeight="1" x14ac:dyDescent="0.2">
      <c r="H790" s="36"/>
    </row>
    <row r="791" spans="8:8" s="32" customFormat="1" ht="12.75" customHeight="1" x14ac:dyDescent="0.2">
      <c r="H791" s="36"/>
    </row>
    <row r="792" spans="8:8" s="32" customFormat="1" ht="12.75" customHeight="1" x14ac:dyDescent="0.2">
      <c r="H792" s="36"/>
    </row>
    <row r="793" spans="8:8" s="32" customFormat="1" ht="12.75" customHeight="1" x14ac:dyDescent="0.2">
      <c r="H793" s="36"/>
    </row>
    <row r="794" spans="8:8" s="32" customFormat="1" ht="12.75" customHeight="1" x14ac:dyDescent="0.2">
      <c r="H794" s="36"/>
    </row>
    <row r="795" spans="8:8" s="32" customFormat="1" ht="12.75" customHeight="1" x14ac:dyDescent="0.2">
      <c r="H795" s="36"/>
    </row>
    <row r="796" spans="8:8" s="32" customFormat="1" ht="12.75" customHeight="1" x14ac:dyDescent="0.2">
      <c r="H796" s="36"/>
    </row>
    <row r="797" spans="8:8" s="32" customFormat="1" ht="12.75" customHeight="1" x14ac:dyDescent="0.2">
      <c r="H797" s="36"/>
    </row>
    <row r="798" spans="8:8" s="32" customFormat="1" ht="12.75" customHeight="1" x14ac:dyDescent="0.2">
      <c r="H798" s="36"/>
    </row>
    <row r="799" spans="8:8" s="32" customFormat="1" ht="12.75" customHeight="1" x14ac:dyDescent="0.2">
      <c r="H799" s="36"/>
    </row>
    <row r="800" spans="8:8" s="32" customFormat="1" ht="12.75" customHeight="1" x14ac:dyDescent="0.2">
      <c r="H800" s="36"/>
    </row>
    <row r="801" spans="8:8" s="32" customFormat="1" ht="12.75" customHeight="1" x14ac:dyDescent="0.2">
      <c r="H801" s="36"/>
    </row>
    <row r="802" spans="8:8" s="32" customFormat="1" ht="12.75" customHeight="1" x14ac:dyDescent="0.2">
      <c r="H802" s="36"/>
    </row>
    <row r="803" spans="8:8" s="32" customFormat="1" ht="12.75" customHeight="1" x14ac:dyDescent="0.2">
      <c r="H803" s="36"/>
    </row>
    <row r="804" spans="8:8" s="32" customFormat="1" ht="12.75" customHeight="1" x14ac:dyDescent="0.2">
      <c r="H804" s="36"/>
    </row>
    <row r="805" spans="8:8" s="32" customFormat="1" ht="12.75" customHeight="1" x14ac:dyDescent="0.2">
      <c r="H805" s="36"/>
    </row>
    <row r="806" spans="8:8" s="32" customFormat="1" ht="12.75" customHeight="1" x14ac:dyDescent="0.2">
      <c r="H806" s="36"/>
    </row>
    <row r="807" spans="8:8" s="32" customFormat="1" ht="12.75" customHeight="1" x14ac:dyDescent="0.2">
      <c r="H807" s="36"/>
    </row>
    <row r="808" spans="8:8" s="32" customFormat="1" ht="12.75" customHeight="1" x14ac:dyDescent="0.2">
      <c r="H808" s="36"/>
    </row>
    <row r="809" spans="8:8" s="32" customFormat="1" ht="12.75" customHeight="1" x14ac:dyDescent="0.2">
      <c r="H809" s="36"/>
    </row>
    <row r="810" spans="8:8" s="32" customFormat="1" ht="12.75" customHeight="1" x14ac:dyDescent="0.2">
      <c r="H810" s="36"/>
    </row>
    <row r="811" spans="8:8" s="32" customFormat="1" ht="12.75" customHeight="1" x14ac:dyDescent="0.2">
      <c r="H811" s="36"/>
    </row>
    <row r="812" spans="8:8" s="32" customFormat="1" ht="12.75" customHeight="1" x14ac:dyDescent="0.2">
      <c r="H812" s="36"/>
    </row>
    <row r="813" spans="8:8" s="32" customFormat="1" ht="12.75" customHeight="1" x14ac:dyDescent="0.2">
      <c r="H813" s="36"/>
    </row>
    <row r="814" spans="8:8" s="32" customFormat="1" ht="12.75" customHeight="1" x14ac:dyDescent="0.2">
      <c r="H814" s="36"/>
    </row>
    <row r="815" spans="8:8" s="32" customFormat="1" ht="12.75" customHeight="1" x14ac:dyDescent="0.2">
      <c r="H815" s="36"/>
    </row>
    <row r="816" spans="8:8" s="32" customFormat="1" ht="12.75" customHeight="1" x14ac:dyDescent="0.2">
      <c r="H816" s="36"/>
    </row>
    <row r="817" spans="8:8" s="32" customFormat="1" ht="12.75" customHeight="1" x14ac:dyDescent="0.2">
      <c r="H817" s="36"/>
    </row>
    <row r="818" spans="8:8" s="32" customFormat="1" ht="12.75" customHeight="1" x14ac:dyDescent="0.2">
      <c r="H818" s="36"/>
    </row>
    <row r="819" spans="8:8" s="32" customFormat="1" ht="12.75" customHeight="1" x14ac:dyDescent="0.2">
      <c r="H819" s="36"/>
    </row>
    <row r="820" spans="8:8" s="32" customFormat="1" ht="12.75" customHeight="1" x14ac:dyDescent="0.2">
      <c r="H820" s="36"/>
    </row>
    <row r="821" spans="8:8" s="32" customFormat="1" ht="12.75" customHeight="1" x14ac:dyDescent="0.2">
      <c r="H821" s="36"/>
    </row>
    <row r="822" spans="8:8" s="32" customFormat="1" ht="12.75" customHeight="1" x14ac:dyDescent="0.2">
      <c r="H822" s="36"/>
    </row>
    <row r="823" spans="8:8" s="32" customFormat="1" ht="12.75" customHeight="1" x14ac:dyDescent="0.2">
      <c r="H823" s="36"/>
    </row>
    <row r="824" spans="8:8" s="32" customFormat="1" ht="12.75" customHeight="1" x14ac:dyDescent="0.2">
      <c r="H824" s="36"/>
    </row>
    <row r="825" spans="8:8" s="32" customFormat="1" ht="12.75" customHeight="1" x14ac:dyDescent="0.2">
      <c r="H825" s="36"/>
    </row>
    <row r="826" spans="8:8" s="32" customFormat="1" ht="12.75" customHeight="1" x14ac:dyDescent="0.2">
      <c r="H826" s="36"/>
    </row>
    <row r="827" spans="8:8" s="32" customFormat="1" ht="12.75" customHeight="1" x14ac:dyDescent="0.2">
      <c r="H827" s="36"/>
    </row>
    <row r="828" spans="8:8" s="32" customFormat="1" ht="12.75" customHeight="1" x14ac:dyDescent="0.2">
      <c r="H828" s="36"/>
    </row>
    <row r="829" spans="8:8" s="32" customFormat="1" ht="12.75" customHeight="1" x14ac:dyDescent="0.2">
      <c r="H829" s="36"/>
    </row>
    <row r="830" spans="8:8" s="32" customFormat="1" ht="12.75" customHeight="1" x14ac:dyDescent="0.2">
      <c r="H830" s="36"/>
    </row>
    <row r="831" spans="8:8" s="32" customFormat="1" ht="12.75" customHeight="1" x14ac:dyDescent="0.2">
      <c r="H831" s="36"/>
    </row>
    <row r="832" spans="8:8" s="32" customFormat="1" ht="12.75" customHeight="1" x14ac:dyDescent="0.2">
      <c r="H832" s="36"/>
    </row>
    <row r="833" spans="8:8" s="32" customFormat="1" ht="12.75" customHeight="1" x14ac:dyDescent="0.2">
      <c r="H833" s="36"/>
    </row>
    <row r="834" spans="8:8" s="32" customFormat="1" ht="12.75" customHeight="1" x14ac:dyDescent="0.2">
      <c r="H834" s="36"/>
    </row>
    <row r="835" spans="8:8" s="32" customFormat="1" ht="12.75" customHeight="1" x14ac:dyDescent="0.2">
      <c r="H835" s="36"/>
    </row>
    <row r="836" spans="8:8" s="32" customFormat="1" ht="12.75" customHeight="1" x14ac:dyDescent="0.2">
      <c r="H836" s="36"/>
    </row>
    <row r="837" spans="8:8" s="32" customFormat="1" ht="12.75" customHeight="1" x14ac:dyDescent="0.2">
      <c r="H837" s="36"/>
    </row>
    <row r="838" spans="8:8" s="32" customFormat="1" ht="12.75" customHeight="1" x14ac:dyDescent="0.2">
      <c r="H838" s="36"/>
    </row>
    <row r="839" spans="8:8" s="32" customFormat="1" ht="12.75" customHeight="1" x14ac:dyDescent="0.2">
      <c r="H839" s="36"/>
    </row>
    <row r="840" spans="8:8" s="32" customFormat="1" ht="12.75" customHeight="1" x14ac:dyDescent="0.2">
      <c r="H840" s="36"/>
    </row>
    <row r="841" spans="8:8" s="32" customFormat="1" ht="12.75" customHeight="1" x14ac:dyDescent="0.2">
      <c r="H841" s="36"/>
    </row>
    <row r="842" spans="8:8" s="32" customFormat="1" ht="12.75" customHeight="1" x14ac:dyDescent="0.2">
      <c r="H842" s="36"/>
    </row>
    <row r="843" spans="8:8" s="32" customFormat="1" ht="12.75" customHeight="1" x14ac:dyDescent="0.2">
      <c r="H843" s="36"/>
    </row>
    <row r="844" spans="8:8" s="32" customFormat="1" ht="12.75" customHeight="1" x14ac:dyDescent="0.2">
      <c r="H844" s="36"/>
    </row>
    <row r="845" spans="8:8" s="32" customFormat="1" ht="12.75" customHeight="1" x14ac:dyDescent="0.2">
      <c r="H845" s="36"/>
    </row>
    <row r="846" spans="8:8" s="32" customFormat="1" ht="12.75" customHeight="1" x14ac:dyDescent="0.2">
      <c r="H846" s="36"/>
    </row>
    <row r="847" spans="8:8" s="32" customFormat="1" ht="12.75" customHeight="1" x14ac:dyDescent="0.2">
      <c r="H847" s="36"/>
    </row>
    <row r="848" spans="8:8" s="32" customFormat="1" ht="12.75" customHeight="1" x14ac:dyDescent="0.2">
      <c r="H848" s="36"/>
    </row>
    <row r="849" spans="8:8" s="32" customFormat="1" ht="12.75" customHeight="1" x14ac:dyDescent="0.2">
      <c r="H849" s="36"/>
    </row>
    <row r="850" spans="8:8" s="32" customFormat="1" ht="12.75" customHeight="1" x14ac:dyDescent="0.2">
      <c r="H850" s="36"/>
    </row>
    <row r="851" spans="8:8" s="32" customFormat="1" ht="12.75" customHeight="1" x14ac:dyDescent="0.2">
      <c r="H851" s="36"/>
    </row>
    <row r="852" spans="8:8" s="32" customFormat="1" ht="12.75" customHeight="1" x14ac:dyDescent="0.2">
      <c r="H852" s="36"/>
    </row>
    <row r="853" spans="8:8" s="32" customFormat="1" ht="12.75" customHeight="1" x14ac:dyDescent="0.2">
      <c r="H853" s="36"/>
    </row>
    <row r="854" spans="8:8" s="32" customFormat="1" ht="12.75" customHeight="1" x14ac:dyDescent="0.2">
      <c r="H854" s="36"/>
    </row>
    <row r="855" spans="8:8" s="32" customFormat="1" ht="12.75" customHeight="1" x14ac:dyDescent="0.2">
      <c r="H855" s="36"/>
    </row>
    <row r="856" spans="8:8" s="32" customFormat="1" ht="12.75" customHeight="1" x14ac:dyDescent="0.2">
      <c r="H856" s="36"/>
    </row>
    <row r="857" spans="8:8" s="32" customFormat="1" ht="12.75" customHeight="1" x14ac:dyDescent="0.2">
      <c r="H857" s="36"/>
    </row>
    <row r="858" spans="8:8" s="32" customFormat="1" ht="12.75" customHeight="1" x14ac:dyDescent="0.2">
      <c r="H858" s="36"/>
    </row>
    <row r="859" spans="8:8" s="32" customFormat="1" ht="12.75" customHeight="1" x14ac:dyDescent="0.2">
      <c r="H859" s="36"/>
    </row>
    <row r="860" spans="8:8" s="32" customFormat="1" ht="12.75" customHeight="1" x14ac:dyDescent="0.2">
      <c r="H860" s="36"/>
    </row>
    <row r="861" spans="8:8" s="32" customFormat="1" ht="12.75" customHeight="1" x14ac:dyDescent="0.2">
      <c r="H861" s="36"/>
    </row>
    <row r="862" spans="8:8" s="32" customFormat="1" ht="12.75" customHeight="1" x14ac:dyDescent="0.2">
      <c r="H862" s="36"/>
    </row>
    <row r="863" spans="8:8" s="32" customFormat="1" ht="12.75" customHeight="1" x14ac:dyDescent="0.2">
      <c r="H863" s="36"/>
    </row>
    <row r="864" spans="8:8" s="32" customFormat="1" ht="12.75" customHeight="1" x14ac:dyDescent="0.2">
      <c r="H864" s="36"/>
    </row>
    <row r="865" spans="8:8" s="32" customFormat="1" ht="12.75" customHeight="1" x14ac:dyDescent="0.2">
      <c r="H865" s="36"/>
    </row>
    <row r="866" spans="8:8" s="32" customFormat="1" ht="12.75" customHeight="1" x14ac:dyDescent="0.2">
      <c r="H866" s="36"/>
    </row>
    <row r="867" spans="8:8" s="32" customFormat="1" ht="12.75" customHeight="1" x14ac:dyDescent="0.2">
      <c r="H867" s="36"/>
    </row>
    <row r="868" spans="8:8" s="32" customFormat="1" ht="12.75" customHeight="1" x14ac:dyDescent="0.2">
      <c r="H868" s="36"/>
    </row>
    <row r="869" spans="8:8" s="32" customFormat="1" ht="12.75" customHeight="1" x14ac:dyDescent="0.2">
      <c r="H869" s="36"/>
    </row>
    <row r="870" spans="8:8" s="32" customFormat="1" ht="12.75" customHeight="1" x14ac:dyDescent="0.2">
      <c r="H870" s="36"/>
    </row>
    <row r="871" spans="8:8" s="32" customFormat="1" ht="12.75" customHeight="1" x14ac:dyDescent="0.2">
      <c r="H871" s="36"/>
    </row>
    <row r="872" spans="8:8" s="32" customFormat="1" ht="12.75" customHeight="1" x14ac:dyDescent="0.2">
      <c r="H872" s="36"/>
    </row>
    <row r="873" spans="8:8" s="32" customFormat="1" ht="12.75" customHeight="1" x14ac:dyDescent="0.2">
      <c r="H873" s="36"/>
    </row>
    <row r="874" spans="8:8" s="32" customFormat="1" ht="12.75" customHeight="1" x14ac:dyDescent="0.2">
      <c r="H874" s="36"/>
    </row>
    <row r="875" spans="8:8" s="32" customFormat="1" ht="12.75" customHeight="1" x14ac:dyDescent="0.2">
      <c r="H875" s="36"/>
    </row>
    <row r="876" spans="8:8" s="32" customFormat="1" ht="12.75" customHeight="1" x14ac:dyDescent="0.2">
      <c r="H876" s="36"/>
    </row>
    <row r="877" spans="8:8" s="32" customFormat="1" ht="12.75" customHeight="1" x14ac:dyDescent="0.2">
      <c r="H877" s="36"/>
    </row>
    <row r="878" spans="8:8" s="32" customFormat="1" ht="12.75" customHeight="1" x14ac:dyDescent="0.2">
      <c r="H878" s="36"/>
    </row>
    <row r="879" spans="8:8" s="32" customFormat="1" ht="12.75" customHeight="1" x14ac:dyDescent="0.2">
      <c r="H879" s="36"/>
    </row>
    <row r="880" spans="8:8" s="32" customFormat="1" ht="12.75" customHeight="1" x14ac:dyDescent="0.2">
      <c r="H880" s="36"/>
    </row>
    <row r="881" spans="8:8" s="32" customFormat="1" ht="12.75" customHeight="1" x14ac:dyDescent="0.2">
      <c r="H881" s="36"/>
    </row>
    <row r="882" spans="8:8" s="32" customFormat="1" ht="12.75" customHeight="1" x14ac:dyDescent="0.2">
      <c r="H882" s="36"/>
    </row>
    <row r="883" spans="8:8" s="32" customFormat="1" ht="12.75" customHeight="1" x14ac:dyDescent="0.2">
      <c r="H883" s="36"/>
    </row>
    <row r="884" spans="8:8" s="32" customFormat="1" ht="12.75" customHeight="1" x14ac:dyDescent="0.2">
      <c r="H884" s="36"/>
    </row>
    <row r="885" spans="8:8" s="32" customFormat="1" ht="12.75" customHeight="1" x14ac:dyDescent="0.2">
      <c r="H885" s="36"/>
    </row>
    <row r="886" spans="8:8" s="32" customFormat="1" ht="12.75" customHeight="1" x14ac:dyDescent="0.2">
      <c r="H886" s="36"/>
    </row>
    <row r="887" spans="8:8" s="32" customFormat="1" ht="12.75" customHeight="1" x14ac:dyDescent="0.2">
      <c r="H887" s="36"/>
    </row>
    <row r="888" spans="8:8" s="32" customFormat="1" ht="12.75" customHeight="1" x14ac:dyDescent="0.2">
      <c r="H888" s="36"/>
    </row>
    <row r="889" spans="8:8" s="32" customFormat="1" ht="12.75" customHeight="1" x14ac:dyDescent="0.2">
      <c r="H889" s="36"/>
    </row>
    <row r="890" spans="8:8" s="32" customFormat="1" ht="12.75" customHeight="1" x14ac:dyDescent="0.2">
      <c r="H890" s="36"/>
    </row>
    <row r="891" spans="8:8" s="32" customFormat="1" ht="12.75" customHeight="1" x14ac:dyDescent="0.2">
      <c r="H891" s="36"/>
    </row>
    <row r="892" spans="8:8" s="32" customFormat="1" ht="12.75" customHeight="1" x14ac:dyDescent="0.2">
      <c r="H892" s="36"/>
    </row>
    <row r="893" spans="8:8" s="32" customFormat="1" ht="12.75" customHeight="1" x14ac:dyDescent="0.2">
      <c r="H893" s="36"/>
    </row>
    <row r="894" spans="8:8" s="32" customFormat="1" ht="12.75" customHeight="1" x14ac:dyDescent="0.2">
      <c r="H894" s="36"/>
    </row>
    <row r="895" spans="8:8" s="32" customFormat="1" ht="12.75" customHeight="1" x14ac:dyDescent="0.2">
      <c r="H895" s="36"/>
    </row>
    <row r="896" spans="8:8" s="32" customFormat="1" ht="12.75" customHeight="1" x14ac:dyDescent="0.2">
      <c r="H896" s="36"/>
    </row>
    <row r="897" spans="8:8" s="32" customFormat="1" ht="12.75" customHeight="1" x14ac:dyDescent="0.2">
      <c r="H897" s="36"/>
    </row>
    <row r="898" spans="8:8" s="32" customFormat="1" ht="12.75" customHeight="1" x14ac:dyDescent="0.2">
      <c r="H898" s="36"/>
    </row>
    <row r="899" spans="8:8" s="32" customFormat="1" ht="12.75" customHeight="1" x14ac:dyDescent="0.2">
      <c r="H899" s="36"/>
    </row>
    <row r="900" spans="8:8" s="32" customFormat="1" ht="12.75" customHeight="1" x14ac:dyDescent="0.2">
      <c r="H900" s="36"/>
    </row>
    <row r="901" spans="8:8" s="32" customFormat="1" ht="12.75" customHeight="1" x14ac:dyDescent="0.2">
      <c r="H901" s="36"/>
    </row>
    <row r="902" spans="8:8" s="32" customFormat="1" ht="12.75" customHeight="1" x14ac:dyDescent="0.2">
      <c r="H902" s="36"/>
    </row>
    <row r="903" spans="8:8" s="32" customFormat="1" ht="12.75" customHeight="1" x14ac:dyDescent="0.2">
      <c r="H903" s="36"/>
    </row>
    <row r="904" spans="8:8" s="32" customFormat="1" ht="12.75" customHeight="1" x14ac:dyDescent="0.2">
      <c r="H904" s="36"/>
    </row>
    <row r="905" spans="8:8" s="32" customFormat="1" ht="12.75" customHeight="1" x14ac:dyDescent="0.2">
      <c r="H905" s="36"/>
    </row>
    <row r="906" spans="8:8" s="32" customFormat="1" ht="12.75" customHeight="1" x14ac:dyDescent="0.2">
      <c r="H906" s="36"/>
    </row>
    <row r="907" spans="8:8" s="32" customFormat="1" ht="12.75" customHeight="1" x14ac:dyDescent="0.2">
      <c r="H907" s="36"/>
    </row>
    <row r="908" spans="8:8" s="32" customFormat="1" ht="12.75" customHeight="1" x14ac:dyDescent="0.2">
      <c r="H908" s="36"/>
    </row>
    <row r="909" spans="8:8" s="32" customFormat="1" ht="12.75" customHeight="1" x14ac:dyDescent="0.2">
      <c r="H909" s="36"/>
    </row>
    <row r="910" spans="8:8" s="32" customFormat="1" ht="12.75" customHeight="1" x14ac:dyDescent="0.2">
      <c r="H910" s="36"/>
    </row>
    <row r="911" spans="8:8" s="32" customFormat="1" ht="12.75" customHeight="1" x14ac:dyDescent="0.2">
      <c r="H911" s="36"/>
    </row>
    <row r="912" spans="8:8" s="32" customFormat="1" ht="12.75" customHeight="1" x14ac:dyDescent="0.2">
      <c r="H912" s="36"/>
    </row>
    <row r="913" spans="8:8" s="32" customFormat="1" ht="12.75" customHeight="1" x14ac:dyDescent="0.2">
      <c r="H913" s="36"/>
    </row>
    <row r="914" spans="8:8" s="32" customFormat="1" ht="12.75" customHeight="1" x14ac:dyDescent="0.2">
      <c r="H914" s="36"/>
    </row>
    <row r="915" spans="8:8" s="32" customFormat="1" ht="12.75" customHeight="1" x14ac:dyDescent="0.2">
      <c r="H915" s="36"/>
    </row>
    <row r="916" spans="8:8" s="32" customFormat="1" ht="12.75" customHeight="1" x14ac:dyDescent="0.2">
      <c r="H916" s="36"/>
    </row>
    <row r="917" spans="8:8" s="32" customFormat="1" ht="12.75" customHeight="1" x14ac:dyDescent="0.2">
      <c r="H917" s="36"/>
    </row>
    <row r="918" spans="8:8" s="32" customFormat="1" ht="12.75" customHeight="1" x14ac:dyDescent="0.2">
      <c r="H918" s="36"/>
    </row>
    <row r="919" spans="8:8" s="32" customFormat="1" ht="12.75" customHeight="1" x14ac:dyDescent="0.2">
      <c r="H919" s="36"/>
    </row>
    <row r="920" spans="8:8" s="32" customFormat="1" ht="12.75" customHeight="1" x14ac:dyDescent="0.2">
      <c r="H920" s="36"/>
    </row>
    <row r="921" spans="8:8" s="32" customFormat="1" ht="12.75" customHeight="1" x14ac:dyDescent="0.2">
      <c r="H921" s="36"/>
    </row>
    <row r="922" spans="8:8" s="32" customFormat="1" ht="12.75" customHeight="1" x14ac:dyDescent="0.2">
      <c r="H922" s="36"/>
    </row>
    <row r="923" spans="8:8" s="32" customFormat="1" ht="12.75" customHeight="1" x14ac:dyDescent="0.2">
      <c r="H923" s="36"/>
    </row>
    <row r="924" spans="8:8" s="32" customFormat="1" ht="12.75" customHeight="1" x14ac:dyDescent="0.2">
      <c r="H924" s="36"/>
    </row>
    <row r="925" spans="8:8" s="32" customFormat="1" ht="12.75" customHeight="1" x14ac:dyDescent="0.2">
      <c r="H925" s="36"/>
    </row>
    <row r="926" spans="8:8" s="32" customFormat="1" ht="12.75" customHeight="1" x14ac:dyDescent="0.2">
      <c r="H926" s="36"/>
    </row>
    <row r="927" spans="8:8" s="32" customFormat="1" ht="12.75" customHeight="1" x14ac:dyDescent="0.2">
      <c r="H927" s="36"/>
    </row>
    <row r="928" spans="8:8" s="32" customFormat="1" ht="12.75" customHeight="1" x14ac:dyDescent="0.2">
      <c r="H928" s="36"/>
    </row>
    <row r="929" spans="8:8" s="32" customFormat="1" ht="12.75" customHeight="1" x14ac:dyDescent="0.2">
      <c r="H929" s="36"/>
    </row>
    <row r="930" spans="8:8" s="32" customFormat="1" ht="12.75" customHeight="1" x14ac:dyDescent="0.2">
      <c r="H930" s="36"/>
    </row>
    <row r="931" spans="8:8" s="32" customFormat="1" ht="12.75" customHeight="1" x14ac:dyDescent="0.2">
      <c r="H931" s="36"/>
    </row>
    <row r="932" spans="8:8" s="32" customFormat="1" ht="12.75" customHeight="1" x14ac:dyDescent="0.2">
      <c r="H932" s="36"/>
    </row>
    <row r="933" spans="8:8" s="32" customFormat="1" ht="12.75" customHeight="1" x14ac:dyDescent="0.2">
      <c r="H933" s="36"/>
    </row>
    <row r="934" spans="8:8" s="32" customFormat="1" ht="12.75" customHeight="1" x14ac:dyDescent="0.2">
      <c r="H934" s="36"/>
    </row>
    <row r="935" spans="8:8" s="32" customFormat="1" ht="12.75" customHeight="1" x14ac:dyDescent="0.2">
      <c r="H935" s="36"/>
    </row>
    <row r="936" spans="8:8" s="32" customFormat="1" ht="12.75" customHeight="1" x14ac:dyDescent="0.2">
      <c r="H936" s="36"/>
    </row>
    <row r="937" spans="8:8" s="32" customFormat="1" ht="12.75" customHeight="1" x14ac:dyDescent="0.2">
      <c r="H937" s="36"/>
    </row>
    <row r="938" spans="8:8" s="32" customFormat="1" ht="12.75" customHeight="1" x14ac:dyDescent="0.2">
      <c r="H938" s="36"/>
    </row>
    <row r="939" spans="8:8" s="32" customFormat="1" ht="12.75" customHeight="1" x14ac:dyDescent="0.2">
      <c r="H939" s="36"/>
    </row>
    <row r="940" spans="8:8" s="32" customFormat="1" ht="12.75" customHeight="1" x14ac:dyDescent="0.2">
      <c r="H940" s="36"/>
    </row>
    <row r="941" spans="8:8" s="32" customFormat="1" ht="12.75" customHeight="1" x14ac:dyDescent="0.2">
      <c r="H941" s="36"/>
    </row>
    <row r="942" spans="8:8" s="32" customFormat="1" ht="12.75" customHeight="1" x14ac:dyDescent="0.2">
      <c r="H942" s="36"/>
    </row>
    <row r="943" spans="8:8" s="32" customFormat="1" ht="12.75" customHeight="1" x14ac:dyDescent="0.2">
      <c r="H943" s="36"/>
    </row>
    <row r="944" spans="8:8" s="32" customFormat="1" ht="12.75" customHeight="1" x14ac:dyDescent="0.2">
      <c r="H944" s="36"/>
    </row>
    <row r="945" spans="8:8" s="32" customFormat="1" ht="12.75" customHeight="1" x14ac:dyDescent="0.2">
      <c r="H945" s="36"/>
    </row>
    <row r="946" spans="8:8" s="32" customFormat="1" ht="12.75" customHeight="1" x14ac:dyDescent="0.2">
      <c r="H946" s="36"/>
    </row>
    <row r="947" spans="8:8" s="32" customFormat="1" ht="12.75" customHeight="1" x14ac:dyDescent="0.2">
      <c r="H947" s="36"/>
    </row>
    <row r="948" spans="8:8" s="32" customFormat="1" ht="12.75" customHeight="1" x14ac:dyDescent="0.2">
      <c r="H948" s="36"/>
    </row>
    <row r="949" spans="8:8" s="32" customFormat="1" ht="12.75" customHeight="1" x14ac:dyDescent="0.2">
      <c r="H949" s="36"/>
    </row>
    <row r="950" spans="8:8" s="32" customFormat="1" ht="12.75" customHeight="1" x14ac:dyDescent="0.2">
      <c r="H950" s="36"/>
    </row>
    <row r="951" spans="8:8" s="32" customFormat="1" ht="12.75" customHeight="1" x14ac:dyDescent="0.2">
      <c r="H951" s="36"/>
    </row>
    <row r="952" spans="8:8" s="32" customFormat="1" ht="12.75" customHeight="1" x14ac:dyDescent="0.2">
      <c r="H952" s="36"/>
    </row>
    <row r="953" spans="8:8" s="32" customFormat="1" ht="12.75" customHeight="1" x14ac:dyDescent="0.2">
      <c r="H953" s="36"/>
    </row>
    <row r="954" spans="8:8" s="32" customFormat="1" ht="12.75" customHeight="1" x14ac:dyDescent="0.2">
      <c r="H954" s="36"/>
    </row>
    <row r="955" spans="8:8" s="32" customFormat="1" ht="12.75" customHeight="1" x14ac:dyDescent="0.2">
      <c r="H955" s="36"/>
    </row>
    <row r="956" spans="8:8" s="32" customFormat="1" ht="12.75" customHeight="1" x14ac:dyDescent="0.2">
      <c r="H956" s="36"/>
    </row>
    <row r="957" spans="8:8" s="32" customFormat="1" ht="12.75" customHeight="1" x14ac:dyDescent="0.2">
      <c r="H957" s="36"/>
    </row>
    <row r="958" spans="8:8" s="32" customFormat="1" ht="12.75" customHeight="1" x14ac:dyDescent="0.2">
      <c r="H958" s="36"/>
    </row>
    <row r="959" spans="8:8" s="32" customFormat="1" ht="12.75" customHeight="1" x14ac:dyDescent="0.2">
      <c r="H959" s="36"/>
    </row>
    <row r="960" spans="8:8" s="32" customFormat="1" ht="12.75" customHeight="1" x14ac:dyDescent="0.2">
      <c r="H960" s="36"/>
    </row>
    <row r="961" spans="8:8" s="32" customFormat="1" ht="12.75" customHeight="1" x14ac:dyDescent="0.2">
      <c r="H961" s="36"/>
    </row>
    <row r="962" spans="8:8" s="32" customFormat="1" ht="12.75" customHeight="1" x14ac:dyDescent="0.2">
      <c r="H962" s="36"/>
    </row>
    <row r="963" spans="8:8" s="32" customFormat="1" ht="12.75" customHeight="1" x14ac:dyDescent="0.2">
      <c r="H963" s="36"/>
    </row>
    <row r="964" spans="8:8" s="32" customFormat="1" ht="12.75" customHeight="1" x14ac:dyDescent="0.2">
      <c r="H964" s="36"/>
    </row>
    <row r="965" spans="8:8" s="32" customFormat="1" ht="12.75" customHeight="1" x14ac:dyDescent="0.2">
      <c r="H965" s="36"/>
    </row>
    <row r="966" spans="8:8" s="32" customFormat="1" ht="12.75" customHeight="1" x14ac:dyDescent="0.2">
      <c r="H966" s="36"/>
    </row>
    <row r="967" spans="8:8" s="32" customFormat="1" ht="12.75" customHeight="1" x14ac:dyDescent="0.2">
      <c r="H967" s="36"/>
    </row>
    <row r="968" spans="8:8" s="32" customFormat="1" ht="12.75" customHeight="1" x14ac:dyDescent="0.2">
      <c r="H968" s="36"/>
    </row>
    <row r="969" spans="8:8" s="32" customFormat="1" ht="12.75" customHeight="1" x14ac:dyDescent="0.2">
      <c r="H969" s="36"/>
    </row>
    <row r="970" spans="8:8" s="32" customFormat="1" ht="12.75" customHeight="1" x14ac:dyDescent="0.2">
      <c r="H970" s="36"/>
    </row>
    <row r="971" spans="8:8" s="32" customFormat="1" ht="12.75" customHeight="1" x14ac:dyDescent="0.2">
      <c r="H971" s="36"/>
    </row>
    <row r="972" spans="8:8" s="32" customFormat="1" ht="12.75" customHeight="1" x14ac:dyDescent="0.2">
      <c r="H972" s="36"/>
    </row>
    <row r="973" spans="8:8" s="32" customFormat="1" ht="12.75" customHeight="1" x14ac:dyDescent="0.2">
      <c r="H973" s="36"/>
    </row>
    <row r="974" spans="8:8" s="32" customFormat="1" ht="12.75" customHeight="1" x14ac:dyDescent="0.2">
      <c r="H974" s="36"/>
    </row>
    <row r="975" spans="8:8" s="32" customFormat="1" ht="12.75" customHeight="1" x14ac:dyDescent="0.2">
      <c r="H975" s="36"/>
    </row>
    <row r="976" spans="8:8" s="32" customFormat="1" ht="12.75" customHeight="1" x14ac:dyDescent="0.2">
      <c r="H976" s="36"/>
    </row>
    <row r="977" spans="8:8" s="32" customFormat="1" ht="12.75" customHeight="1" x14ac:dyDescent="0.2">
      <c r="H977" s="36"/>
    </row>
    <row r="978" spans="8:8" s="32" customFormat="1" ht="12.75" customHeight="1" x14ac:dyDescent="0.2">
      <c r="H978" s="36"/>
    </row>
    <row r="979" spans="8:8" s="32" customFormat="1" ht="12.75" customHeight="1" x14ac:dyDescent="0.2">
      <c r="H979" s="36"/>
    </row>
    <row r="980" spans="8:8" s="32" customFormat="1" ht="12.75" customHeight="1" x14ac:dyDescent="0.2">
      <c r="H980" s="36"/>
    </row>
    <row r="981" spans="8:8" s="32" customFormat="1" ht="12.75" customHeight="1" x14ac:dyDescent="0.2">
      <c r="H981" s="36"/>
    </row>
    <row r="982" spans="8:8" s="32" customFormat="1" ht="12.75" customHeight="1" x14ac:dyDescent="0.2">
      <c r="H982" s="36"/>
    </row>
    <row r="983" spans="8:8" s="32" customFormat="1" ht="12.75" customHeight="1" x14ac:dyDescent="0.2">
      <c r="H983" s="36"/>
    </row>
    <row r="984" spans="8:8" s="32" customFormat="1" ht="12.75" customHeight="1" x14ac:dyDescent="0.2">
      <c r="H984" s="36"/>
    </row>
    <row r="985" spans="8:8" s="32" customFormat="1" ht="12.75" customHeight="1" x14ac:dyDescent="0.2">
      <c r="H985" s="36"/>
    </row>
    <row r="986" spans="8:8" s="32" customFormat="1" ht="12.75" customHeight="1" x14ac:dyDescent="0.2">
      <c r="H986" s="36"/>
    </row>
    <row r="987" spans="8:8" s="32" customFormat="1" ht="12.75" customHeight="1" x14ac:dyDescent="0.2">
      <c r="H987" s="36"/>
    </row>
    <row r="988" spans="8:8" s="32" customFormat="1" ht="12.75" customHeight="1" x14ac:dyDescent="0.2">
      <c r="H988" s="36"/>
    </row>
    <row r="989" spans="8:8" s="32" customFormat="1" ht="12.75" customHeight="1" x14ac:dyDescent="0.2">
      <c r="H989" s="36"/>
    </row>
    <row r="990" spans="8:8" s="32" customFormat="1" ht="12.75" customHeight="1" x14ac:dyDescent="0.2">
      <c r="H990" s="36"/>
    </row>
    <row r="991" spans="8:8" s="32" customFormat="1" ht="12.75" customHeight="1" x14ac:dyDescent="0.2">
      <c r="H991" s="36"/>
    </row>
    <row r="992" spans="8:8" s="32" customFormat="1" ht="12.75" customHeight="1" x14ac:dyDescent="0.2">
      <c r="H992" s="36"/>
    </row>
    <row r="993" spans="8:8" s="32" customFormat="1" ht="12.75" customHeight="1" x14ac:dyDescent="0.2">
      <c r="H993" s="36"/>
    </row>
    <row r="994" spans="8:8" s="32" customFormat="1" ht="12.75" customHeight="1" x14ac:dyDescent="0.2">
      <c r="H994" s="36"/>
    </row>
    <row r="995" spans="8:8" s="32" customFormat="1" ht="12.75" customHeight="1" x14ac:dyDescent="0.2">
      <c r="H995" s="36"/>
    </row>
    <row r="996" spans="8:8" s="32" customFormat="1" ht="12.75" customHeight="1" x14ac:dyDescent="0.2">
      <c r="H996" s="36"/>
    </row>
    <row r="997" spans="8:8" s="32" customFormat="1" ht="12.75" customHeight="1" x14ac:dyDescent="0.2">
      <c r="H997" s="36"/>
    </row>
    <row r="998" spans="8:8" s="32" customFormat="1" ht="12.75" customHeight="1" x14ac:dyDescent="0.2">
      <c r="H998" s="36"/>
    </row>
    <row r="999" spans="8:8" s="32" customFormat="1" ht="12.75" customHeight="1" x14ac:dyDescent="0.2">
      <c r="H999" s="36"/>
    </row>
    <row r="1000" spans="8:8" s="32" customFormat="1" ht="12.75" customHeight="1" x14ac:dyDescent="0.2">
      <c r="H1000" s="36"/>
    </row>
    <row r="1001" spans="8:8" s="32" customFormat="1" ht="12.75" customHeight="1" x14ac:dyDescent="0.2">
      <c r="H1001" s="36"/>
    </row>
    <row r="1002" spans="8:8" s="32" customFormat="1" ht="12.75" customHeight="1" x14ac:dyDescent="0.2">
      <c r="H1002" s="36"/>
    </row>
    <row r="1003" spans="8:8" s="32" customFormat="1" ht="12.75" customHeight="1" x14ac:dyDescent="0.2">
      <c r="H1003" s="36"/>
    </row>
    <row r="1004" spans="8:8" s="32" customFormat="1" ht="12.75" customHeight="1" x14ac:dyDescent="0.2">
      <c r="H1004" s="36"/>
    </row>
    <row r="1005" spans="8:8" s="32" customFormat="1" ht="12.75" customHeight="1" x14ac:dyDescent="0.2">
      <c r="H1005" s="36"/>
    </row>
    <row r="1006" spans="8:8" s="32" customFormat="1" ht="12.75" customHeight="1" x14ac:dyDescent="0.2">
      <c r="H1006" s="36"/>
    </row>
    <row r="1007" spans="8:8" s="32" customFormat="1" ht="12.75" customHeight="1" x14ac:dyDescent="0.2">
      <c r="H1007" s="36"/>
    </row>
    <row r="1008" spans="8:8" s="32" customFormat="1" ht="12.75" customHeight="1" x14ac:dyDescent="0.2">
      <c r="H1008" s="36"/>
    </row>
    <row r="1009" spans="8:8" s="32" customFormat="1" ht="12.75" customHeight="1" x14ac:dyDescent="0.2">
      <c r="H1009" s="36"/>
    </row>
    <row r="1010" spans="8:8" s="32" customFormat="1" ht="12.75" customHeight="1" x14ac:dyDescent="0.2">
      <c r="H1010" s="36"/>
    </row>
    <row r="1011" spans="8:8" s="32" customFormat="1" ht="12.75" customHeight="1" x14ac:dyDescent="0.2">
      <c r="H1011" s="36"/>
    </row>
    <row r="1012" spans="8:8" s="32" customFormat="1" ht="12.75" customHeight="1" x14ac:dyDescent="0.2">
      <c r="H1012" s="36"/>
    </row>
    <row r="1013" spans="8:8" s="32" customFormat="1" ht="12.75" customHeight="1" x14ac:dyDescent="0.2">
      <c r="H1013" s="36"/>
    </row>
    <row r="1014" spans="8:8" s="32" customFormat="1" ht="12.75" customHeight="1" x14ac:dyDescent="0.2">
      <c r="H1014" s="36"/>
    </row>
    <row r="1015" spans="8:8" s="32" customFormat="1" ht="12.75" customHeight="1" x14ac:dyDescent="0.2">
      <c r="H1015" s="36"/>
    </row>
    <row r="1016" spans="8:8" s="32" customFormat="1" ht="12.75" customHeight="1" x14ac:dyDescent="0.2">
      <c r="H1016" s="36"/>
    </row>
    <row r="1017" spans="8:8" s="32" customFormat="1" ht="12.75" customHeight="1" x14ac:dyDescent="0.2">
      <c r="H1017" s="36"/>
    </row>
    <row r="1018" spans="8:8" s="32" customFormat="1" ht="12.75" customHeight="1" x14ac:dyDescent="0.2">
      <c r="H1018" s="36"/>
    </row>
    <row r="1019" spans="8:8" s="32" customFormat="1" ht="12.75" customHeight="1" x14ac:dyDescent="0.2">
      <c r="H1019" s="36"/>
    </row>
    <row r="1020" spans="8:8" s="32" customFormat="1" ht="12.75" customHeight="1" x14ac:dyDescent="0.2">
      <c r="H1020" s="36"/>
    </row>
    <row r="1021" spans="8:8" s="32" customFormat="1" ht="12.75" customHeight="1" x14ac:dyDescent="0.2">
      <c r="H1021" s="36"/>
    </row>
    <row r="1022" spans="8:8" s="32" customFormat="1" ht="12.75" customHeight="1" x14ac:dyDescent="0.2">
      <c r="H1022" s="36"/>
    </row>
    <row r="1023" spans="8:8" s="32" customFormat="1" ht="12.75" customHeight="1" x14ac:dyDescent="0.2">
      <c r="H1023" s="36"/>
    </row>
    <row r="1024" spans="8:8" s="32" customFormat="1" ht="12.75" customHeight="1" x14ac:dyDescent="0.2">
      <c r="H1024" s="36"/>
    </row>
    <row r="1025" spans="8:8" s="32" customFormat="1" ht="12.75" customHeight="1" x14ac:dyDescent="0.2">
      <c r="H1025" s="36"/>
    </row>
    <row r="1026" spans="8:8" s="32" customFormat="1" ht="12.75" customHeight="1" x14ac:dyDescent="0.2">
      <c r="H1026" s="36"/>
    </row>
    <row r="1027" spans="8:8" s="32" customFormat="1" ht="12.75" customHeight="1" x14ac:dyDescent="0.2">
      <c r="H1027" s="36"/>
    </row>
    <row r="1028" spans="8:8" s="32" customFormat="1" ht="12.75" customHeight="1" x14ac:dyDescent="0.2">
      <c r="H1028" s="36"/>
    </row>
    <row r="1029" spans="8:8" s="32" customFormat="1" ht="12.75" customHeight="1" x14ac:dyDescent="0.2">
      <c r="H1029" s="36"/>
    </row>
    <row r="1030" spans="8:8" s="32" customFormat="1" ht="12.75" customHeight="1" x14ac:dyDescent="0.2">
      <c r="H1030" s="36"/>
    </row>
    <row r="1031" spans="8:8" s="32" customFormat="1" ht="12.75" customHeight="1" x14ac:dyDescent="0.2">
      <c r="H1031" s="36"/>
    </row>
    <row r="1032" spans="8:8" s="32" customFormat="1" ht="12.75" customHeight="1" x14ac:dyDescent="0.2">
      <c r="H1032" s="36"/>
    </row>
    <row r="1033" spans="8:8" s="32" customFormat="1" ht="12.75" customHeight="1" x14ac:dyDescent="0.2">
      <c r="H1033" s="36"/>
    </row>
    <row r="1034" spans="8:8" s="32" customFormat="1" ht="12.75" customHeight="1" x14ac:dyDescent="0.2">
      <c r="H1034" s="36"/>
    </row>
    <row r="1035" spans="8:8" s="32" customFormat="1" ht="12.75" customHeight="1" x14ac:dyDescent="0.2">
      <c r="H1035" s="36"/>
    </row>
    <row r="1036" spans="8:8" s="32" customFormat="1" ht="12.75" customHeight="1" x14ac:dyDescent="0.2">
      <c r="H1036" s="36"/>
    </row>
    <row r="1037" spans="8:8" s="32" customFormat="1" ht="12.75" customHeight="1" x14ac:dyDescent="0.2">
      <c r="H1037" s="36"/>
    </row>
    <row r="1038" spans="8:8" s="32" customFormat="1" ht="12.75" customHeight="1" x14ac:dyDescent="0.2">
      <c r="H1038" s="36"/>
    </row>
    <row r="1039" spans="8:8" s="32" customFormat="1" ht="12.75" customHeight="1" x14ac:dyDescent="0.2">
      <c r="H1039" s="36"/>
    </row>
    <row r="1040" spans="8:8" s="32" customFormat="1" ht="12.75" customHeight="1" x14ac:dyDescent="0.2">
      <c r="H1040" s="36"/>
    </row>
    <row r="1041" spans="8:8" s="32" customFormat="1" ht="12.75" customHeight="1" x14ac:dyDescent="0.2">
      <c r="H1041" s="36"/>
    </row>
    <row r="1042" spans="8:8" s="32" customFormat="1" ht="12.75" customHeight="1" x14ac:dyDescent="0.2">
      <c r="H1042" s="36"/>
    </row>
    <row r="1043" spans="8:8" s="32" customFormat="1" ht="12.75" customHeight="1" x14ac:dyDescent="0.2">
      <c r="H1043" s="36"/>
    </row>
    <row r="1044" spans="8:8" s="32" customFormat="1" ht="12.75" customHeight="1" x14ac:dyDescent="0.2">
      <c r="H1044" s="36"/>
    </row>
    <row r="1045" spans="8:8" s="32" customFormat="1" ht="12.75" customHeight="1" x14ac:dyDescent="0.2">
      <c r="H1045" s="36"/>
    </row>
    <row r="1046" spans="8:8" s="32" customFormat="1" ht="12.75" customHeight="1" x14ac:dyDescent="0.2">
      <c r="H1046" s="36"/>
    </row>
    <row r="1047" spans="8:8" s="32" customFormat="1" ht="12.75" customHeight="1" x14ac:dyDescent="0.2">
      <c r="H1047" s="36"/>
    </row>
    <row r="1048" spans="8:8" s="32" customFormat="1" ht="12.75" customHeight="1" x14ac:dyDescent="0.2">
      <c r="H1048" s="36"/>
    </row>
    <row r="1049" spans="8:8" s="32" customFormat="1" ht="12.75" customHeight="1" x14ac:dyDescent="0.2">
      <c r="H1049" s="36"/>
    </row>
    <row r="1050" spans="8:8" s="32" customFormat="1" ht="12.75" customHeight="1" x14ac:dyDescent="0.2">
      <c r="H1050" s="36"/>
    </row>
    <row r="1051" spans="8:8" s="32" customFormat="1" ht="12.75" customHeight="1" x14ac:dyDescent="0.2">
      <c r="H1051" s="36"/>
    </row>
    <row r="1052" spans="8:8" s="32" customFormat="1" ht="12.75" customHeight="1" x14ac:dyDescent="0.2">
      <c r="H1052" s="36"/>
    </row>
    <row r="1053" spans="8:8" s="32" customFormat="1" ht="12.75" customHeight="1" x14ac:dyDescent="0.2">
      <c r="H1053" s="36"/>
    </row>
    <row r="1054" spans="8:8" s="32" customFormat="1" ht="12.75" customHeight="1" x14ac:dyDescent="0.2">
      <c r="H1054" s="36"/>
    </row>
    <row r="1055" spans="8:8" s="32" customFormat="1" ht="12.75" customHeight="1" x14ac:dyDescent="0.2">
      <c r="H1055" s="36"/>
    </row>
    <row r="1056" spans="8:8" s="32" customFormat="1" ht="12.75" customHeight="1" x14ac:dyDescent="0.2">
      <c r="H1056" s="36"/>
    </row>
    <row r="1057" spans="8:8" s="32" customFormat="1" ht="12.75" customHeight="1" x14ac:dyDescent="0.2">
      <c r="H1057" s="36"/>
    </row>
    <row r="1058" spans="8:8" s="32" customFormat="1" ht="12.75" customHeight="1" x14ac:dyDescent="0.2">
      <c r="H1058" s="36"/>
    </row>
    <row r="1059" spans="8:8" s="32" customFormat="1" ht="12.75" customHeight="1" x14ac:dyDescent="0.2">
      <c r="H1059" s="36"/>
    </row>
    <row r="1060" spans="8:8" s="32" customFormat="1" ht="12.75" customHeight="1" x14ac:dyDescent="0.2">
      <c r="H1060" s="36"/>
    </row>
    <row r="1061" spans="8:8" s="32" customFormat="1" ht="12.75" customHeight="1" x14ac:dyDescent="0.2">
      <c r="H1061" s="36"/>
    </row>
    <row r="1062" spans="8:8" s="32" customFormat="1" ht="12.75" customHeight="1" x14ac:dyDescent="0.2">
      <c r="H1062" s="36"/>
    </row>
    <row r="1063" spans="8:8" s="32" customFormat="1" ht="12.75" customHeight="1" x14ac:dyDescent="0.2">
      <c r="H1063" s="36"/>
    </row>
    <row r="1064" spans="8:8" s="32" customFormat="1" ht="12.75" customHeight="1" x14ac:dyDescent="0.2">
      <c r="H1064" s="36"/>
    </row>
    <row r="1065" spans="8:8" s="32" customFormat="1" ht="12.75" customHeight="1" x14ac:dyDescent="0.2">
      <c r="H1065" s="36"/>
    </row>
    <row r="1066" spans="8:8" s="32" customFormat="1" ht="12.75" customHeight="1" x14ac:dyDescent="0.2">
      <c r="H1066" s="36"/>
    </row>
    <row r="1067" spans="8:8" s="32" customFormat="1" ht="12.75" customHeight="1" x14ac:dyDescent="0.2">
      <c r="H1067" s="36"/>
    </row>
    <row r="1068" spans="8:8" s="32" customFormat="1" ht="12.75" customHeight="1" x14ac:dyDescent="0.2">
      <c r="H1068" s="36"/>
    </row>
    <row r="1069" spans="8:8" s="32" customFormat="1" ht="12.75" customHeight="1" x14ac:dyDescent="0.2">
      <c r="H1069" s="36"/>
    </row>
    <row r="1070" spans="8:8" s="32" customFormat="1" ht="12.75" customHeight="1" x14ac:dyDescent="0.2">
      <c r="H1070" s="36"/>
    </row>
    <row r="1071" spans="8:8" s="32" customFormat="1" ht="12.75" customHeight="1" x14ac:dyDescent="0.2">
      <c r="H1071" s="36"/>
    </row>
    <row r="1072" spans="8:8" s="32" customFormat="1" ht="12.75" customHeight="1" x14ac:dyDescent="0.2">
      <c r="H1072" s="36"/>
    </row>
    <row r="1073" spans="8:8" s="32" customFormat="1" ht="12.75" customHeight="1" x14ac:dyDescent="0.2">
      <c r="H1073" s="36"/>
    </row>
    <row r="1074" spans="8:8" s="32" customFormat="1" ht="12.75" customHeight="1" x14ac:dyDescent="0.2">
      <c r="H1074" s="36"/>
    </row>
    <row r="1075" spans="8:8" s="32" customFormat="1" ht="12.75" customHeight="1" x14ac:dyDescent="0.2">
      <c r="H1075" s="36"/>
    </row>
    <row r="1076" spans="8:8" s="32" customFormat="1" ht="12.75" customHeight="1" x14ac:dyDescent="0.2">
      <c r="H1076" s="36"/>
    </row>
    <row r="1077" spans="8:8" s="32" customFormat="1" ht="12.75" customHeight="1" x14ac:dyDescent="0.2">
      <c r="H1077" s="36"/>
    </row>
    <row r="1078" spans="8:8" s="32" customFormat="1" ht="12.75" customHeight="1" x14ac:dyDescent="0.2">
      <c r="H1078" s="36"/>
    </row>
    <row r="1079" spans="8:8" s="32" customFormat="1" ht="12.75" customHeight="1" x14ac:dyDescent="0.2">
      <c r="H1079" s="36"/>
    </row>
    <row r="1080" spans="8:8" s="32" customFormat="1" ht="12.75" customHeight="1" x14ac:dyDescent="0.2">
      <c r="H1080" s="36"/>
    </row>
    <row r="1081" spans="8:8" s="32" customFormat="1" ht="12.75" customHeight="1" x14ac:dyDescent="0.2">
      <c r="H1081" s="36"/>
    </row>
    <row r="1082" spans="8:8" s="32" customFormat="1" ht="12.75" customHeight="1" x14ac:dyDescent="0.2">
      <c r="H1082" s="36"/>
    </row>
    <row r="1083" spans="8:8" s="32" customFormat="1" ht="12.75" customHeight="1" x14ac:dyDescent="0.2">
      <c r="H1083" s="36"/>
    </row>
    <row r="1084" spans="8:8" s="32" customFormat="1" ht="12.75" customHeight="1" x14ac:dyDescent="0.2">
      <c r="H1084" s="36"/>
    </row>
    <row r="1085" spans="8:8" s="32" customFormat="1" ht="12.75" customHeight="1" x14ac:dyDescent="0.2">
      <c r="H1085" s="36"/>
    </row>
    <row r="1086" spans="8:8" s="32" customFormat="1" ht="12.75" customHeight="1" x14ac:dyDescent="0.2">
      <c r="H1086" s="36"/>
    </row>
    <row r="1087" spans="8:8" s="32" customFormat="1" ht="12.75" customHeight="1" x14ac:dyDescent="0.2">
      <c r="H1087" s="36"/>
    </row>
    <row r="1088" spans="8:8" s="32" customFormat="1" ht="12.75" customHeight="1" x14ac:dyDescent="0.2">
      <c r="H1088" s="36"/>
    </row>
    <row r="1089" spans="8:8" s="32" customFormat="1" ht="12.75" customHeight="1" x14ac:dyDescent="0.2">
      <c r="H1089" s="36"/>
    </row>
    <row r="1090" spans="8:8" s="32" customFormat="1" ht="12.75" customHeight="1" x14ac:dyDescent="0.2">
      <c r="H1090" s="36"/>
    </row>
    <row r="1091" spans="8:8" s="32" customFormat="1" ht="12.75" customHeight="1" x14ac:dyDescent="0.2">
      <c r="H1091" s="36"/>
    </row>
    <row r="1092" spans="8:8" s="32" customFormat="1" ht="12.75" customHeight="1" x14ac:dyDescent="0.2">
      <c r="H1092" s="36"/>
    </row>
    <row r="1093" spans="8:8" s="32" customFormat="1" ht="12.75" customHeight="1" x14ac:dyDescent="0.2">
      <c r="H1093" s="36"/>
    </row>
    <row r="1094" spans="8:8" s="32" customFormat="1" ht="12.75" customHeight="1" x14ac:dyDescent="0.2">
      <c r="H1094" s="36"/>
    </row>
    <row r="1095" spans="8:8" s="32" customFormat="1" ht="12.75" customHeight="1" x14ac:dyDescent="0.2">
      <c r="H1095" s="36"/>
    </row>
    <row r="1096" spans="8:8" s="32" customFormat="1" ht="12.75" customHeight="1" x14ac:dyDescent="0.2">
      <c r="H1096" s="36"/>
    </row>
    <row r="1097" spans="8:8" s="32" customFormat="1" ht="12.75" customHeight="1" x14ac:dyDescent="0.2">
      <c r="H1097" s="36"/>
    </row>
    <row r="1098" spans="8:8" s="32" customFormat="1" ht="12.75" customHeight="1" x14ac:dyDescent="0.2">
      <c r="H1098" s="36"/>
    </row>
    <row r="1099" spans="8:8" s="32" customFormat="1" ht="12.75" customHeight="1" x14ac:dyDescent="0.2">
      <c r="H1099" s="36"/>
    </row>
    <row r="1100" spans="8:8" s="32" customFormat="1" ht="12.75" customHeight="1" x14ac:dyDescent="0.2">
      <c r="H1100" s="36"/>
    </row>
    <row r="1101" spans="8:8" s="32" customFormat="1" ht="12.75" customHeight="1" x14ac:dyDescent="0.2">
      <c r="H1101" s="36"/>
    </row>
    <row r="1102" spans="8:8" s="32" customFormat="1" ht="12.75" customHeight="1" x14ac:dyDescent="0.2">
      <c r="H1102" s="36"/>
    </row>
    <row r="1103" spans="8:8" s="32" customFormat="1" ht="12.75" customHeight="1" x14ac:dyDescent="0.2">
      <c r="H1103" s="36"/>
    </row>
    <row r="1104" spans="8:8" s="32" customFormat="1" ht="12.75" customHeight="1" x14ac:dyDescent="0.2">
      <c r="H1104" s="36"/>
    </row>
    <row r="1105" spans="8:8" s="32" customFormat="1" ht="12.75" customHeight="1" x14ac:dyDescent="0.2">
      <c r="H1105" s="36"/>
    </row>
    <row r="1106" spans="8:8" s="32" customFormat="1" ht="12.75" customHeight="1" x14ac:dyDescent="0.2">
      <c r="H1106" s="36"/>
    </row>
    <row r="1107" spans="8:8" s="32" customFormat="1" ht="12.75" customHeight="1" x14ac:dyDescent="0.2">
      <c r="H1107" s="36"/>
    </row>
    <row r="1108" spans="8:8" s="32" customFormat="1" ht="12.75" customHeight="1" x14ac:dyDescent="0.2">
      <c r="H1108" s="36"/>
    </row>
    <row r="1109" spans="8:8" s="32" customFormat="1" ht="12.75" customHeight="1" x14ac:dyDescent="0.2">
      <c r="H1109" s="36"/>
    </row>
    <row r="1110" spans="8:8" s="32" customFormat="1" ht="12.75" customHeight="1" x14ac:dyDescent="0.2">
      <c r="H1110" s="36"/>
    </row>
    <row r="1111" spans="8:8" s="32" customFormat="1" ht="12.75" customHeight="1" x14ac:dyDescent="0.2">
      <c r="H1111" s="36"/>
    </row>
    <row r="1112" spans="8:8" s="32" customFormat="1" ht="12.75" customHeight="1" x14ac:dyDescent="0.2">
      <c r="H1112" s="36"/>
    </row>
    <row r="1113" spans="8:8" s="32" customFormat="1" ht="12.75" customHeight="1" x14ac:dyDescent="0.2">
      <c r="H1113" s="36"/>
    </row>
    <row r="1114" spans="8:8" s="32" customFormat="1" ht="12.75" customHeight="1" x14ac:dyDescent="0.2">
      <c r="H1114" s="36"/>
    </row>
    <row r="1115" spans="8:8" s="32" customFormat="1" ht="12.75" customHeight="1" x14ac:dyDescent="0.2">
      <c r="H1115" s="36"/>
    </row>
    <row r="1116" spans="8:8" s="32" customFormat="1" ht="12.75" customHeight="1" x14ac:dyDescent="0.2">
      <c r="H1116" s="36"/>
    </row>
    <row r="1117" spans="8:8" s="32" customFormat="1" ht="12.75" customHeight="1" x14ac:dyDescent="0.2">
      <c r="H1117" s="36"/>
    </row>
    <row r="1118" spans="8:8" s="32" customFormat="1" ht="12.75" customHeight="1" x14ac:dyDescent="0.2">
      <c r="H1118" s="36"/>
    </row>
    <row r="1119" spans="8:8" s="32" customFormat="1" ht="12.75" customHeight="1" x14ac:dyDescent="0.2">
      <c r="H1119" s="36"/>
    </row>
    <row r="1120" spans="8:8" s="32" customFormat="1" ht="12.75" customHeight="1" x14ac:dyDescent="0.2">
      <c r="H1120" s="36"/>
    </row>
    <row r="1121" spans="8:8" s="32" customFormat="1" ht="12.75" customHeight="1" x14ac:dyDescent="0.2">
      <c r="H1121" s="36"/>
    </row>
    <row r="1122" spans="8:8" s="32" customFormat="1" ht="12.75" customHeight="1" x14ac:dyDescent="0.2">
      <c r="H1122" s="36"/>
    </row>
    <row r="1123" spans="8:8" s="32" customFormat="1" ht="12.75" customHeight="1" x14ac:dyDescent="0.2">
      <c r="H1123" s="36"/>
    </row>
    <row r="1124" spans="8:8" s="32" customFormat="1" ht="12.75" customHeight="1" x14ac:dyDescent="0.2">
      <c r="H1124" s="36"/>
    </row>
    <row r="1125" spans="8:8" s="32" customFormat="1" ht="12.75" customHeight="1" x14ac:dyDescent="0.2">
      <c r="H1125" s="36"/>
    </row>
    <row r="1126" spans="8:8" s="32" customFormat="1" ht="12.75" customHeight="1" x14ac:dyDescent="0.2">
      <c r="H1126" s="36"/>
    </row>
    <row r="1127" spans="8:8" s="32" customFormat="1" ht="12.75" customHeight="1" x14ac:dyDescent="0.2">
      <c r="H1127" s="36"/>
    </row>
    <row r="1128" spans="8:8" s="32" customFormat="1" ht="12.75" customHeight="1" x14ac:dyDescent="0.2">
      <c r="H1128" s="36"/>
    </row>
    <row r="1129" spans="8:8" s="32" customFormat="1" ht="12.75" customHeight="1" x14ac:dyDescent="0.2">
      <c r="H1129" s="36"/>
    </row>
    <row r="1130" spans="8:8" s="32" customFormat="1" ht="12.75" customHeight="1" x14ac:dyDescent="0.2">
      <c r="H1130" s="36"/>
    </row>
    <row r="1131" spans="8:8" s="32" customFormat="1" ht="12.75" customHeight="1" x14ac:dyDescent="0.2">
      <c r="H1131" s="36"/>
    </row>
    <row r="1132" spans="8:8" s="32" customFormat="1" ht="12.75" customHeight="1" x14ac:dyDescent="0.2">
      <c r="H1132" s="36"/>
    </row>
    <row r="1133" spans="8:8" s="32" customFormat="1" ht="12.75" customHeight="1" x14ac:dyDescent="0.2">
      <c r="H1133" s="36"/>
    </row>
    <row r="1134" spans="8:8" s="32" customFormat="1" ht="12.75" customHeight="1" x14ac:dyDescent="0.2">
      <c r="H1134" s="36"/>
    </row>
    <row r="1135" spans="8:8" s="32" customFormat="1" ht="12.75" customHeight="1" x14ac:dyDescent="0.2">
      <c r="H1135" s="36"/>
    </row>
    <row r="1136" spans="8:8" s="32" customFormat="1" ht="12.75" customHeight="1" x14ac:dyDescent="0.2">
      <c r="H1136" s="36"/>
    </row>
    <row r="1137" spans="8:8" s="32" customFormat="1" ht="12.75" customHeight="1" x14ac:dyDescent="0.2">
      <c r="H1137" s="36"/>
    </row>
    <row r="1138" spans="8:8" s="32" customFormat="1" ht="12.75" customHeight="1" x14ac:dyDescent="0.2">
      <c r="H1138" s="36"/>
    </row>
    <row r="1139" spans="8:8" s="32" customFormat="1" ht="12.75" customHeight="1" x14ac:dyDescent="0.2">
      <c r="H1139" s="36"/>
    </row>
    <row r="1140" spans="8:8" s="32" customFormat="1" ht="12.75" customHeight="1" x14ac:dyDescent="0.2">
      <c r="H1140" s="36"/>
    </row>
    <row r="1141" spans="8:8" s="32" customFormat="1" ht="12.75" customHeight="1" x14ac:dyDescent="0.2">
      <c r="H1141" s="36"/>
    </row>
    <row r="1142" spans="8:8" s="32" customFormat="1" ht="12.75" customHeight="1" x14ac:dyDescent="0.2">
      <c r="H1142" s="36"/>
    </row>
    <row r="1143" spans="8:8" s="32" customFormat="1" ht="12.75" customHeight="1" x14ac:dyDescent="0.2">
      <c r="H1143" s="36"/>
    </row>
    <row r="1144" spans="8:8" s="32" customFormat="1" ht="12.75" customHeight="1" x14ac:dyDescent="0.2">
      <c r="H1144" s="36"/>
    </row>
    <row r="1145" spans="8:8" s="32" customFormat="1" ht="12.75" customHeight="1" x14ac:dyDescent="0.2">
      <c r="H1145" s="36"/>
    </row>
    <row r="1146" spans="8:8" s="32" customFormat="1" ht="12.75" customHeight="1" x14ac:dyDescent="0.2">
      <c r="H1146" s="36"/>
    </row>
    <row r="1147" spans="8:8" s="32" customFormat="1" ht="12.75" customHeight="1" x14ac:dyDescent="0.2">
      <c r="H1147" s="36"/>
    </row>
    <row r="1148" spans="8:8" s="32" customFormat="1" ht="12.75" customHeight="1" x14ac:dyDescent="0.2">
      <c r="H1148" s="36"/>
    </row>
    <row r="1149" spans="8:8" s="32" customFormat="1" ht="12.75" customHeight="1" x14ac:dyDescent="0.2">
      <c r="H1149" s="36"/>
    </row>
    <row r="1150" spans="8:8" s="32" customFormat="1" ht="12.75" customHeight="1" x14ac:dyDescent="0.2">
      <c r="H1150" s="36"/>
    </row>
    <row r="1151" spans="8:8" s="32" customFormat="1" ht="12.75" customHeight="1" x14ac:dyDescent="0.2">
      <c r="H1151" s="36"/>
    </row>
    <row r="1152" spans="8:8" s="32" customFormat="1" ht="12.75" customHeight="1" x14ac:dyDescent="0.2">
      <c r="H1152" s="36"/>
    </row>
    <row r="1153" spans="8:8" s="32" customFormat="1" ht="12.75" customHeight="1" x14ac:dyDescent="0.2">
      <c r="H1153" s="36"/>
    </row>
    <row r="1154" spans="8:8" s="32" customFormat="1" ht="12.75" customHeight="1" x14ac:dyDescent="0.2">
      <c r="H1154" s="36"/>
    </row>
    <row r="1155" spans="8:8" s="32" customFormat="1" ht="12.75" customHeight="1" x14ac:dyDescent="0.2">
      <c r="H1155" s="36"/>
    </row>
    <row r="1156" spans="8:8" s="32" customFormat="1" ht="12.75" customHeight="1" x14ac:dyDescent="0.2">
      <c r="H1156" s="36"/>
    </row>
    <row r="1157" spans="8:8" s="32" customFormat="1" ht="12.75" customHeight="1" x14ac:dyDescent="0.2">
      <c r="H1157" s="36"/>
    </row>
    <row r="1158" spans="8:8" s="32" customFormat="1" ht="12.75" customHeight="1" x14ac:dyDescent="0.2">
      <c r="H1158" s="36"/>
    </row>
    <row r="1159" spans="8:8" s="32" customFormat="1" ht="12.75" customHeight="1" x14ac:dyDescent="0.2">
      <c r="H1159" s="36"/>
    </row>
    <row r="1160" spans="8:8" s="32" customFormat="1" ht="12.75" customHeight="1" x14ac:dyDescent="0.2">
      <c r="H1160" s="36"/>
    </row>
    <row r="1161" spans="8:8" s="32" customFormat="1" ht="12.75" customHeight="1" x14ac:dyDescent="0.2">
      <c r="H1161" s="36"/>
    </row>
    <row r="1162" spans="8:8" s="32" customFormat="1" ht="12.75" customHeight="1" x14ac:dyDescent="0.2">
      <c r="H1162" s="36"/>
    </row>
    <row r="1163" spans="8:8" s="32" customFormat="1" ht="12.75" customHeight="1" x14ac:dyDescent="0.2">
      <c r="H1163" s="36"/>
    </row>
    <row r="1164" spans="8:8" s="32" customFormat="1" ht="12.75" customHeight="1" x14ac:dyDescent="0.2">
      <c r="H1164" s="36"/>
    </row>
    <row r="1165" spans="8:8" s="32" customFormat="1" ht="12.75" customHeight="1" x14ac:dyDescent="0.2">
      <c r="H1165" s="36"/>
    </row>
    <row r="1166" spans="8:8" s="32" customFormat="1" ht="12.75" customHeight="1" x14ac:dyDescent="0.2">
      <c r="H1166" s="36"/>
    </row>
    <row r="1167" spans="8:8" s="32" customFormat="1" ht="12.75" customHeight="1" x14ac:dyDescent="0.2">
      <c r="H1167" s="36"/>
    </row>
    <row r="1168" spans="8:8" s="32" customFormat="1" ht="12.75" customHeight="1" x14ac:dyDescent="0.2">
      <c r="H1168" s="36"/>
    </row>
    <row r="1169" spans="8:8" s="32" customFormat="1" ht="12.75" customHeight="1" x14ac:dyDescent="0.2">
      <c r="H1169" s="36"/>
    </row>
    <row r="1170" spans="8:8" s="32" customFormat="1" ht="12.75" customHeight="1" x14ac:dyDescent="0.2">
      <c r="H1170" s="36"/>
    </row>
    <row r="1171" spans="8:8" s="32" customFormat="1" ht="12.75" customHeight="1" x14ac:dyDescent="0.2">
      <c r="H1171" s="36"/>
    </row>
    <row r="1172" spans="8:8" s="32" customFormat="1" ht="12.75" customHeight="1" x14ac:dyDescent="0.2">
      <c r="H1172" s="36"/>
    </row>
    <row r="1173" spans="8:8" s="32" customFormat="1" ht="12.75" customHeight="1" x14ac:dyDescent="0.2">
      <c r="H1173" s="36"/>
    </row>
    <row r="1174" spans="8:8" s="32" customFormat="1" ht="12.75" customHeight="1" x14ac:dyDescent="0.2">
      <c r="H1174" s="36"/>
    </row>
    <row r="1175" spans="8:8" s="32" customFormat="1" ht="12.75" customHeight="1" x14ac:dyDescent="0.2">
      <c r="H1175" s="36"/>
    </row>
    <row r="1176" spans="8:8" s="32" customFormat="1" ht="12.75" customHeight="1" x14ac:dyDescent="0.2">
      <c r="H1176" s="36"/>
    </row>
    <row r="1177" spans="8:8" s="32" customFormat="1" ht="12.75" customHeight="1" x14ac:dyDescent="0.2">
      <c r="H1177" s="36"/>
    </row>
    <row r="1178" spans="8:8" s="32" customFormat="1" ht="12.75" customHeight="1" x14ac:dyDescent="0.2">
      <c r="H1178" s="36"/>
    </row>
    <row r="1179" spans="8:8" s="32" customFormat="1" ht="12.75" customHeight="1" x14ac:dyDescent="0.2">
      <c r="H1179" s="36"/>
    </row>
    <row r="1180" spans="8:8" s="32" customFormat="1" ht="12.75" customHeight="1" x14ac:dyDescent="0.2">
      <c r="H1180" s="36"/>
    </row>
    <row r="1181" spans="8:8" s="32" customFormat="1" ht="12.75" customHeight="1" x14ac:dyDescent="0.2">
      <c r="H1181" s="36"/>
    </row>
    <row r="1182" spans="8:8" s="32" customFormat="1" ht="12.75" customHeight="1" x14ac:dyDescent="0.2">
      <c r="H1182" s="36"/>
    </row>
    <row r="1183" spans="8:8" s="32" customFormat="1" ht="12.75" customHeight="1" x14ac:dyDescent="0.2">
      <c r="H1183" s="36"/>
    </row>
    <row r="1184" spans="8:8" s="32" customFormat="1" ht="12.75" customHeight="1" x14ac:dyDescent="0.2">
      <c r="H1184" s="36"/>
    </row>
    <row r="1185" spans="8:8" s="32" customFormat="1" ht="12.75" customHeight="1" x14ac:dyDescent="0.2">
      <c r="H1185" s="36"/>
    </row>
    <row r="1186" spans="8:8" s="32" customFormat="1" ht="12.75" customHeight="1" x14ac:dyDescent="0.2">
      <c r="H1186" s="36"/>
    </row>
    <row r="1187" spans="8:8" s="32" customFormat="1" ht="12.75" customHeight="1" x14ac:dyDescent="0.2">
      <c r="H1187" s="36"/>
    </row>
    <row r="1188" spans="8:8" s="32" customFormat="1" ht="12.75" customHeight="1" x14ac:dyDescent="0.2">
      <c r="H1188" s="36"/>
    </row>
    <row r="1189" spans="8:8" s="32" customFormat="1" ht="12.75" customHeight="1" x14ac:dyDescent="0.2">
      <c r="H1189" s="36"/>
    </row>
    <row r="1190" spans="8:8" s="32" customFormat="1" ht="12.75" customHeight="1" x14ac:dyDescent="0.2">
      <c r="H1190" s="36"/>
    </row>
    <row r="1191" spans="8:8" s="32" customFormat="1" ht="12.75" customHeight="1" x14ac:dyDescent="0.2">
      <c r="H1191" s="36"/>
    </row>
    <row r="1192" spans="8:8" s="32" customFormat="1" ht="12.75" customHeight="1" x14ac:dyDescent="0.2">
      <c r="H1192" s="36"/>
    </row>
    <row r="1193" spans="8:8" s="32" customFormat="1" ht="12.75" customHeight="1" x14ac:dyDescent="0.2">
      <c r="H1193" s="36"/>
    </row>
    <row r="1194" spans="8:8" s="32" customFormat="1" ht="12.75" customHeight="1" x14ac:dyDescent="0.2">
      <c r="H1194" s="36"/>
    </row>
    <row r="1195" spans="8:8" s="32" customFormat="1" ht="12.75" customHeight="1" x14ac:dyDescent="0.2">
      <c r="H1195" s="36"/>
    </row>
    <row r="1196" spans="8:8" s="32" customFormat="1" ht="12.75" customHeight="1" x14ac:dyDescent="0.2">
      <c r="H1196" s="36"/>
    </row>
    <row r="1197" spans="8:8" s="32" customFormat="1" ht="12.75" customHeight="1" x14ac:dyDescent="0.2">
      <c r="H1197" s="36"/>
    </row>
    <row r="1198" spans="8:8" s="32" customFormat="1" ht="12.75" customHeight="1" x14ac:dyDescent="0.2">
      <c r="H1198" s="36"/>
    </row>
    <row r="1199" spans="8:8" s="32" customFormat="1" ht="12.75" customHeight="1" x14ac:dyDescent="0.2">
      <c r="H1199" s="36"/>
    </row>
    <row r="1200" spans="8:8" s="32" customFormat="1" ht="12.75" customHeight="1" x14ac:dyDescent="0.2">
      <c r="H1200" s="36"/>
    </row>
    <row r="1201" spans="8:8" s="32" customFormat="1" ht="12.75" customHeight="1" x14ac:dyDescent="0.2">
      <c r="H1201" s="36"/>
    </row>
    <row r="1202" spans="8:8" s="32" customFormat="1" ht="12.75" customHeight="1" x14ac:dyDescent="0.2">
      <c r="H1202" s="36"/>
    </row>
    <row r="1203" spans="8:8" s="32" customFormat="1" ht="12.75" customHeight="1" x14ac:dyDescent="0.2">
      <c r="H1203" s="36"/>
    </row>
    <row r="1204" spans="8:8" s="32" customFormat="1" ht="12.75" customHeight="1" x14ac:dyDescent="0.2">
      <c r="H1204" s="36"/>
    </row>
    <row r="1205" spans="8:8" s="32" customFormat="1" ht="12.75" customHeight="1" x14ac:dyDescent="0.2">
      <c r="H1205" s="36"/>
    </row>
    <row r="1206" spans="8:8" s="32" customFormat="1" ht="12.75" customHeight="1" x14ac:dyDescent="0.2">
      <c r="H1206" s="36"/>
    </row>
    <row r="1207" spans="8:8" s="32" customFormat="1" ht="12.75" customHeight="1" x14ac:dyDescent="0.2">
      <c r="H1207" s="36"/>
    </row>
    <row r="1208" spans="8:8" s="32" customFormat="1" ht="12.75" customHeight="1" x14ac:dyDescent="0.2">
      <c r="H1208" s="36"/>
    </row>
    <row r="1209" spans="8:8" s="32" customFormat="1" ht="12.75" customHeight="1" x14ac:dyDescent="0.2">
      <c r="H1209" s="36"/>
    </row>
    <row r="1210" spans="8:8" s="32" customFormat="1" ht="12.75" customHeight="1" x14ac:dyDescent="0.2">
      <c r="H1210" s="36"/>
    </row>
    <row r="1211" spans="8:8" s="32" customFormat="1" ht="12.75" customHeight="1" x14ac:dyDescent="0.2">
      <c r="H1211" s="36"/>
    </row>
    <row r="1212" spans="8:8" s="32" customFormat="1" ht="12.75" customHeight="1" x14ac:dyDescent="0.2">
      <c r="H1212" s="36"/>
    </row>
    <row r="1213" spans="8:8" s="32" customFormat="1" ht="12.75" customHeight="1" x14ac:dyDescent="0.2">
      <c r="H1213" s="36"/>
    </row>
    <row r="1214" spans="8:8" s="32" customFormat="1" ht="12.75" customHeight="1" x14ac:dyDescent="0.2">
      <c r="H1214" s="36"/>
    </row>
    <row r="1215" spans="8:8" s="32" customFormat="1" ht="12.75" customHeight="1" x14ac:dyDescent="0.2">
      <c r="H1215" s="36"/>
    </row>
    <row r="1216" spans="8:8" s="32" customFormat="1" ht="12.75" customHeight="1" x14ac:dyDescent="0.2">
      <c r="H1216" s="36"/>
    </row>
    <row r="1217" spans="8:8" s="32" customFormat="1" ht="12.75" customHeight="1" x14ac:dyDescent="0.2">
      <c r="H1217" s="36"/>
    </row>
    <row r="1218" spans="8:8" s="32" customFormat="1" ht="12.75" customHeight="1" x14ac:dyDescent="0.2">
      <c r="H1218" s="36"/>
    </row>
    <row r="1219" spans="8:8" s="32" customFormat="1" ht="12.75" customHeight="1" x14ac:dyDescent="0.2">
      <c r="H1219" s="36"/>
    </row>
    <row r="1220" spans="8:8" s="32" customFormat="1" ht="12.75" customHeight="1" x14ac:dyDescent="0.2">
      <c r="H1220" s="36"/>
    </row>
    <row r="1221" spans="8:8" s="32" customFormat="1" ht="12.75" customHeight="1" x14ac:dyDescent="0.2">
      <c r="H1221" s="36"/>
    </row>
    <row r="1222" spans="8:8" s="32" customFormat="1" ht="12.75" customHeight="1" x14ac:dyDescent="0.2">
      <c r="H1222" s="36"/>
    </row>
    <row r="1223" spans="8:8" s="32" customFormat="1" ht="12.75" customHeight="1" x14ac:dyDescent="0.2">
      <c r="H1223" s="36"/>
    </row>
    <row r="1224" spans="8:8" s="32" customFormat="1" ht="12.75" customHeight="1" x14ac:dyDescent="0.2">
      <c r="H1224" s="36"/>
    </row>
    <row r="1225" spans="8:8" s="32" customFormat="1" ht="12.75" customHeight="1" x14ac:dyDescent="0.2">
      <c r="H1225" s="36"/>
    </row>
    <row r="1226" spans="8:8" s="32" customFormat="1" ht="12.75" customHeight="1" x14ac:dyDescent="0.2">
      <c r="H1226" s="36"/>
    </row>
    <row r="1227" spans="8:8" s="32" customFormat="1" ht="12.75" customHeight="1" x14ac:dyDescent="0.2">
      <c r="H1227" s="36"/>
    </row>
    <row r="1228" spans="8:8" s="32" customFormat="1" ht="12.75" customHeight="1" x14ac:dyDescent="0.2">
      <c r="H1228" s="36"/>
    </row>
    <row r="1229" spans="8:8" s="32" customFormat="1" ht="12.75" customHeight="1" x14ac:dyDescent="0.2">
      <c r="H1229" s="36"/>
    </row>
    <row r="1230" spans="8:8" s="32" customFormat="1" ht="12.75" customHeight="1" x14ac:dyDescent="0.2">
      <c r="H1230" s="36"/>
    </row>
    <row r="1231" spans="8:8" s="32" customFormat="1" ht="12.75" customHeight="1" x14ac:dyDescent="0.2">
      <c r="H1231" s="36"/>
    </row>
    <row r="1232" spans="8:8" s="32" customFormat="1" ht="12.75" customHeight="1" x14ac:dyDescent="0.2">
      <c r="H1232" s="36"/>
    </row>
    <row r="1233" spans="8:8" s="32" customFormat="1" ht="12.75" customHeight="1" x14ac:dyDescent="0.2">
      <c r="H1233" s="36"/>
    </row>
    <row r="1234" spans="8:8" s="32" customFormat="1" ht="12.75" customHeight="1" x14ac:dyDescent="0.2">
      <c r="H1234" s="36"/>
    </row>
    <row r="1235" spans="8:8" s="32" customFormat="1" ht="12.75" customHeight="1" x14ac:dyDescent="0.2">
      <c r="H1235" s="36"/>
    </row>
    <row r="1236" spans="8:8" s="32" customFormat="1" ht="12.75" customHeight="1" x14ac:dyDescent="0.2">
      <c r="H1236" s="36"/>
    </row>
    <row r="1237" spans="8:8" s="32" customFormat="1" ht="12.75" customHeight="1" x14ac:dyDescent="0.2">
      <c r="H1237" s="36"/>
    </row>
    <row r="1238" spans="8:8" s="32" customFormat="1" ht="12.75" customHeight="1" x14ac:dyDescent="0.2">
      <c r="H1238" s="36"/>
    </row>
    <row r="1239" spans="8:8" s="32" customFormat="1" ht="12.75" customHeight="1" x14ac:dyDescent="0.2">
      <c r="H1239" s="36"/>
    </row>
    <row r="1240" spans="8:8" s="32" customFormat="1" ht="12.75" customHeight="1" x14ac:dyDescent="0.2">
      <c r="H1240" s="36"/>
    </row>
    <row r="1241" spans="8:8" s="32" customFormat="1" ht="12.75" customHeight="1" x14ac:dyDescent="0.2">
      <c r="H1241" s="36"/>
    </row>
    <row r="1242" spans="8:8" s="32" customFormat="1" ht="12.75" customHeight="1" x14ac:dyDescent="0.2">
      <c r="H1242" s="36"/>
    </row>
    <row r="1243" spans="8:8" s="32" customFormat="1" ht="12.75" customHeight="1" x14ac:dyDescent="0.2">
      <c r="H1243" s="36"/>
    </row>
    <row r="1244" spans="8:8" s="32" customFormat="1" ht="12.75" customHeight="1" x14ac:dyDescent="0.2">
      <c r="H1244" s="36"/>
    </row>
    <row r="1245" spans="8:8" s="32" customFormat="1" ht="12.75" customHeight="1" x14ac:dyDescent="0.2">
      <c r="H1245" s="36"/>
    </row>
    <row r="1246" spans="8:8" s="32" customFormat="1" ht="12.75" customHeight="1" x14ac:dyDescent="0.2">
      <c r="H1246" s="36"/>
    </row>
    <row r="1247" spans="8:8" s="32" customFormat="1" ht="12.75" customHeight="1" x14ac:dyDescent="0.2">
      <c r="H1247" s="36"/>
    </row>
    <row r="1248" spans="8:8" s="32" customFormat="1" ht="12.75" customHeight="1" x14ac:dyDescent="0.2">
      <c r="H1248" s="36"/>
    </row>
    <row r="1249" spans="8:8" s="32" customFormat="1" ht="12.75" customHeight="1" x14ac:dyDescent="0.2">
      <c r="H1249" s="36"/>
    </row>
    <row r="1250" spans="8:8" s="32" customFormat="1" ht="12.75" customHeight="1" x14ac:dyDescent="0.2">
      <c r="H1250" s="36"/>
    </row>
    <row r="1251" spans="8:8" s="32" customFormat="1" ht="12.75" customHeight="1" x14ac:dyDescent="0.2">
      <c r="H1251" s="36"/>
    </row>
    <row r="1252" spans="8:8" s="32" customFormat="1" ht="12.75" customHeight="1" x14ac:dyDescent="0.2">
      <c r="H1252" s="36"/>
    </row>
    <row r="1253" spans="8:8" s="32" customFormat="1" ht="12.75" customHeight="1" x14ac:dyDescent="0.2">
      <c r="H1253" s="36"/>
    </row>
    <row r="1254" spans="8:8" s="32" customFormat="1" ht="12.75" customHeight="1" x14ac:dyDescent="0.2">
      <c r="H1254" s="36"/>
    </row>
    <row r="1255" spans="8:8" s="32" customFormat="1" ht="12.75" customHeight="1" x14ac:dyDescent="0.2">
      <c r="H1255" s="36"/>
    </row>
    <row r="1256" spans="8:8" s="32" customFormat="1" ht="12.75" customHeight="1" x14ac:dyDescent="0.2">
      <c r="H1256" s="36"/>
    </row>
    <row r="1257" spans="8:8" s="32" customFormat="1" ht="12.75" customHeight="1" x14ac:dyDescent="0.2">
      <c r="H1257" s="36"/>
    </row>
    <row r="1258" spans="8:8" s="32" customFormat="1" ht="12.75" customHeight="1" x14ac:dyDescent="0.2">
      <c r="H1258" s="36"/>
    </row>
    <row r="1259" spans="8:8" s="32" customFormat="1" ht="12.75" customHeight="1" x14ac:dyDescent="0.2">
      <c r="H1259" s="36"/>
    </row>
    <row r="1260" spans="8:8" s="32" customFormat="1" ht="12.75" customHeight="1" x14ac:dyDescent="0.2">
      <c r="H1260" s="36"/>
    </row>
    <row r="1261" spans="8:8" s="32" customFormat="1" ht="12.75" customHeight="1" x14ac:dyDescent="0.2">
      <c r="H1261" s="36"/>
    </row>
    <row r="1262" spans="8:8" s="32" customFormat="1" ht="12.75" customHeight="1" x14ac:dyDescent="0.2">
      <c r="H1262" s="36"/>
    </row>
    <row r="1263" spans="8:8" s="32" customFormat="1" ht="12.75" customHeight="1" x14ac:dyDescent="0.2">
      <c r="H1263" s="36"/>
    </row>
    <row r="1264" spans="8:8" s="32" customFormat="1" ht="12.75" customHeight="1" x14ac:dyDescent="0.2">
      <c r="H1264" s="36"/>
    </row>
    <row r="1265" spans="8:8" s="32" customFormat="1" ht="12.75" customHeight="1" x14ac:dyDescent="0.2">
      <c r="H1265" s="36"/>
    </row>
    <row r="1266" spans="8:8" s="32" customFormat="1" ht="12.75" customHeight="1" x14ac:dyDescent="0.2">
      <c r="H1266" s="36"/>
    </row>
    <row r="1267" spans="8:8" s="32" customFormat="1" ht="12.75" customHeight="1" x14ac:dyDescent="0.2">
      <c r="H1267" s="36"/>
    </row>
    <row r="1268" spans="8:8" s="32" customFormat="1" ht="12.75" customHeight="1" x14ac:dyDescent="0.2">
      <c r="H1268" s="36"/>
    </row>
    <row r="1269" spans="8:8" s="32" customFormat="1" ht="12.75" customHeight="1" x14ac:dyDescent="0.2">
      <c r="H1269" s="36"/>
    </row>
    <row r="1270" spans="8:8" s="32" customFormat="1" ht="12.75" customHeight="1" x14ac:dyDescent="0.2">
      <c r="H1270" s="36"/>
    </row>
    <row r="1271" spans="8:8" s="32" customFormat="1" ht="12.75" customHeight="1" x14ac:dyDescent="0.2">
      <c r="H1271" s="36"/>
    </row>
    <row r="1272" spans="8:8" s="32" customFormat="1" ht="12.75" customHeight="1" x14ac:dyDescent="0.2">
      <c r="H1272" s="36"/>
    </row>
    <row r="1273" spans="8:8" s="32" customFormat="1" ht="12.75" customHeight="1" x14ac:dyDescent="0.2">
      <c r="H1273" s="36"/>
    </row>
    <row r="1274" spans="8:8" s="32" customFormat="1" ht="12.75" customHeight="1" x14ac:dyDescent="0.2">
      <c r="H1274" s="36"/>
    </row>
    <row r="1275" spans="8:8" s="32" customFormat="1" ht="12.75" customHeight="1" x14ac:dyDescent="0.2">
      <c r="H1275" s="36"/>
    </row>
    <row r="1276" spans="8:8" s="32" customFormat="1" ht="12.75" customHeight="1" x14ac:dyDescent="0.2">
      <c r="H1276" s="36"/>
    </row>
    <row r="1277" spans="8:8" s="32" customFormat="1" ht="12.75" customHeight="1" x14ac:dyDescent="0.2">
      <c r="H1277" s="36"/>
    </row>
    <row r="1278" spans="8:8" s="32" customFormat="1" ht="12.75" customHeight="1" x14ac:dyDescent="0.2">
      <c r="H1278" s="36"/>
    </row>
    <row r="1279" spans="8:8" s="32" customFormat="1" ht="12.75" customHeight="1" x14ac:dyDescent="0.2">
      <c r="H1279" s="36"/>
    </row>
    <row r="1280" spans="8:8" s="32" customFormat="1" ht="12.75" customHeight="1" x14ac:dyDescent="0.2">
      <c r="H1280" s="36"/>
    </row>
    <row r="1281" spans="8:8" s="32" customFormat="1" ht="12.75" customHeight="1" x14ac:dyDescent="0.2">
      <c r="H1281" s="36"/>
    </row>
    <row r="1282" spans="8:8" s="32" customFormat="1" ht="12.75" customHeight="1" x14ac:dyDescent="0.2">
      <c r="H1282" s="36"/>
    </row>
    <row r="1283" spans="8:8" s="32" customFormat="1" ht="12.75" customHeight="1" x14ac:dyDescent="0.2">
      <c r="H1283" s="36"/>
    </row>
    <row r="1284" spans="8:8" s="32" customFormat="1" ht="12.75" customHeight="1" x14ac:dyDescent="0.2">
      <c r="H1284" s="36"/>
    </row>
    <row r="1285" spans="8:8" s="32" customFormat="1" ht="12.75" customHeight="1" x14ac:dyDescent="0.2">
      <c r="H1285" s="36"/>
    </row>
    <row r="1286" spans="8:8" s="32" customFormat="1" ht="12.75" customHeight="1" x14ac:dyDescent="0.2">
      <c r="H1286" s="36"/>
    </row>
    <row r="1287" spans="8:8" s="32" customFormat="1" ht="12.75" customHeight="1" x14ac:dyDescent="0.2">
      <c r="H1287" s="36"/>
    </row>
    <row r="1288" spans="8:8" s="32" customFormat="1" ht="12.75" customHeight="1" x14ac:dyDescent="0.2">
      <c r="H1288" s="36"/>
    </row>
    <row r="1289" spans="8:8" s="32" customFormat="1" ht="12.75" customHeight="1" x14ac:dyDescent="0.2">
      <c r="H1289" s="36"/>
    </row>
    <row r="1290" spans="8:8" s="32" customFormat="1" ht="12.75" customHeight="1" x14ac:dyDescent="0.2">
      <c r="H1290" s="36"/>
    </row>
    <row r="1291" spans="8:8" s="32" customFormat="1" ht="12.75" customHeight="1" x14ac:dyDescent="0.2">
      <c r="H1291" s="36"/>
    </row>
    <row r="1292" spans="8:8" s="32" customFormat="1" ht="12.75" customHeight="1" x14ac:dyDescent="0.2">
      <c r="H1292" s="36"/>
    </row>
    <row r="1293" spans="8:8" s="32" customFormat="1" ht="12.75" customHeight="1" x14ac:dyDescent="0.2">
      <c r="H1293" s="36"/>
    </row>
    <row r="1294" spans="8:8" s="32" customFormat="1" ht="12.75" customHeight="1" x14ac:dyDescent="0.2">
      <c r="H1294" s="36"/>
    </row>
    <row r="1295" spans="8:8" s="32" customFormat="1" ht="12.75" customHeight="1" x14ac:dyDescent="0.2">
      <c r="H1295" s="36"/>
    </row>
    <row r="1296" spans="8:8" s="32" customFormat="1" ht="12.75" customHeight="1" x14ac:dyDescent="0.2">
      <c r="H1296" s="36"/>
    </row>
    <row r="1297" spans="8:8" s="32" customFormat="1" ht="12.75" customHeight="1" x14ac:dyDescent="0.2">
      <c r="H1297" s="36"/>
    </row>
    <row r="1298" spans="8:8" s="32" customFormat="1" ht="12.75" customHeight="1" x14ac:dyDescent="0.2">
      <c r="H1298" s="36"/>
    </row>
    <row r="1299" spans="8:8" s="32" customFormat="1" ht="12.75" customHeight="1" x14ac:dyDescent="0.2">
      <c r="H1299" s="36"/>
    </row>
    <row r="1300" spans="8:8" s="32" customFormat="1" ht="12.75" customHeight="1" x14ac:dyDescent="0.2">
      <c r="H1300" s="36"/>
    </row>
    <row r="1301" spans="8:8" s="32" customFormat="1" ht="12.75" customHeight="1" x14ac:dyDescent="0.2">
      <c r="H1301" s="36"/>
    </row>
    <row r="1302" spans="8:8" s="32" customFormat="1" ht="12.75" customHeight="1" x14ac:dyDescent="0.2">
      <c r="H1302" s="36"/>
    </row>
    <row r="1303" spans="8:8" s="32" customFormat="1" ht="12.75" customHeight="1" x14ac:dyDescent="0.2">
      <c r="H1303" s="36"/>
    </row>
    <row r="1304" spans="8:8" s="32" customFormat="1" ht="12.75" customHeight="1" x14ac:dyDescent="0.2">
      <c r="H1304" s="36"/>
    </row>
    <row r="1305" spans="8:8" s="32" customFormat="1" ht="12.75" customHeight="1" x14ac:dyDescent="0.2">
      <c r="H1305" s="36"/>
    </row>
    <row r="1306" spans="8:8" s="32" customFormat="1" ht="12.75" customHeight="1" x14ac:dyDescent="0.2">
      <c r="H1306" s="36"/>
    </row>
    <row r="1307" spans="8:8" s="32" customFormat="1" ht="12.75" customHeight="1" x14ac:dyDescent="0.2">
      <c r="H1307" s="36"/>
    </row>
    <row r="1308" spans="8:8" s="32" customFormat="1" ht="12.75" customHeight="1" x14ac:dyDescent="0.2">
      <c r="H1308" s="36"/>
    </row>
    <row r="1309" spans="8:8" s="32" customFormat="1" ht="12.75" customHeight="1" x14ac:dyDescent="0.2">
      <c r="H1309" s="36"/>
    </row>
    <row r="1310" spans="8:8" s="32" customFormat="1" ht="12.75" customHeight="1" x14ac:dyDescent="0.2">
      <c r="H1310" s="36"/>
    </row>
    <row r="1311" spans="8:8" s="32" customFormat="1" ht="12.75" customHeight="1" x14ac:dyDescent="0.2">
      <c r="H1311" s="36"/>
    </row>
    <row r="1312" spans="8:8" s="32" customFormat="1" ht="12.75" customHeight="1" x14ac:dyDescent="0.2">
      <c r="H1312" s="36"/>
    </row>
    <row r="1313" spans="8:8" s="32" customFormat="1" ht="12.75" customHeight="1" x14ac:dyDescent="0.2">
      <c r="H1313" s="36"/>
    </row>
    <row r="1314" spans="8:8" s="32" customFormat="1" ht="12.75" customHeight="1" x14ac:dyDescent="0.2">
      <c r="H1314" s="36"/>
    </row>
    <row r="1315" spans="8:8" s="32" customFormat="1" ht="12.75" customHeight="1" x14ac:dyDescent="0.2">
      <c r="H1315" s="36"/>
    </row>
    <row r="1316" spans="8:8" s="32" customFormat="1" ht="12.75" customHeight="1" x14ac:dyDescent="0.2">
      <c r="H1316" s="36"/>
    </row>
    <row r="1317" spans="8:8" s="32" customFormat="1" ht="12.75" customHeight="1" x14ac:dyDescent="0.2">
      <c r="H1317" s="36"/>
    </row>
    <row r="1318" spans="8:8" s="32" customFormat="1" ht="12.75" customHeight="1" x14ac:dyDescent="0.2">
      <c r="H1318" s="36"/>
    </row>
    <row r="1319" spans="8:8" s="32" customFormat="1" ht="12.75" customHeight="1" x14ac:dyDescent="0.2">
      <c r="H1319" s="36"/>
    </row>
    <row r="1320" spans="8:8" s="32" customFormat="1" ht="12.75" customHeight="1" x14ac:dyDescent="0.2">
      <c r="H1320" s="36"/>
    </row>
    <row r="1321" spans="8:8" s="32" customFormat="1" ht="12.75" customHeight="1" x14ac:dyDescent="0.2">
      <c r="H1321" s="36"/>
    </row>
    <row r="1322" spans="8:8" s="32" customFormat="1" ht="12.75" customHeight="1" x14ac:dyDescent="0.2">
      <c r="H1322" s="36"/>
    </row>
    <row r="1323" spans="8:8" s="32" customFormat="1" ht="12.75" customHeight="1" x14ac:dyDescent="0.2">
      <c r="H1323" s="36"/>
    </row>
    <row r="1324" spans="8:8" s="32" customFormat="1" ht="12.75" customHeight="1" x14ac:dyDescent="0.2">
      <c r="H1324" s="36"/>
    </row>
    <row r="1325" spans="8:8" s="32" customFormat="1" ht="12.75" customHeight="1" x14ac:dyDescent="0.2">
      <c r="H1325" s="36"/>
    </row>
    <row r="1326" spans="8:8" s="32" customFormat="1" ht="12.75" customHeight="1" x14ac:dyDescent="0.2">
      <c r="H1326" s="36"/>
    </row>
    <row r="1327" spans="8:8" s="32" customFormat="1" ht="12.75" customHeight="1" x14ac:dyDescent="0.2">
      <c r="H1327" s="36"/>
    </row>
    <row r="1328" spans="8:8" s="32" customFormat="1" ht="12.75" customHeight="1" x14ac:dyDescent="0.2">
      <c r="H1328" s="36"/>
    </row>
    <row r="1329" spans="8:8" s="32" customFormat="1" ht="12.75" customHeight="1" x14ac:dyDescent="0.2">
      <c r="H1329" s="36"/>
    </row>
    <row r="1330" spans="8:8" s="32" customFormat="1" ht="12.75" customHeight="1" x14ac:dyDescent="0.2">
      <c r="H1330" s="36"/>
    </row>
    <row r="1331" spans="8:8" s="32" customFormat="1" ht="12.75" customHeight="1" x14ac:dyDescent="0.2">
      <c r="H1331" s="36"/>
    </row>
    <row r="1332" spans="8:8" s="32" customFormat="1" ht="12.75" customHeight="1" x14ac:dyDescent="0.2">
      <c r="H1332" s="36"/>
    </row>
    <row r="1333" spans="8:8" s="32" customFormat="1" ht="12.75" customHeight="1" x14ac:dyDescent="0.2">
      <c r="H1333" s="36"/>
    </row>
    <row r="1334" spans="8:8" s="32" customFormat="1" ht="12.75" customHeight="1" x14ac:dyDescent="0.2">
      <c r="H1334" s="36"/>
    </row>
    <row r="1335" spans="8:8" s="32" customFormat="1" ht="12.75" customHeight="1" x14ac:dyDescent="0.2">
      <c r="H1335" s="36"/>
    </row>
    <row r="1336" spans="8:8" s="32" customFormat="1" ht="12.75" customHeight="1" x14ac:dyDescent="0.2">
      <c r="H1336" s="36"/>
    </row>
    <row r="1337" spans="8:8" s="32" customFormat="1" ht="12.75" customHeight="1" x14ac:dyDescent="0.2">
      <c r="H1337" s="36"/>
    </row>
    <row r="1338" spans="8:8" s="32" customFormat="1" ht="12.75" customHeight="1" x14ac:dyDescent="0.2">
      <c r="H1338" s="36"/>
    </row>
    <row r="1339" spans="8:8" s="32" customFormat="1" ht="12.75" customHeight="1" x14ac:dyDescent="0.2">
      <c r="H1339" s="36"/>
    </row>
    <row r="1340" spans="8:8" s="32" customFormat="1" ht="12.75" customHeight="1" x14ac:dyDescent="0.2">
      <c r="H1340" s="36"/>
    </row>
    <row r="1341" spans="8:8" s="32" customFormat="1" ht="12.75" customHeight="1" x14ac:dyDescent="0.2">
      <c r="H1341" s="36"/>
    </row>
    <row r="1342" spans="8:8" s="32" customFormat="1" ht="12.75" customHeight="1" x14ac:dyDescent="0.2">
      <c r="H1342" s="36"/>
    </row>
    <row r="1343" spans="8:8" s="32" customFormat="1" ht="12.75" customHeight="1" x14ac:dyDescent="0.2">
      <c r="H1343" s="36"/>
    </row>
    <row r="1344" spans="8:8" s="32" customFormat="1" ht="12.75" customHeight="1" x14ac:dyDescent="0.2">
      <c r="H1344" s="36"/>
    </row>
    <row r="1345" spans="8:8" s="32" customFormat="1" ht="12.75" customHeight="1" x14ac:dyDescent="0.2">
      <c r="H1345" s="36"/>
    </row>
    <row r="1346" spans="8:8" s="32" customFormat="1" ht="12.75" customHeight="1" x14ac:dyDescent="0.2">
      <c r="H1346" s="36"/>
    </row>
    <row r="1347" spans="8:8" s="32" customFormat="1" ht="12.75" customHeight="1" x14ac:dyDescent="0.2">
      <c r="H1347" s="36"/>
    </row>
    <row r="1348" spans="8:8" s="32" customFormat="1" ht="12.75" customHeight="1" x14ac:dyDescent="0.2">
      <c r="H1348" s="36"/>
    </row>
    <row r="1349" spans="8:8" s="32" customFormat="1" ht="12.75" customHeight="1" x14ac:dyDescent="0.2">
      <c r="H1349" s="36"/>
    </row>
    <row r="1350" spans="8:8" s="32" customFormat="1" ht="12.75" customHeight="1" x14ac:dyDescent="0.2">
      <c r="H1350" s="36"/>
    </row>
    <row r="1351" spans="8:8" s="32" customFormat="1" ht="12.75" customHeight="1" x14ac:dyDescent="0.2">
      <c r="H1351" s="36"/>
    </row>
    <row r="1352" spans="8:8" s="32" customFormat="1" ht="12.75" customHeight="1" x14ac:dyDescent="0.2">
      <c r="H1352" s="36"/>
    </row>
    <row r="1353" spans="8:8" s="32" customFormat="1" ht="12.75" customHeight="1" x14ac:dyDescent="0.2">
      <c r="H1353" s="36"/>
    </row>
    <row r="1354" spans="8:8" s="32" customFormat="1" ht="12.75" customHeight="1" x14ac:dyDescent="0.2">
      <c r="H1354" s="36"/>
    </row>
    <row r="1355" spans="8:8" s="32" customFormat="1" ht="12.75" customHeight="1" x14ac:dyDescent="0.2">
      <c r="H1355" s="36"/>
    </row>
    <row r="1356" spans="8:8" s="32" customFormat="1" ht="12.75" customHeight="1" x14ac:dyDescent="0.2">
      <c r="H1356" s="36"/>
    </row>
    <row r="1357" spans="8:8" s="32" customFormat="1" ht="12.75" customHeight="1" x14ac:dyDescent="0.2">
      <c r="H1357" s="36"/>
    </row>
    <row r="1358" spans="8:8" s="32" customFormat="1" ht="12.75" customHeight="1" x14ac:dyDescent="0.2">
      <c r="H1358" s="36"/>
    </row>
    <row r="1359" spans="8:8" s="32" customFormat="1" ht="12.75" customHeight="1" x14ac:dyDescent="0.2">
      <c r="H1359" s="36"/>
    </row>
    <row r="1360" spans="8:8" s="32" customFormat="1" ht="12.75" customHeight="1" x14ac:dyDescent="0.2">
      <c r="H1360" s="36"/>
    </row>
    <row r="1361" spans="8:8" s="32" customFormat="1" ht="12.75" customHeight="1" x14ac:dyDescent="0.2">
      <c r="H1361" s="36"/>
    </row>
    <row r="1362" spans="8:8" s="32" customFormat="1" ht="12.75" customHeight="1" x14ac:dyDescent="0.2">
      <c r="H1362" s="36"/>
    </row>
    <row r="1363" spans="8:8" s="32" customFormat="1" ht="12.75" customHeight="1" x14ac:dyDescent="0.2">
      <c r="H1363" s="36"/>
    </row>
    <row r="1364" spans="8:8" s="32" customFormat="1" ht="12.75" customHeight="1" x14ac:dyDescent="0.2">
      <c r="H1364" s="36"/>
    </row>
    <row r="1365" spans="8:8" s="32" customFormat="1" ht="12.75" customHeight="1" x14ac:dyDescent="0.2">
      <c r="H1365" s="36"/>
    </row>
    <row r="1366" spans="8:8" s="32" customFormat="1" ht="12.75" customHeight="1" x14ac:dyDescent="0.2">
      <c r="H1366" s="36"/>
    </row>
    <row r="1367" spans="8:8" s="32" customFormat="1" ht="12.75" customHeight="1" x14ac:dyDescent="0.2">
      <c r="H1367" s="36"/>
    </row>
    <row r="1368" spans="8:8" s="32" customFormat="1" ht="12.75" customHeight="1" x14ac:dyDescent="0.2">
      <c r="H1368" s="36"/>
    </row>
    <row r="1369" spans="8:8" s="32" customFormat="1" ht="12.75" customHeight="1" x14ac:dyDescent="0.2">
      <c r="H1369" s="36"/>
    </row>
    <row r="1370" spans="8:8" s="32" customFormat="1" ht="12.75" customHeight="1" x14ac:dyDescent="0.2">
      <c r="H1370" s="36"/>
    </row>
    <row r="1371" spans="8:8" s="32" customFormat="1" ht="12.75" customHeight="1" x14ac:dyDescent="0.2">
      <c r="H1371" s="36"/>
    </row>
    <row r="1372" spans="8:8" s="32" customFormat="1" ht="12.75" customHeight="1" x14ac:dyDescent="0.2">
      <c r="H1372" s="36"/>
    </row>
    <row r="1373" spans="8:8" s="32" customFormat="1" ht="12.75" customHeight="1" x14ac:dyDescent="0.2">
      <c r="H1373" s="36"/>
    </row>
    <row r="1374" spans="8:8" s="32" customFormat="1" ht="12.75" customHeight="1" x14ac:dyDescent="0.2">
      <c r="H1374" s="36"/>
    </row>
    <row r="1375" spans="8:8" s="32" customFormat="1" ht="12.75" customHeight="1" x14ac:dyDescent="0.2">
      <c r="H1375" s="36"/>
    </row>
    <row r="1376" spans="8:8" s="32" customFormat="1" ht="12.75" customHeight="1" x14ac:dyDescent="0.2">
      <c r="H1376" s="36"/>
    </row>
    <row r="1377" spans="8:8" s="32" customFormat="1" ht="12.75" customHeight="1" x14ac:dyDescent="0.2">
      <c r="H1377" s="36"/>
    </row>
    <row r="1378" spans="8:8" s="32" customFormat="1" ht="12.75" customHeight="1" x14ac:dyDescent="0.2">
      <c r="H1378" s="36"/>
    </row>
    <row r="1379" spans="8:8" s="32" customFormat="1" ht="12.75" customHeight="1" x14ac:dyDescent="0.2">
      <c r="H1379" s="36"/>
    </row>
    <row r="1380" spans="8:8" s="32" customFormat="1" ht="12.75" customHeight="1" x14ac:dyDescent="0.2">
      <c r="H1380" s="36"/>
    </row>
    <row r="1381" spans="8:8" s="32" customFormat="1" ht="12.75" customHeight="1" x14ac:dyDescent="0.2">
      <c r="H1381" s="36"/>
    </row>
    <row r="1382" spans="8:8" s="32" customFormat="1" ht="12.75" customHeight="1" x14ac:dyDescent="0.2">
      <c r="H1382" s="36"/>
    </row>
    <row r="1383" spans="8:8" s="32" customFormat="1" ht="12.75" customHeight="1" x14ac:dyDescent="0.2">
      <c r="H1383" s="36"/>
    </row>
    <row r="1384" spans="8:8" s="32" customFormat="1" ht="12.75" customHeight="1" x14ac:dyDescent="0.2">
      <c r="H1384" s="36"/>
    </row>
    <row r="1385" spans="8:8" s="32" customFormat="1" ht="12.75" customHeight="1" x14ac:dyDescent="0.2">
      <c r="H1385" s="36"/>
    </row>
    <row r="1386" spans="8:8" s="32" customFormat="1" ht="12.75" customHeight="1" x14ac:dyDescent="0.2">
      <c r="H1386" s="36"/>
    </row>
    <row r="1387" spans="8:8" s="32" customFormat="1" ht="12.75" customHeight="1" x14ac:dyDescent="0.2">
      <c r="H1387" s="36"/>
    </row>
    <row r="1388" spans="8:8" s="32" customFormat="1" ht="12.75" customHeight="1" x14ac:dyDescent="0.2">
      <c r="H1388" s="36"/>
    </row>
    <row r="1389" spans="8:8" s="32" customFormat="1" ht="12.75" customHeight="1" x14ac:dyDescent="0.2">
      <c r="H1389" s="36"/>
    </row>
    <row r="1390" spans="8:8" s="32" customFormat="1" ht="12.75" customHeight="1" x14ac:dyDescent="0.2">
      <c r="H1390" s="36"/>
    </row>
    <row r="1391" spans="8:8" s="32" customFormat="1" ht="12.75" customHeight="1" x14ac:dyDescent="0.2">
      <c r="H1391" s="36"/>
    </row>
    <row r="1392" spans="8:8" s="32" customFormat="1" ht="12.75" customHeight="1" x14ac:dyDescent="0.2">
      <c r="H1392" s="36"/>
    </row>
    <row r="1393" spans="8:8" s="32" customFormat="1" ht="12.75" customHeight="1" x14ac:dyDescent="0.2">
      <c r="H1393" s="36"/>
    </row>
    <row r="1394" spans="8:8" s="32" customFormat="1" ht="12.75" customHeight="1" x14ac:dyDescent="0.2">
      <c r="H1394" s="36"/>
    </row>
    <row r="1395" spans="8:8" s="32" customFormat="1" ht="12.75" customHeight="1" x14ac:dyDescent="0.2">
      <c r="H1395" s="36"/>
    </row>
    <row r="1396" spans="8:8" s="32" customFormat="1" ht="12.75" customHeight="1" x14ac:dyDescent="0.2">
      <c r="H1396" s="36"/>
    </row>
    <row r="1397" spans="8:8" s="32" customFormat="1" ht="12.75" customHeight="1" x14ac:dyDescent="0.2">
      <c r="H1397" s="36"/>
    </row>
    <row r="1398" spans="8:8" s="32" customFormat="1" ht="12.75" customHeight="1" x14ac:dyDescent="0.2">
      <c r="H1398" s="36"/>
    </row>
    <row r="1399" spans="8:8" s="32" customFormat="1" ht="12.75" customHeight="1" x14ac:dyDescent="0.2">
      <c r="H1399" s="36"/>
    </row>
    <row r="1400" spans="8:8" s="32" customFormat="1" ht="12.75" customHeight="1" x14ac:dyDescent="0.2">
      <c r="H1400" s="36"/>
    </row>
    <row r="1401" spans="8:8" s="32" customFormat="1" ht="12.75" customHeight="1" x14ac:dyDescent="0.2">
      <c r="H1401" s="36"/>
    </row>
    <row r="1402" spans="8:8" s="32" customFormat="1" ht="12.75" customHeight="1" x14ac:dyDescent="0.2">
      <c r="H1402" s="36"/>
    </row>
    <row r="1403" spans="8:8" s="32" customFormat="1" ht="12.75" customHeight="1" x14ac:dyDescent="0.2">
      <c r="H1403" s="36"/>
    </row>
    <row r="1404" spans="8:8" s="32" customFormat="1" ht="12.75" customHeight="1" x14ac:dyDescent="0.2">
      <c r="H1404" s="36"/>
    </row>
    <row r="1405" spans="8:8" s="32" customFormat="1" ht="12.75" customHeight="1" x14ac:dyDescent="0.2">
      <c r="H1405" s="36"/>
    </row>
    <row r="1406" spans="8:8" s="32" customFormat="1" ht="12.75" customHeight="1" x14ac:dyDescent="0.2">
      <c r="H1406" s="36"/>
    </row>
    <row r="1407" spans="8:8" s="32" customFormat="1" ht="12.75" customHeight="1" x14ac:dyDescent="0.2">
      <c r="H1407" s="36"/>
    </row>
    <row r="1408" spans="8:8" s="32" customFormat="1" ht="12.75" customHeight="1" x14ac:dyDescent="0.2">
      <c r="H1408" s="36"/>
    </row>
    <row r="1409" spans="8:8" s="32" customFormat="1" ht="12.75" customHeight="1" x14ac:dyDescent="0.2">
      <c r="H1409" s="36"/>
    </row>
    <row r="1410" spans="8:8" s="32" customFormat="1" ht="12.75" customHeight="1" x14ac:dyDescent="0.2">
      <c r="H1410" s="36"/>
    </row>
    <row r="1411" spans="8:8" s="32" customFormat="1" ht="12.75" customHeight="1" x14ac:dyDescent="0.2">
      <c r="H1411" s="36"/>
    </row>
    <row r="1412" spans="8:8" s="32" customFormat="1" ht="12.75" customHeight="1" x14ac:dyDescent="0.2">
      <c r="H1412" s="36"/>
    </row>
    <row r="1413" spans="8:8" s="32" customFormat="1" ht="12.75" customHeight="1" x14ac:dyDescent="0.2">
      <c r="H1413" s="36"/>
    </row>
    <row r="1414" spans="8:8" s="32" customFormat="1" ht="12.75" customHeight="1" x14ac:dyDescent="0.2">
      <c r="H1414" s="36"/>
    </row>
    <row r="1415" spans="8:8" s="32" customFormat="1" ht="12.75" customHeight="1" x14ac:dyDescent="0.2">
      <c r="H1415" s="36"/>
    </row>
    <row r="1416" spans="8:8" s="32" customFormat="1" ht="12.75" customHeight="1" x14ac:dyDescent="0.2">
      <c r="H1416" s="36"/>
    </row>
    <row r="1417" spans="8:8" s="32" customFormat="1" ht="12.75" customHeight="1" x14ac:dyDescent="0.2">
      <c r="H1417" s="36"/>
    </row>
    <row r="1418" spans="8:8" s="32" customFormat="1" ht="12.75" customHeight="1" x14ac:dyDescent="0.2">
      <c r="H1418" s="36"/>
    </row>
    <row r="1419" spans="8:8" s="32" customFormat="1" ht="12.75" customHeight="1" x14ac:dyDescent="0.2">
      <c r="H1419" s="36"/>
    </row>
    <row r="1420" spans="8:8" s="32" customFormat="1" ht="12.75" customHeight="1" x14ac:dyDescent="0.2">
      <c r="H1420" s="36"/>
    </row>
    <row r="1421" spans="8:8" s="32" customFormat="1" ht="12.75" customHeight="1" x14ac:dyDescent="0.2">
      <c r="H1421" s="36"/>
    </row>
    <row r="1422" spans="8:8" s="32" customFormat="1" ht="12.75" customHeight="1" x14ac:dyDescent="0.2">
      <c r="H1422" s="36"/>
    </row>
    <row r="1423" spans="8:8" s="32" customFormat="1" ht="12.75" customHeight="1" x14ac:dyDescent="0.2">
      <c r="H1423" s="36"/>
    </row>
    <row r="1424" spans="8:8" s="32" customFormat="1" ht="12.75" customHeight="1" x14ac:dyDescent="0.2">
      <c r="H1424" s="36"/>
    </row>
    <row r="1425" spans="8:8" s="32" customFormat="1" ht="12.75" customHeight="1" x14ac:dyDescent="0.2">
      <c r="H1425" s="36"/>
    </row>
    <row r="1426" spans="8:8" s="32" customFormat="1" ht="12.75" customHeight="1" x14ac:dyDescent="0.2">
      <c r="H1426" s="36"/>
    </row>
    <row r="1427" spans="8:8" s="32" customFormat="1" ht="12.75" customHeight="1" x14ac:dyDescent="0.2">
      <c r="H1427" s="36"/>
    </row>
    <row r="1428" spans="8:8" s="32" customFormat="1" ht="12.75" customHeight="1" x14ac:dyDescent="0.2">
      <c r="H1428" s="36"/>
    </row>
    <row r="1429" spans="8:8" s="32" customFormat="1" ht="12.75" customHeight="1" x14ac:dyDescent="0.2">
      <c r="H1429" s="36"/>
    </row>
    <row r="1430" spans="8:8" s="32" customFormat="1" ht="12.75" customHeight="1" x14ac:dyDescent="0.2">
      <c r="H1430" s="36"/>
    </row>
    <row r="1431" spans="8:8" s="32" customFormat="1" ht="12.75" customHeight="1" x14ac:dyDescent="0.2">
      <c r="H1431" s="36"/>
    </row>
    <row r="1432" spans="8:8" s="32" customFormat="1" ht="12.75" customHeight="1" x14ac:dyDescent="0.2">
      <c r="H1432" s="36"/>
    </row>
    <row r="1433" spans="8:8" s="32" customFormat="1" ht="12.75" customHeight="1" x14ac:dyDescent="0.2">
      <c r="H1433" s="36"/>
    </row>
    <row r="1434" spans="8:8" s="32" customFormat="1" ht="12.75" customHeight="1" x14ac:dyDescent="0.2">
      <c r="H1434" s="36"/>
    </row>
    <row r="1435" spans="8:8" s="32" customFormat="1" ht="12.75" customHeight="1" x14ac:dyDescent="0.2">
      <c r="H1435" s="36"/>
    </row>
    <row r="1436" spans="8:8" s="32" customFormat="1" ht="12.75" customHeight="1" x14ac:dyDescent="0.2">
      <c r="H1436" s="36"/>
    </row>
    <row r="1437" spans="8:8" s="32" customFormat="1" ht="12.75" customHeight="1" x14ac:dyDescent="0.2">
      <c r="H1437" s="36"/>
    </row>
    <row r="1438" spans="8:8" s="32" customFormat="1" ht="12.75" customHeight="1" x14ac:dyDescent="0.2">
      <c r="H1438" s="36"/>
    </row>
    <row r="1439" spans="8:8" s="32" customFormat="1" ht="12.75" customHeight="1" x14ac:dyDescent="0.2">
      <c r="H1439" s="36"/>
    </row>
    <row r="1440" spans="8:8" s="32" customFormat="1" ht="12.75" customHeight="1" x14ac:dyDescent="0.2">
      <c r="H1440" s="36"/>
    </row>
    <row r="1441" spans="8:8" s="32" customFormat="1" ht="12.75" customHeight="1" x14ac:dyDescent="0.2">
      <c r="H1441" s="36"/>
    </row>
    <row r="1442" spans="8:8" s="32" customFormat="1" ht="12.75" customHeight="1" x14ac:dyDescent="0.2">
      <c r="H1442" s="36"/>
    </row>
    <row r="1443" spans="8:8" s="32" customFormat="1" ht="12.75" customHeight="1" x14ac:dyDescent="0.2">
      <c r="H1443" s="36"/>
    </row>
    <row r="1444" spans="8:8" s="32" customFormat="1" ht="12.75" customHeight="1" x14ac:dyDescent="0.2">
      <c r="H1444" s="36"/>
    </row>
    <row r="1445" spans="8:8" s="32" customFormat="1" ht="12.75" customHeight="1" x14ac:dyDescent="0.2">
      <c r="H1445" s="36"/>
    </row>
    <row r="1446" spans="8:8" s="32" customFormat="1" ht="12.75" customHeight="1" x14ac:dyDescent="0.2">
      <c r="H1446" s="36"/>
    </row>
    <row r="1447" spans="8:8" s="32" customFormat="1" ht="12.75" customHeight="1" x14ac:dyDescent="0.2">
      <c r="H1447" s="36"/>
    </row>
    <row r="1448" spans="8:8" s="32" customFormat="1" ht="12.75" customHeight="1" x14ac:dyDescent="0.2">
      <c r="H1448" s="36"/>
    </row>
    <row r="1449" spans="8:8" s="32" customFormat="1" ht="12.75" customHeight="1" x14ac:dyDescent="0.2">
      <c r="H1449" s="36"/>
    </row>
    <row r="1450" spans="8:8" s="32" customFormat="1" ht="12.75" customHeight="1" x14ac:dyDescent="0.2">
      <c r="H1450" s="36"/>
    </row>
    <row r="1451" spans="8:8" s="32" customFormat="1" ht="12.75" customHeight="1" x14ac:dyDescent="0.2">
      <c r="H1451" s="36"/>
    </row>
    <row r="1452" spans="8:8" s="32" customFormat="1" ht="12.75" customHeight="1" x14ac:dyDescent="0.2">
      <c r="H1452" s="36"/>
    </row>
    <row r="1453" spans="8:8" s="32" customFormat="1" ht="12.75" customHeight="1" x14ac:dyDescent="0.2">
      <c r="H1453" s="36"/>
    </row>
    <row r="1454" spans="8:8" s="32" customFormat="1" ht="12.75" customHeight="1" x14ac:dyDescent="0.2">
      <c r="H1454" s="36"/>
    </row>
    <row r="1455" spans="8:8" s="32" customFormat="1" ht="12.75" customHeight="1" x14ac:dyDescent="0.2">
      <c r="H1455" s="36"/>
    </row>
    <row r="1456" spans="8:8" s="32" customFormat="1" ht="12.75" customHeight="1" x14ac:dyDescent="0.2">
      <c r="H1456" s="36"/>
    </row>
    <row r="1457" spans="8:8" s="32" customFormat="1" ht="12.75" customHeight="1" x14ac:dyDescent="0.2">
      <c r="H1457" s="36"/>
    </row>
    <row r="1458" spans="8:8" s="32" customFormat="1" ht="12.75" customHeight="1" x14ac:dyDescent="0.2">
      <c r="H1458" s="36"/>
    </row>
    <row r="1459" spans="8:8" s="32" customFormat="1" ht="12.75" customHeight="1" x14ac:dyDescent="0.2">
      <c r="H1459" s="36"/>
    </row>
    <row r="1460" spans="8:8" s="32" customFormat="1" ht="12.75" customHeight="1" x14ac:dyDescent="0.2">
      <c r="H1460" s="36"/>
    </row>
    <row r="1461" spans="8:8" s="32" customFormat="1" ht="12.75" customHeight="1" x14ac:dyDescent="0.2">
      <c r="H1461" s="36"/>
    </row>
    <row r="1462" spans="8:8" s="32" customFormat="1" ht="12.75" customHeight="1" x14ac:dyDescent="0.2">
      <c r="H1462" s="36"/>
    </row>
    <row r="1463" spans="8:8" s="32" customFormat="1" ht="12.75" customHeight="1" x14ac:dyDescent="0.2">
      <c r="H1463" s="36"/>
    </row>
    <row r="1464" spans="8:8" s="32" customFormat="1" ht="12.75" customHeight="1" x14ac:dyDescent="0.2">
      <c r="H1464" s="36"/>
    </row>
    <row r="1465" spans="8:8" s="32" customFormat="1" ht="12.75" customHeight="1" x14ac:dyDescent="0.2">
      <c r="H1465" s="36"/>
    </row>
    <row r="1466" spans="8:8" s="32" customFormat="1" ht="12.75" customHeight="1" x14ac:dyDescent="0.2">
      <c r="H1466" s="36"/>
    </row>
    <row r="1467" spans="8:8" s="32" customFormat="1" ht="12.75" customHeight="1" x14ac:dyDescent="0.2">
      <c r="H1467" s="36"/>
    </row>
    <row r="1468" spans="8:8" s="32" customFormat="1" ht="12.75" customHeight="1" x14ac:dyDescent="0.2">
      <c r="H1468" s="36"/>
    </row>
    <row r="1469" spans="8:8" s="32" customFormat="1" ht="12.75" customHeight="1" x14ac:dyDescent="0.2">
      <c r="H1469" s="36"/>
    </row>
    <row r="1470" spans="8:8" s="32" customFormat="1" ht="12.75" customHeight="1" x14ac:dyDescent="0.2">
      <c r="H1470" s="36"/>
    </row>
    <row r="1471" spans="8:8" s="32" customFormat="1" ht="12.75" customHeight="1" x14ac:dyDescent="0.2">
      <c r="H1471" s="36"/>
    </row>
    <row r="1472" spans="8:8" s="32" customFormat="1" ht="12.75" customHeight="1" x14ac:dyDescent="0.2">
      <c r="H1472" s="36"/>
    </row>
    <row r="1473" spans="8:8" s="32" customFormat="1" ht="12.75" customHeight="1" x14ac:dyDescent="0.2">
      <c r="H1473" s="36"/>
    </row>
    <row r="1474" spans="8:8" s="32" customFormat="1" ht="12.75" customHeight="1" x14ac:dyDescent="0.2">
      <c r="H1474" s="36"/>
    </row>
    <row r="1475" spans="8:8" s="32" customFormat="1" ht="12.75" customHeight="1" x14ac:dyDescent="0.2">
      <c r="H1475" s="36"/>
    </row>
    <row r="1476" spans="8:8" s="32" customFormat="1" ht="12.75" customHeight="1" x14ac:dyDescent="0.2">
      <c r="H1476" s="36"/>
    </row>
    <row r="1477" spans="8:8" s="32" customFormat="1" ht="12.75" customHeight="1" x14ac:dyDescent="0.2">
      <c r="H1477" s="36"/>
    </row>
    <row r="1478" spans="8:8" s="32" customFormat="1" ht="12.75" customHeight="1" x14ac:dyDescent="0.2">
      <c r="H1478" s="36"/>
    </row>
    <row r="1479" spans="8:8" s="32" customFormat="1" ht="12.75" customHeight="1" x14ac:dyDescent="0.2">
      <c r="H1479" s="36"/>
    </row>
    <row r="1480" spans="8:8" s="32" customFormat="1" ht="12.75" customHeight="1" x14ac:dyDescent="0.2">
      <c r="H1480" s="36"/>
    </row>
    <row r="1481" spans="8:8" s="32" customFormat="1" ht="12.75" customHeight="1" x14ac:dyDescent="0.2">
      <c r="H1481" s="36"/>
    </row>
    <row r="1482" spans="8:8" s="32" customFormat="1" ht="12.75" customHeight="1" x14ac:dyDescent="0.2">
      <c r="H1482" s="36"/>
    </row>
    <row r="1483" spans="8:8" s="32" customFormat="1" ht="12.75" customHeight="1" x14ac:dyDescent="0.2">
      <c r="H1483" s="36"/>
    </row>
    <row r="1484" spans="8:8" s="32" customFormat="1" ht="12.75" customHeight="1" x14ac:dyDescent="0.2">
      <c r="H1484" s="36"/>
    </row>
    <row r="1485" spans="8:8" s="32" customFormat="1" ht="12.75" customHeight="1" x14ac:dyDescent="0.2">
      <c r="H1485" s="36"/>
    </row>
    <row r="1486" spans="8:8" s="32" customFormat="1" ht="12.75" customHeight="1" x14ac:dyDescent="0.2">
      <c r="H1486" s="36"/>
    </row>
    <row r="1487" spans="8:8" s="32" customFormat="1" ht="12.75" customHeight="1" x14ac:dyDescent="0.2">
      <c r="H1487" s="36"/>
    </row>
    <row r="1488" spans="8:8" s="32" customFormat="1" ht="12.75" customHeight="1" x14ac:dyDescent="0.2">
      <c r="H1488" s="36"/>
    </row>
    <row r="1489" spans="8:8" s="32" customFormat="1" ht="12.75" customHeight="1" x14ac:dyDescent="0.2">
      <c r="H1489" s="36"/>
    </row>
    <row r="1490" spans="8:8" s="32" customFormat="1" ht="12.75" customHeight="1" x14ac:dyDescent="0.2">
      <c r="H1490" s="36"/>
    </row>
    <row r="1491" spans="8:8" s="32" customFormat="1" ht="12.75" customHeight="1" x14ac:dyDescent="0.2">
      <c r="H1491" s="36"/>
    </row>
    <row r="1492" spans="8:8" s="32" customFormat="1" ht="12.75" customHeight="1" x14ac:dyDescent="0.2">
      <c r="H1492" s="36"/>
    </row>
    <row r="1493" spans="8:8" s="32" customFormat="1" ht="12.75" customHeight="1" x14ac:dyDescent="0.2">
      <c r="H1493" s="36"/>
    </row>
    <row r="1494" spans="8:8" s="32" customFormat="1" ht="12.75" customHeight="1" x14ac:dyDescent="0.2">
      <c r="H1494" s="36"/>
    </row>
    <row r="1495" spans="8:8" s="32" customFormat="1" ht="12.75" customHeight="1" x14ac:dyDescent="0.2">
      <c r="H1495" s="36"/>
    </row>
    <row r="1496" spans="8:8" s="32" customFormat="1" ht="12.75" customHeight="1" x14ac:dyDescent="0.2">
      <c r="H1496" s="36"/>
    </row>
    <row r="1497" spans="8:8" s="32" customFormat="1" ht="12.75" customHeight="1" x14ac:dyDescent="0.2">
      <c r="H1497" s="36"/>
    </row>
    <row r="1498" spans="8:8" s="32" customFormat="1" ht="12.75" customHeight="1" x14ac:dyDescent="0.2">
      <c r="H1498" s="36"/>
    </row>
    <row r="1499" spans="8:8" s="32" customFormat="1" ht="12.75" customHeight="1" x14ac:dyDescent="0.2">
      <c r="H1499" s="36"/>
    </row>
    <row r="1500" spans="8:8" s="32" customFormat="1" ht="12.75" customHeight="1" x14ac:dyDescent="0.2">
      <c r="H1500" s="36"/>
    </row>
    <row r="1501" spans="8:8" s="32" customFormat="1" ht="12.75" customHeight="1" x14ac:dyDescent="0.2">
      <c r="H1501" s="36"/>
    </row>
    <row r="1502" spans="8:8" s="32" customFormat="1" ht="12.75" customHeight="1" x14ac:dyDescent="0.2">
      <c r="H1502" s="36"/>
    </row>
    <row r="1503" spans="8:8" s="32" customFormat="1" ht="12.75" customHeight="1" x14ac:dyDescent="0.2">
      <c r="H1503" s="36"/>
    </row>
    <row r="1504" spans="8:8" s="32" customFormat="1" ht="12.75" customHeight="1" x14ac:dyDescent="0.2">
      <c r="H1504" s="36"/>
    </row>
    <row r="1505" spans="8:8" s="32" customFormat="1" ht="12.75" customHeight="1" x14ac:dyDescent="0.2">
      <c r="H1505" s="36"/>
    </row>
    <row r="1506" spans="8:8" s="32" customFormat="1" ht="12.75" customHeight="1" x14ac:dyDescent="0.2">
      <c r="H1506" s="36"/>
    </row>
    <row r="1507" spans="8:8" s="32" customFormat="1" ht="12.75" customHeight="1" x14ac:dyDescent="0.2">
      <c r="H1507" s="36"/>
    </row>
    <row r="1508" spans="8:8" s="32" customFormat="1" ht="12.75" customHeight="1" x14ac:dyDescent="0.2">
      <c r="H1508" s="36"/>
    </row>
    <row r="1509" spans="8:8" s="32" customFormat="1" ht="12.75" customHeight="1" x14ac:dyDescent="0.2">
      <c r="H1509" s="36"/>
    </row>
    <row r="1510" spans="8:8" s="32" customFormat="1" ht="12.75" customHeight="1" x14ac:dyDescent="0.2">
      <c r="H1510" s="36"/>
    </row>
    <row r="1511" spans="8:8" s="32" customFormat="1" ht="12.75" customHeight="1" x14ac:dyDescent="0.2">
      <c r="H1511" s="36"/>
    </row>
    <row r="1512" spans="8:8" s="32" customFormat="1" ht="12.75" customHeight="1" x14ac:dyDescent="0.2">
      <c r="H1512" s="36"/>
    </row>
    <row r="1513" spans="8:8" s="32" customFormat="1" ht="12.75" customHeight="1" x14ac:dyDescent="0.2">
      <c r="H1513" s="36"/>
    </row>
    <row r="1514" spans="8:8" s="32" customFormat="1" ht="12.75" customHeight="1" x14ac:dyDescent="0.2">
      <c r="H1514" s="36"/>
    </row>
    <row r="1515" spans="8:8" s="32" customFormat="1" ht="12.75" customHeight="1" x14ac:dyDescent="0.2">
      <c r="H1515" s="36"/>
    </row>
    <row r="1516" spans="8:8" s="32" customFormat="1" ht="12.75" customHeight="1" x14ac:dyDescent="0.2">
      <c r="H1516" s="36"/>
    </row>
    <row r="1517" spans="8:8" s="32" customFormat="1" ht="12.75" customHeight="1" x14ac:dyDescent="0.2">
      <c r="H1517" s="36"/>
    </row>
    <row r="1518" spans="8:8" s="32" customFormat="1" ht="12.75" customHeight="1" x14ac:dyDescent="0.2">
      <c r="H1518" s="36"/>
    </row>
    <row r="1519" spans="8:8" s="32" customFormat="1" ht="12.75" customHeight="1" x14ac:dyDescent="0.2">
      <c r="H1519" s="36"/>
    </row>
    <row r="1520" spans="8:8" s="32" customFormat="1" ht="12.75" customHeight="1" x14ac:dyDescent="0.2">
      <c r="H1520" s="36"/>
    </row>
    <row r="1521" spans="8:8" s="32" customFormat="1" ht="12.75" customHeight="1" x14ac:dyDescent="0.2">
      <c r="H1521" s="36"/>
    </row>
    <row r="1522" spans="8:8" s="32" customFormat="1" ht="12.75" customHeight="1" x14ac:dyDescent="0.2">
      <c r="H1522" s="36"/>
    </row>
    <row r="1523" spans="8:8" s="32" customFormat="1" ht="12.75" customHeight="1" x14ac:dyDescent="0.2">
      <c r="H1523" s="36"/>
    </row>
    <row r="1524" spans="8:8" s="32" customFormat="1" ht="12.75" customHeight="1" x14ac:dyDescent="0.2">
      <c r="H1524" s="36"/>
    </row>
    <row r="1525" spans="8:8" s="32" customFormat="1" ht="12.75" customHeight="1" x14ac:dyDescent="0.2">
      <c r="H1525" s="36"/>
    </row>
    <row r="1526" spans="8:8" s="32" customFormat="1" ht="12.75" customHeight="1" x14ac:dyDescent="0.2">
      <c r="H1526" s="36"/>
    </row>
    <row r="1527" spans="8:8" s="32" customFormat="1" ht="12.75" customHeight="1" x14ac:dyDescent="0.2">
      <c r="H1527" s="36"/>
    </row>
    <row r="1528" spans="8:8" s="32" customFormat="1" ht="12.75" customHeight="1" x14ac:dyDescent="0.2">
      <c r="H1528" s="36"/>
    </row>
    <row r="1529" spans="8:8" s="32" customFormat="1" ht="12.75" customHeight="1" x14ac:dyDescent="0.2">
      <c r="H1529" s="36"/>
    </row>
    <row r="1530" spans="8:8" s="32" customFormat="1" ht="12.75" customHeight="1" x14ac:dyDescent="0.2">
      <c r="H1530" s="36"/>
    </row>
    <row r="1531" spans="8:8" s="32" customFormat="1" ht="12.75" customHeight="1" x14ac:dyDescent="0.2">
      <c r="H1531" s="36"/>
    </row>
    <row r="1532" spans="8:8" s="32" customFormat="1" ht="12.75" customHeight="1" x14ac:dyDescent="0.2">
      <c r="H1532" s="36"/>
    </row>
    <row r="1533" spans="8:8" s="32" customFormat="1" ht="12.75" customHeight="1" x14ac:dyDescent="0.2">
      <c r="H1533" s="36"/>
    </row>
    <row r="1534" spans="8:8" s="32" customFormat="1" ht="12.75" customHeight="1" x14ac:dyDescent="0.2">
      <c r="H1534" s="36"/>
    </row>
    <row r="1535" spans="8:8" s="32" customFormat="1" ht="12.75" customHeight="1" x14ac:dyDescent="0.2">
      <c r="H1535" s="36"/>
    </row>
    <row r="1536" spans="8:8" s="32" customFormat="1" ht="12.75" customHeight="1" x14ac:dyDescent="0.2">
      <c r="H1536" s="36"/>
    </row>
    <row r="1537" spans="8:8" s="32" customFormat="1" ht="12.75" customHeight="1" x14ac:dyDescent="0.2">
      <c r="H1537" s="36"/>
    </row>
    <row r="1538" spans="8:8" s="32" customFormat="1" ht="12.75" customHeight="1" x14ac:dyDescent="0.2">
      <c r="H1538" s="36"/>
    </row>
    <row r="1539" spans="8:8" s="32" customFormat="1" ht="12.75" customHeight="1" x14ac:dyDescent="0.2">
      <c r="H1539" s="36"/>
    </row>
    <row r="1540" spans="8:8" s="32" customFormat="1" ht="12.75" customHeight="1" x14ac:dyDescent="0.2">
      <c r="H1540" s="36"/>
    </row>
    <row r="1541" spans="8:8" s="32" customFormat="1" ht="12.75" customHeight="1" x14ac:dyDescent="0.2">
      <c r="H1541" s="36"/>
    </row>
    <row r="1542" spans="8:8" s="32" customFormat="1" ht="12.75" customHeight="1" x14ac:dyDescent="0.2">
      <c r="H1542" s="36"/>
    </row>
    <row r="1543" spans="8:8" s="32" customFormat="1" ht="12.75" customHeight="1" x14ac:dyDescent="0.2">
      <c r="H1543" s="36"/>
    </row>
    <row r="1544" spans="8:8" s="32" customFormat="1" ht="12.75" customHeight="1" x14ac:dyDescent="0.2">
      <c r="H1544" s="36"/>
    </row>
    <row r="1545" spans="8:8" s="32" customFormat="1" ht="12.75" customHeight="1" x14ac:dyDescent="0.2">
      <c r="H1545" s="36"/>
    </row>
    <row r="1546" spans="8:8" s="32" customFormat="1" ht="12.75" customHeight="1" x14ac:dyDescent="0.2">
      <c r="H1546" s="36"/>
    </row>
    <row r="1547" spans="8:8" s="32" customFormat="1" ht="12.75" customHeight="1" x14ac:dyDescent="0.2">
      <c r="H1547" s="36"/>
    </row>
    <row r="1548" spans="8:8" s="32" customFormat="1" ht="12.75" customHeight="1" x14ac:dyDescent="0.2">
      <c r="H1548" s="36"/>
    </row>
    <row r="1549" spans="8:8" s="32" customFormat="1" ht="12.75" customHeight="1" x14ac:dyDescent="0.2">
      <c r="H1549" s="36"/>
    </row>
    <row r="1550" spans="8:8" s="32" customFormat="1" ht="12.75" customHeight="1" x14ac:dyDescent="0.2">
      <c r="H1550" s="36"/>
    </row>
    <row r="1551" spans="8:8" s="32" customFormat="1" ht="12.75" customHeight="1" x14ac:dyDescent="0.2">
      <c r="H1551" s="36"/>
    </row>
    <row r="1552" spans="8:8" s="32" customFormat="1" ht="12.75" customHeight="1" x14ac:dyDescent="0.2">
      <c r="H1552" s="36"/>
    </row>
    <row r="1553" spans="8:8" s="32" customFormat="1" ht="12.75" customHeight="1" x14ac:dyDescent="0.2">
      <c r="H1553" s="36"/>
    </row>
    <row r="1554" spans="8:8" s="32" customFormat="1" ht="12.75" customHeight="1" x14ac:dyDescent="0.2">
      <c r="H1554" s="36"/>
    </row>
    <row r="1555" spans="8:8" s="32" customFormat="1" ht="12.75" customHeight="1" x14ac:dyDescent="0.2">
      <c r="H1555" s="36"/>
    </row>
    <row r="1556" spans="8:8" s="32" customFormat="1" ht="12.75" customHeight="1" x14ac:dyDescent="0.2">
      <c r="H1556" s="36"/>
    </row>
    <row r="1557" spans="8:8" s="32" customFormat="1" ht="12.75" customHeight="1" x14ac:dyDescent="0.2">
      <c r="H1557" s="36"/>
    </row>
    <row r="1558" spans="8:8" s="32" customFormat="1" ht="12.75" customHeight="1" x14ac:dyDescent="0.2">
      <c r="H1558" s="36"/>
    </row>
    <row r="1559" spans="8:8" s="32" customFormat="1" ht="12.75" customHeight="1" x14ac:dyDescent="0.2">
      <c r="H1559" s="36"/>
    </row>
    <row r="1560" spans="8:8" s="32" customFormat="1" ht="12.75" customHeight="1" x14ac:dyDescent="0.2">
      <c r="H1560" s="36"/>
    </row>
    <row r="1561" spans="8:8" s="32" customFormat="1" ht="12.75" customHeight="1" x14ac:dyDescent="0.2">
      <c r="H1561" s="36"/>
    </row>
    <row r="1562" spans="8:8" s="32" customFormat="1" ht="12.75" customHeight="1" x14ac:dyDescent="0.2">
      <c r="H1562" s="36"/>
    </row>
    <row r="1563" spans="8:8" s="32" customFormat="1" ht="12.75" customHeight="1" x14ac:dyDescent="0.2">
      <c r="H1563" s="36"/>
    </row>
    <row r="1564" spans="8:8" s="32" customFormat="1" ht="12.75" customHeight="1" x14ac:dyDescent="0.2">
      <c r="H1564" s="36"/>
    </row>
    <row r="1565" spans="8:8" s="32" customFormat="1" ht="12.75" customHeight="1" x14ac:dyDescent="0.2">
      <c r="H1565" s="36"/>
    </row>
    <row r="1566" spans="8:8" s="32" customFormat="1" ht="12.75" customHeight="1" x14ac:dyDescent="0.2">
      <c r="H1566" s="36"/>
    </row>
    <row r="1567" spans="8:8" s="32" customFormat="1" ht="12.75" customHeight="1" x14ac:dyDescent="0.2">
      <c r="H1567" s="36"/>
    </row>
    <row r="1568" spans="8:8" s="32" customFormat="1" ht="12.75" customHeight="1" x14ac:dyDescent="0.2">
      <c r="H1568" s="36"/>
    </row>
    <row r="1569" spans="8:8" s="32" customFormat="1" ht="12.75" customHeight="1" x14ac:dyDescent="0.2">
      <c r="H1569" s="36"/>
    </row>
    <row r="1570" spans="8:8" s="32" customFormat="1" ht="12.75" customHeight="1" x14ac:dyDescent="0.2">
      <c r="H1570" s="36"/>
    </row>
    <row r="1571" spans="8:8" s="32" customFormat="1" ht="12.75" customHeight="1" x14ac:dyDescent="0.2">
      <c r="H1571" s="36"/>
    </row>
    <row r="1572" spans="8:8" s="32" customFormat="1" ht="12.75" customHeight="1" x14ac:dyDescent="0.2">
      <c r="H1572" s="36"/>
    </row>
    <row r="1573" spans="8:8" s="32" customFormat="1" ht="12.75" customHeight="1" x14ac:dyDescent="0.2">
      <c r="H1573" s="36"/>
    </row>
    <row r="1574" spans="8:8" s="32" customFormat="1" ht="12.75" customHeight="1" x14ac:dyDescent="0.2">
      <c r="H1574" s="36"/>
    </row>
    <row r="1575" spans="8:8" s="32" customFormat="1" ht="12.75" customHeight="1" x14ac:dyDescent="0.2">
      <c r="H1575" s="36"/>
    </row>
    <row r="1576" spans="8:8" s="32" customFormat="1" ht="12.75" customHeight="1" x14ac:dyDescent="0.2">
      <c r="H1576" s="36"/>
    </row>
    <row r="1577" spans="8:8" s="32" customFormat="1" ht="12.75" customHeight="1" x14ac:dyDescent="0.2">
      <c r="H1577" s="36"/>
    </row>
    <row r="1578" spans="8:8" s="32" customFormat="1" ht="12.75" customHeight="1" x14ac:dyDescent="0.2">
      <c r="H1578" s="36"/>
    </row>
    <row r="1579" spans="8:8" s="32" customFormat="1" ht="12.75" customHeight="1" x14ac:dyDescent="0.2">
      <c r="H1579" s="36"/>
    </row>
    <row r="1580" spans="8:8" s="32" customFormat="1" ht="12.75" customHeight="1" x14ac:dyDescent="0.2">
      <c r="H1580" s="36"/>
    </row>
    <row r="1581" spans="8:8" s="32" customFormat="1" ht="12.75" customHeight="1" x14ac:dyDescent="0.2">
      <c r="H1581" s="36"/>
    </row>
    <row r="1582" spans="8:8" s="32" customFormat="1" ht="12.75" customHeight="1" x14ac:dyDescent="0.2">
      <c r="H1582" s="36"/>
    </row>
    <row r="1583" spans="8:8" s="32" customFormat="1" ht="12.75" customHeight="1" x14ac:dyDescent="0.2">
      <c r="H1583" s="36"/>
    </row>
    <row r="1584" spans="8:8" s="32" customFormat="1" ht="12.75" customHeight="1" x14ac:dyDescent="0.2">
      <c r="H1584" s="36"/>
    </row>
    <row r="1585" spans="8:8" s="32" customFormat="1" ht="12.75" customHeight="1" x14ac:dyDescent="0.2">
      <c r="H1585" s="36"/>
    </row>
    <row r="1586" spans="8:8" s="32" customFormat="1" ht="12.75" customHeight="1" x14ac:dyDescent="0.2">
      <c r="H1586" s="36"/>
    </row>
    <row r="1587" spans="8:8" s="32" customFormat="1" ht="12.75" customHeight="1" x14ac:dyDescent="0.2">
      <c r="H1587" s="36"/>
    </row>
    <row r="1588" spans="8:8" s="32" customFormat="1" ht="12.75" customHeight="1" x14ac:dyDescent="0.2">
      <c r="H1588" s="36"/>
    </row>
    <row r="1589" spans="8:8" s="32" customFormat="1" ht="12.75" customHeight="1" x14ac:dyDescent="0.2">
      <c r="H1589" s="36"/>
    </row>
    <row r="1590" spans="8:8" s="32" customFormat="1" ht="12.75" customHeight="1" x14ac:dyDescent="0.2">
      <c r="H1590" s="36"/>
    </row>
    <row r="1591" spans="8:8" s="32" customFormat="1" ht="12.75" customHeight="1" x14ac:dyDescent="0.2">
      <c r="H1591" s="36"/>
    </row>
    <row r="1592" spans="8:8" s="32" customFormat="1" ht="12.75" customHeight="1" x14ac:dyDescent="0.2">
      <c r="H1592" s="36"/>
    </row>
    <row r="1593" spans="8:8" s="32" customFormat="1" ht="12.75" customHeight="1" x14ac:dyDescent="0.2">
      <c r="H1593" s="36"/>
    </row>
    <row r="1594" spans="8:8" s="32" customFormat="1" ht="12.75" customHeight="1" x14ac:dyDescent="0.2">
      <c r="H1594" s="36"/>
    </row>
    <row r="1595" spans="8:8" s="32" customFormat="1" ht="12.75" customHeight="1" x14ac:dyDescent="0.2">
      <c r="H1595" s="36"/>
    </row>
    <row r="1596" spans="8:8" s="32" customFormat="1" ht="12.75" customHeight="1" x14ac:dyDescent="0.2">
      <c r="H1596" s="36"/>
    </row>
    <row r="1597" spans="8:8" s="32" customFormat="1" ht="12.75" customHeight="1" x14ac:dyDescent="0.2">
      <c r="H1597" s="36"/>
    </row>
    <row r="1598" spans="8:8" s="32" customFormat="1" ht="12.75" customHeight="1" x14ac:dyDescent="0.2">
      <c r="H1598" s="36"/>
    </row>
    <row r="1599" spans="8:8" s="32" customFormat="1" ht="12.75" customHeight="1" x14ac:dyDescent="0.2">
      <c r="H1599" s="36"/>
    </row>
    <row r="1600" spans="8:8" s="32" customFormat="1" ht="12.75" customHeight="1" x14ac:dyDescent="0.2">
      <c r="H1600" s="36"/>
    </row>
    <row r="1601" spans="8:8" s="32" customFormat="1" ht="12.75" customHeight="1" x14ac:dyDescent="0.2">
      <c r="H1601" s="36"/>
    </row>
    <row r="1602" spans="8:8" s="32" customFormat="1" ht="12.75" customHeight="1" x14ac:dyDescent="0.2">
      <c r="H1602" s="36"/>
    </row>
    <row r="1603" spans="8:8" s="32" customFormat="1" ht="12.75" customHeight="1" x14ac:dyDescent="0.2">
      <c r="H1603" s="36"/>
    </row>
    <row r="1604" spans="8:8" s="32" customFormat="1" ht="12.75" customHeight="1" x14ac:dyDescent="0.2">
      <c r="H1604" s="36"/>
    </row>
    <row r="1605" spans="8:8" s="32" customFormat="1" ht="12.75" customHeight="1" x14ac:dyDescent="0.2">
      <c r="H1605" s="36"/>
    </row>
    <row r="1606" spans="8:8" s="32" customFormat="1" ht="12.75" customHeight="1" x14ac:dyDescent="0.2">
      <c r="H1606" s="36"/>
    </row>
    <row r="1607" spans="8:8" s="32" customFormat="1" ht="12.75" customHeight="1" x14ac:dyDescent="0.2">
      <c r="H1607" s="36"/>
    </row>
    <row r="1608" spans="8:8" s="32" customFormat="1" ht="12.75" customHeight="1" x14ac:dyDescent="0.2">
      <c r="H1608" s="36"/>
    </row>
    <row r="1609" spans="8:8" s="32" customFormat="1" ht="12.75" customHeight="1" x14ac:dyDescent="0.2">
      <c r="H1609" s="36"/>
    </row>
    <row r="1610" spans="8:8" s="32" customFormat="1" ht="12.75" customHeight="1" x14ac:dyDescent="0.2">
      <c r="H1610" s="36"/>
    </row>
    <row r="1611" spans="8:8" s="32" customFormat="1" ht="12.75" customHeight="1" x14ac:dyDescent="0.2">
      <c r="H1611" s="36"/>
    </row>
    <row r="1612" spans="8:8" s="32" customFormat="1" ht="12.75" customHeight="1" x14ac:dyDescent="0.2">
      <c r="H1612" s="36"/>
    </row>
    <row r="1613" spans="8:8" s="32" customFormat="1" ht="12.75" customHeight="1" x14ac:dyDescent="0.2">
      <c r="H1613" s="36"/>
    </row>
    <row r="1614" spans="8:8" s="32" customFormat="1" ht="12.75" customHeight="1" x14ac:dyDescent="0.2">
      <c r="H1614" s="36"/>
    </row>
    <row r="1615" spans="8:8" s="32" customFormat="1" ht="12.75" customHeight="1" x14ac:dyDescent="0.2">
      <c r="H1615" s="36"/>
    </row>
    <row r="1616" spans="8:8" s="32" customFormat="1" ht="12.75" customHeight="1" x14ac:dyDescent="0.2">
      <c r="H1616" s="36"/>
    </row>
    <row r="1617" spans="8:8" s="32" customFormat="1" ht="12.75" customHeight="1" x14ac:dyDescent="0.2">
      <c r="H1617" s="36"/>
    </row>
    <row r="1618" spans="8:8" s="32" customFormat="1" ht="12.75" customHeight="1" x14ac:dyDescent="0.2">
      <c r="H1618" s="36"/>
    </row>
    <row r="1619" spans="8:8" s="32" customFormat="1" ht="12.75" customHeight="1" x14ac:dyDescent="0.2">
      <c r="H1619" s="36"/>
    </row>
    <row r="1620" spans="8:8" s="32" customFormat="1" ht="12.75" customHeight="1" x14ac:dyDescent="0.2">
      <c r="H1620" s="36"/>
    </row>
    <row r="1621" spans="8:8" s="32" customFormat="1" ht="12.75" customHeight="1" x14ac:dyDescent="0.2">
      <c r="H1621" s="36"/>
    </row>
    <row r="1622" spans="8:8" s="32" customFormat="1" ht="12.75" customHeight="1" x14ac:dyDescent="0.2">
      <c r="H1622" s="36"/>
    </row>
    <row r="1623" spans="8:8" s="32" customFormat="1" ht="12.75" customHeight="1" x14ac:dyDescent="0.2">
      <c r="H1623" s="36"/>
    </row>
    <row r="1624" spans="8:8" s="32" customFormat="1" ht="12.75" customHeight="1" x14ac:dyDescent="0.2">
      <c r="H1624" s="36"/>
    </row>
    <row r="1625" spans="8:8" s="32" customFormat="1" ht="12.75" customHeight="1" x14ac:dyDescent="0.2">
      <c r="H1625" s="36"/>
    </row>
    <row r="1626" spans="8:8" s="32" customFormat="1" ht="12.75" customHeight="1" x14ac:dyDescent="0.2">
      <c r="H1626" s="36"/>
    </row>
    <row r="1627" spans="8:8" s="32" customFormat="1" ht="12.75" customHeight="1" x14ac:dyDescent="0.2">
      <c r="H1627" s="36"/>
    </row>
    <row r="1628" spans="8:8" s="32" customFormat="1" ht="12.75" customHeight="1" x14ac:dyDescent="0.2">
      <c r="H1628" s="36"/>
    </row>
    <row r="1629" spans="8:8" s="32" customFormat="1" ht="12.75" customHeight="1" x14ac:dyDescent="0.2">
      <c r="H1629" s="36"/>
    </row>
    <row r="1630" spans="8:8" s="32" customFormat="1" ht="12.75" customHeight="1" x14ac:dyDescent="0.2">
      <c r="H1630" s="36"/>
    </row>
    <row r="1631" spans="8:8" s="32" customFormat="1" ht="12.75" customHeight="1" x14ac:dyDescent="0.2">
      <c r="H1631" s="36"/>
    </row>
    <row r="1632" spans="8:8" s="32" customFormat="1" ht="12.75" customHeight="1" x14ac:dyDescent="0.2">
      <c r="H1632" s="36"/>
    </row>
    <row r="1633" spans="8:8" s="32" customFormat="1" ht="12.75" customHeight="1" x14ac:dyDescent="0.2">
      <c r="H1633" s="36"/>
    </row>
    <row r="1634" spans="8:8" s="32" customFormat="1" ht="12.75" customHeight="1" x14ac:dyDescent="0.2">
      <c r="H1634" s="36"/>
    </row>
    <row r="1635" spans="8:8" s="32" customFormat="1" ht="12.75" customHeight="1" x14ac:dyDescent="0.2">
      <c r="H1635" s="36"/>
    </row>
    <row r="1636" spans="8:8" s="32" customFormat="1" ht="12.75" customHeight="1" x14ac:dyDescent="0.2">
      <c r="H1636" s="36"/>
    </row>
    <row r="1637" spans="8:8" s="32" customFormat="1" ht="12.75" customHeight="1" x14ac:dyDescent="0.2">
      <c r="H1637" s="36"/>
    </row>
    <row r="1638" spans="8:8" s="32" customFormat="1" ht="12.75" customHeight="1" x14ac:dyDescent="0.2">
      <c r="H1638" s="36"/>
    </row>
    <row r="1639" spans="8:8" s="32" customFormat="1" ht="12.75" customHeight="1" x14ac:dyDescent="0.2">
      <c r="H1639" s="36"/>
    </row>
    <row r="1640" spans="8:8" s="32" customFormat="1" ht="12.75" customHeight="1" x14ac:dyDescent="0.2">
      <c r="H1640" s="36"/>
    </row>
    <row r="1641" spans="8:8" s="32" customFormat="1" ht="12.75" customHeight="1" x14ac:dyDescent="0.2">
      <c r="H1641" s="36"/>
    </row>
    <row r="1642" spans="8:8" s="32" customFormat="1" ht="12.75" customHeight="1" x14ac:dyDescent="0.2">
      <c r="H1642" s="36"/>
    </row>
    <row r="1643" spans="8:8" s="32" customFormat="1" ht="12.75" customHeight="1" x14ac:dyDescent="0.2">
      <c r="H1643" s="36"/>
    </row>
    <row r="1644" spans="8:8" s="32" customFormat="1" ht="12.75" customHeight="1" x14ac:dyDescent="0.2">
      <c r="H1644" s="36"/>
    </row>
    <row r="1645" spans="8:8" s="32" customFormat="1" ht="12.75" customHeight="1" x14ac:dyDescent="0.2">
      <c r="H1645" s="36"/>
    </row>
    <row r="1646" spans="8:8" s="32" customFormat="1" ht="12.75" customHeight="1" x14ac:dyDescent="0.2">
      <c r="H1646" s="36"/>
    </row>
    <row r="1647" spans="8:8" s="32" customFormat="1" ht="12.75" customHeight="1" x14ac:dyDescent="0.2">
      <c r="H1647" s="36"/>
    </row>
    <row r="1648" spans="8:8" s="32" customFormat="1" ht="12.75" customHeight="1" x14ac:dyDescent="0.2">
      <c r="H1648" s="36"/>
    </row>
    <row r="1649" spans="8:8" s="32" customFormat="1" ht="12.75" customHeight="1" x14ac:dyDescent="0.2">
      <c r="H1649" s="36"/>
    </row>
    <row r="1650" spans="8:8" s="32" customFormat="1" ht="12.75" customHeight="1" x14ac:dyDescent="0.2">
      <c r="H1650" s="36"/>
    </row>
    <row r="1651" spans="8:8" s="32" customFormat="1" ht="12.75" customHeight="1" x14ac:dyDescent="0.2">
      <c r="H1651" s="36"/>
    </row>
    <row r="1652" spans="8:8" s="32" customFormat="1" ht="12.75" customHeight="1" x14ac:dyDescent="0.2">
      <c r="H1652" s="36"/>
    </row>
    <row r="1653" spans="8:8" s="32" customFormat="1" ht="12.75" customHeight="1" x14ac:dyDescent="0.2">
      <c r="H1653" s="36"/>
    </row>
    <row r="1654" spans="8:8" s="32" customFormat="1" ht="12.75" customHeight="1" x14ac:dyDescent="0.2">
      <c r="H1654" s="36"/>
    </row>
    <row r="1655" spans="8:8" s="32" customFormat="1" ht="12.75" customHeight="1" x14ac:dyDescent="0.2">
      <c r="H1655" s="36"/>
    </row>
    <row r="1656" spans="8:8" s="32" customFormat="1" ht="12.75" customHeight="1" x14ac:dyDescent="0.2">
      <c r="H1656" s="36"/>
    </row>
    <row r="1657" spans="8:8" s="32" customFormat="1" ht="12.75" customHeight="1" x14ac:dyDescent="0.2">
      <c r="H1657" s="36"/>
    </row>
    <row r="1658" spans="8:8" s="32" customFormat="1" ht="12.75" customHeight="1" x14ac:dyDescent="0.2">
      <c r="H1658" s="36"/>
    </row>
    <row r="1659" spans="8:8" s="32" customFormat="1" ht="12.75" customHeight="1" x14ac:dyDescent="0.2">
      <c r="H1659" s="36"/>
    </row>
    <row r="1660" spans="8:8" s="32" customFormat="1" ht="12.75" customHeight="1" x14ac:dyDescent="0.2">
      <c r="H1660" s="36"/>
    </row>
    <row r="1661" spans="8:8" s="32" customFormat="1" ht="12.75" customHeight="1" x14ac:dyDescent="0.2">
      <c r="H1661" s="36"/>
    </row>
    <row r="1662" spans="8:8" s="32" customFormat="1" ht="12.75" customHeight="1" x14ac:dyDescent="0.2">
      <c r="H1662" s="36"/>
    </row>
    <row r="1663" spans="8:8" s="32" customFormat="1" ht="12.75" customHeight="1" x14ac:dyDescent="0.2">
      <c r="H1663" s="36"/>
    </row>
    <row r="1664" spans="8:8" s="32" customFormat="1" ht="12.75" customHeight="1" x14ac:dyDescent="0.2">
      <c r="H1664" s="36"/>
    </row>
    <row r="1665" spans="8:8" s="32" customFormat="1" ht="12.75" customHeight="1" x14ac:dyDescent="0.2">
      <c r="H1665" s="36"/>
    </row>
    <row r="1666" spans="8:8" s="32" customFormat="1" ht="12.75" customHeight="1" x14ac:dyDescent="0.2">
      <c r="H1666" s="36"/>
    </row>
    <row r="1667" spans="8:8" s="32" customFormat="1" ht="12.75" customHeight="1" x14ac:dyDescent="0.2">
      <c r="H1667" s="36"/>
    </row>
    <row r="1668" spans="8:8" s="32" customFormat="1" ht="12.75" customHeight="1" x14ac:dyDescent="0.2">
      <c r="H1668" s="36"/>
    </row>
    <row r="1669" spans="8:8" s="32" customFormat="1" ht="12.75" customHeight="1" x14ac:dyDescent="0.2">
      <c r="H1669" s="36"/>
    </row>
    <row r="1670" spans="8:8" s="32" customFormat="1" ht="12.75" customHeight="1" x14ac:dyDescent="0.2">
      <c r="H1670" s="36"/>
    </row>
    <row r="1671" spans="8:8" s="32" customFormat="1" ht="12.75" customHeight="1" x14ac:dyDescent="0.2">
      <c r="H1671" s="36"/>
    </row>
    <row r="1672" spans="8:8" s="32" customFormat="1" ht="12.75" customHeight="1" x14ac:dyDescent="0.2">
      <c r="H1672" s="36"/>
    </row>
    <row r="1673" spans="8:8" s="32" customFormat="1" ht="12.75" customHeight="1" x14ac:dyDescent="0.2">
      <c r="H1673" s="36"/>
    </row>
    <row r="1674" spans="8:8" s="32" customFormat="1" ht="12.75" customHeight="1" x14ac:dyDescent="0.2">
      <c r="H1674" s="36"/>
    </row>
    <row r="1675" spans="8:8" s="32" customFormat="1" ht="12.75" customHeight="1" x14ac:dyDescent="0.2">
      <c r="H1675" s="36"/>
    </row>
    <row r="1676" spans="8:8" s="32" customFormat="1" ht="12.75" customHeight="1" x14ac:dyDescent="0.2">
      <c r="H1676" s="36"/>
    </row>
    <row r="1677" spans="8:8" s="32" customFormat="1" ht="12.75" customHeight="1" x14ac:dyDescent="0.2">
      <c r="H1677" s="36"/>
    </row>
    <row r="1678" spans="8:8" s="32" customFormat="1" ht="12.75" customHeight="1" x14ac:dyDescent="0.2">
      <c r="H1678" s="36"/>
    </row>
    <row r="1679" spans="8:8" s="32" customFormat="1" ht="12.75" customHeight="1" x14ac:dyDescent="0.2">
      <c r="H1679" s="36"/>
    </row>
    <row r="1680" spans="8:8" s="32" customFormat="1" ht="12.75" customHeight="1" x14ac:dyDescent="0.2">
      <c r="H1680" s="36"/>
    </row>
    <row r="1681" spans="8:8" s="32" customFormat="1" ht="12.75" customHeight="1" x14ac:dyDescent="0.2">
      <c r="H1681" s="36"/>
    </row>
    <row r="1682" spans="8:8" s="32" customFormat="1" ht="12.75" customHeight="1" x14ac:dyDescent="0.2">
      <c r="H1682" s="36"/>
    </row>
    <row r="1683" spans="8:8" s="32" customFormat="1" ht="12.75" customHeight="1" x14ac:dyDescent="0.2">
      <c r="H1683" s="36"/>
    </row>
    <row r="1684" spans="8:8" s="32" customFormat="1" ht="12.75" customHeight="1" x14ac:dyDescent="0.2">
      <c r="H1684" s="36"/>
    </row>
    <row r="1685" spans="8:8" s="32" customFormat="1" ht="12.75" customHeight="1" x14ac:dyDescent="0.2">
      <c r="H1685" s="36"/>
    </row>
    <row r="1686" spans="8:8" s="32" customFormat="1" ht="12.75" customHeight="1" x14ac:dyDescent="0.2">
      <c r="H1686" s="36"/>
    </row>
    <row r="1687" spans="8:8" s="32" customFormat="1" ht="12.75" customHeight="1" x14ac:dyDescent="0.2">
      <c r="H1687" s="36"/>
    </row>
    <row r="1688" spans="8:8" s="32" customFormat="1" ht="12.75" customHeight="1" x14ac:dyDescent="0.2">
      <c r="H1688" s="36"/>
    </row>
    <row r="1689" spans="8:8" s="32" customFormat="1" ht="12.75" customHeight="1" x14ac:dyDescent="0.2">
      <c r="H1689" s="36"/>
    </row>
    <row r="1690" spans="8:8" s="32" customFormat="1" ht="12.75" customHeight="1" x14ac:dyDescent="0.2">
      <c r="H1690" s="36"/>
    </row>
    <row r="1691" spans="8:8" s="32" customFormat="1" ht="12.75" customHeight="1" x14ac:dyDescent="0.2">
      <c r="H1691" s="36"/>
    </row>
    <row r="1692" spans="8:8" s="32" customFormat="1" ht="12.75" customHeight="1" x14ac:dyDescent="0.2">
      <c r="H1692" s="36"/>
    </row>
    <row r="1693" spans="8:8" s="32" customFormat="1" ht="12.75" customHeight="1" x14ac:dyDescent="0.2">
      <c r="H1693" s="36"/>
    </row>
    <row r="1694" spans="8:8" s="32" customFormat="1" ht="12.75" customHeight="1" x14ac:dyDescent="0.2">
      <c r="H1694" s="36"/>
    </row>
    <row r="1695" spans="8:8" s="32" customFormat="1" ht="12.75" customHeight="1" x14ac:dyDescent="0.2">
      <c r="H1695" s="36"/>
    </row>
    <row r="1696" spans="8:8" s="32" customFormat="1" ht="12.75" customHeight="1" x14ac:dyDescent="0.2">
      <c r="H1696" s="36"/>
    </row>
    <row r="1697" spans="8:8" s="32" customFormat="1" ht="12.75" customHeight="1" x14ac:dyDescent="0.2">
      <c r="H1697" s="36"/>
    </row>
    <row r="1698" spans="8:8" s="32" customFormat="1" ht="12.75" customHeight="1" x14ac:dyDescent="0.2">
      <c r="H1698" s="36"/>
    </row>
    <row r="1699" spans="8:8" s="32" customFormat="1" ht="12.75" customHeight="1" x14ac:dyDescent="0.2">
      <c r="H1699" s="36"/>
    </row>
    <row r="1700" spans="8:8" s="32" customFormat="1" ht="12.75" customHeight="1" x14ac:dyDescent="0.2">
      <c r="H1700" s="36"/>
    </row>
    <row r="1701" spans="8:8" s="32" customFormat="1" ht="12.75" customHeight="1" x14ac:dyDescent="0.2">
      <c r="H1701" s="36"/>
    </row>
    <row r="1702" spans="8:8" s="32" customFormat="1" ht="12.75" customHeight="1" x14ac:dyDescent="0.2">
      <c r="H1702" s="36"/>
    </row>
    <row r="1703" spans="8:8" s="32" customFormat="1" ht="12.75" customHeight="1" x14ac:dyDescent="0.2">
      <c r="H1703" s="36"/>
    </row>
    <row r="1704" spans="8:8" s="32" customFormat="1" ht="12.75" customHeight="1" x14ac:dyDescent="0.2">
      <c r="H1704" s="36"/>
    </row>
    <row r="1705" spans="8:8" s="32" customFormat="1" ht="12.75" customHeight="1" x14ac:dyDescent="0.2">
      <c r="H1705" s="36"/>
    </row>
    <row r="1706" spans="8:8" s="32" customFormat="1" ht="12.75" customHeight="1" x14ac:dyDescent="0.2">
      <c r="H1706" s="36"/>
    </row>
    <row r="1707" spans="8:8" s="32" customFormat="1" ht="12.75" customHeight="1" x14ac:dyDescent="0.2">
      <c r="H1707" s="36"/>
    </row>
    <row r="1708" spans="8:8" s="32" customFormat="1" ht="12.75" customHeight="1" x14ac:dyDescent="0.2">
      <c r="H1708" s="36"/>
    </row>
    <row r="1709" spans="8:8" s="32" customFormat="1" ht="12.75" customHeight="1" x14ac:dyDescent="0.2">
      <c r="H1709" s="36"/>
    </row>
    <row r="1710" spans="8:8" s="32" customFormat="1" ht="12.75" customHeight="1" x14ac:dyDescent="0.2">
      <c r="H1710" s="36"/>
    </row>
    <row r="1711" spans="8:8" s="32" customFormat="1" ht="12.75" customHeight="1" x14ac:dyDescent="0.2">
      <c r="H1711" s="36"/>
    </row>
    <row r="1712" spans="8:8" s="32" customFormat="1" ht="12.75" customHeight="1" x14ac:dyDescent="0.2">
      <c r="H1712" s="36"/>
    </row>
    <row r="1713" spans="8:8" s="32" customFormat="1" ht="12.75" customHeight="1" x14ac:dyDescent="0.2">
      <c r="H1713" s="36"/>
    </row>
    <row r="1714" spans="8:8" s="32" customFormat="1" ht="12.75" customHeight="1" x14ac:dyDescent="0.2">
      <c r="H1714" s="36"/>
    </row>
    <row r="1715" spans="8:8" s="32" customFormat="1" ht="12.75" customHeight="1" x14ac:dyDescent="0.2">
      <c r="H1715" s="36"/>
    </row>
    <row r="1716" spans="8:8" s="32" customFormat="1" ht="12.75" customHeight="1" x14ac:dyDescent="0.2">
      <c r="H1716" s="36"/>
    </row>
    <row r="1717" spans="8:8" s="32" customFormat="1" ht="12.75" customHeight="1" x14ac:dyDescent="0.2">
      <c r="H1717" s="36"/>
    </row>
    <row r="1718" spans="8:8" s="32" customFormat="1" ht="12.75" customHeight="1" x14ac:dyDescent="0.2">
      <c r="H1718" s="36"/>
    </row>
    <row r="1719" spans="8:8" s="32" customFormat="1" ht="12.75" customHeight="1" x14ac:dyDescent="0.2">
      <c r="H1719" s="36"/>
    </row>
    <row r="1720" spans="8:8" s="32" customFormat="1" ht="12.75" customHeight="1" x14ac:dyDescent="0.2">
      <c r="H1720" s="36"/>
    </row>
    <row r="1721" spans="8:8" s="32" customFormat="1" ht="12.75" customHeight="1" x14ac:dyDescent="0.2">
      <c r="H1721" s="36"/>
    </row>
    <row r="1722" spans="8:8" s="32" customFormat="1" ht="12.75" customHeight="1" x14ac:dyDescent="0.2">
      <c r="H1722" s="36"/>
    </row>
    <row r="1723" spans="8:8" s="32" customFormat="1" ht="12.75" customHeight="1" x14ac:dyDescent="0.2">
      <c r="H1723" s="36"/>
    </row>
    <row r="1724" spans="8:8" s="32" customFormat="1" ht="12.75" customHeight="1" x14ac:dyDescent="0.2">
      <c r="H1724" s="36"/>
    </row>
    <row r="1725" spans="8:8" s="32" customFormat="1" ht="12.75" customHeight="1" x14ac:dyDescent="0.2">
      <c r="H1725" s="36"/>
    </row>
    <row r="1726" spans="8:8" s="32" customFormat="1" ht="12.75" customHeight="1" x14ac:dyDescent="0.2">
      <c r="H1726" s="36"/>
    </row>
    <row r="1727" spans="8:8" s="32" customFormat="1" ht="12.75" customHeight="1" x14ac:dyDescent="0.2">
      <c r="H1727" s="36"/>
    </row>
    <row r="1728" spans="8:8" s="32" customFormat="1" ht="12.75" customHeight="1" x14ac:dyDescent="0.2">
      <c r="H1728" s="36"/>
    </row>
    <row r="1729" spans="8:8" s="32" customFormat="1" ht="12.75" customHeight="1" x14ac:dyDescent="0.2">
      <c r="H1729" s="36"/>
    </row>
    <row r="1730" spans="8:8" s="32" customFormat="1" ht="12.75" customHeight="1" x14ac:dyDescent="0.2">
      <c r="H1730" s="36"/>
    </row>
    <row r="1731" spans="8:8" s="32" customFormat="1" ht="12.75" customHeight="1" x14ac:dyDescent="0.2">
      <c r="H1731" s="36"/>
    </row>
    <row r="1732" spans="8:8" s="32" customFormat="1" ht="12.75" customHeight="1" x14ac:dyDescent="0.2">
      <c r="H1732" s="36"/>
    </row>
    <row r="1733" spans="8:8" s="32" customFormat="1" ht="12.75" customHeight="1" x14ac:dyDescent="0.2">
      <c r="H1733" s="36"/>
    </row>
    <row r="1734" spans="8:8" s="32" customFormat="1" ht="12.75" customHeight="1" x14ac:dyDescent="0.2">
      <c r="H1734" s="36"/>
    </row>
    <row r="1735" spans="8:8" s="32" customFormat="1" ht="12.75" customHeight="1" x14ac:dyDescent="0.2">
      <c r="H1735" s="36"/>
    </row>
    <row r="1736" spans="8:8" s="32" customFormat="1" ht="12.75" customHeight="1" x14ac:dyDescent="0.2">
      <c r="H1736" s="36"/>
    </row>
    <row r="1737" spans="8:8" s="32" customFormat="1" ht="12.75" customHeight="1" x14ac:dyDescent="0.2">
      <c r="H1737" s="36"/>
    </row>
    <row r="1738" spans="8:8" s="32" customFormat="1" ht="12.75" customHeight="1" x14ac:dyDescent="0.2">
      <c r="H1738" s="36"/>
    </row>
    <row r="1739" spans="8:8" s="32" customFormat="1" ht="12.75" customHeight="1" x14ac:dyDescent="0.2">
      <c r="H1739" s="36"/>
    </row>
    <row r="1740" spans="8:8" s="32" customFormat="1" ht="12.75" customHeight="1" x14ac:dyDescent="0.2">
      <c r="H1740" s="36"/>
    </row>
    <row r="1741" spans="8:8" s="32" customFormat="1" ht="12.75" customHeight="1" x14ac:dyDescent="0.2">
      <c r="H1741" s="36"/>
    </row>
    <row r="1742" spans="8:8" s="32" customFormat="1" ht="12.75" customHeight="1" x14ac:dyDescent="0.2">
      <c r="H1742" s="36"/>
    </row>
    <row r="1743" spans="8:8" s="32" customFormat="1" ht="12.75" customHeight="1" x14ac:dyDescent="0.2">
      <c r="H1743" s="36"/>
    </row>
    <row r="1744" spans="8:8" s="32" customFormat="1" ht="12.75" customHeight="1" x14ac:dyDescent="0.2">
      <c r="H1744" s="36"/>
    </row>
    <row r="1745" spans="8:8" s="32" customFormat="1" ht="12.75" customHeight="1" x14ac:dyDescent="0.2">
      <c r="H1745" s="36"/>
    </row>
    <row r="1746" spans="8:8" s="32" customFormat="1" ht="12.75" customHeight="1" x14ac:dyDescent="0.2">
      <c r="H1746" s="36"/>
    </row>
    <row r="1747" spans="8:8" s="32" customFormat="1" ht="12.75" customHeight="1" x14ac:dyDescent="0.2">
      <c r="H1747" s="36"/>
    </row>
    <row r="1748" spans="8:8" s="32" customFormat="1" ht="12.75" customHeight="1" x14ac:dyDescent="0.2">
      <c r="H1748" s="36"/>
    </row>
    <row r="1749" spans="8:8" s="32" customFormat="1" ht="12.75" customHeight="1" x14ac:dyDescent="0.2">
      <c r="H1749" s="36"/>
    </row>
    <row r="1750" spans="8:8" s="32" customFormat="1" ht="12.75" customHeight="1" x14ac:dyDescent="0.2">
      <c r="H1750" s="36"/>
    </row>
    <row r="1751" spans="8:8" s="32" customFormat="1" ht="12.75" customHeight="1" x14ac:dyDescent="0.2">
      <c r="H1751" s="36"/>
    </row>
    <row r="1752" spans="8:8" s="32" customFormat="1" ht="12.75" customHeight="1" x14ac:dyDescent="0.2">
      <c r="H1752" s="36"/>
    </row>
    <row r="1753" spans="8:8" s="32" customFormat="1" ht="12.75" customHeight="1" x14ac:dyDescent="0.2">
      <c r="H1753" s="36"/>
    </row>
    <row r="1754" spans="8:8" s="32" customFormat="1" ht="12.75" customHeight="1" x14ac:dyDescent="0.2">
      <c r="H1754" s="36"/>
    </row>
    <row r="1755" spans="8:8" s="32" customFormat="1" ht="12.75" customHeight="1" x14ac:dyDescent="0.2">
      <c r="H1755" s="36"/>
    </row>
    <row r="1756" spans="8:8" s="32" customFormat="1" ht="12.75" customHeight="1" x14ac:dyDescent="0.2">
      <c r="H1756" s="36"/>
    </row>
    <row r="1757" spans="8:8" s="32" customFormat="1" ht="12.75" customHeight="1" x14ac:dyDescent="0.2">
      <c r="H1757" s="36"/>
    </row>
    <row r="1758" spans="8:8" s="32" customFormat="1" ht="12.75" customHeight="1" x14ac:dyDescent="0.2">
      <c r="H1758" s="36"/>
    </row>
    <row r="1759" spans="8:8" s="32" customFormat="1" ht="12.75" customHeight="1" x14ac:dyDescent="0.2">
      <c r="H1759" s="36"/>
    </row>
    <row r="1760" spans="8:8" s="32" customFormat="1" ht="12.75" customHeight="1" x14ac:dyDescent="0.2">
      <c r="H1760" s="36"/>
    </row>
    <row r="1761" spans="8:8" s="32" customFormat="1" ht="12.75" customHeight="1" x14ac:dyDescent="0.2">
      <c r="H1761" s="36"/>
    </row>
    <row r="1762" spans="8:8" s="32" customFormat="1" ht="12.75" customHeight="1" x14ac:dyDescent="0.2">
      <c r="H1762" s="36"/>
    </row>
    <row r="1763" spans="8:8" s="32" customFormat="1" ht="12.75" customHeight="1" x14ac:dyDescent="0.2">
      <c r="H1763" s="36"/>
    </row>
    <row r="1764" spans="8:8" s="32" customFormat="1" ht="12.75" customHeight="1" x14ac:dyDescent="0.2">
      <c r="H1764" s="36"/>
    </row>
    <row r="1765" spans="8:8" s="32" customFormat="1" ht="12.75" customHeight="1" x14ac:dyDescent="0.2">
      <c r="H1765" s="36"/>
    </row>
    <row r="1766" spans="8:8" s="32" customFormat="1" ht="12.75" customHeight="1" x14ac:dyDescent="0.2">
      <c r="H1766" s="36"/>
    </row>
    <row r="1767" spans="8:8" s="32" customFormat="1" ht="12.75" customHeight="1" x14ac:dyDescent="0.2">
      <c r="H1767" s="36"/>
    </row>
    <row r="1768" spans="8:8" s="32" customFormat="1" ht="12.75" customHeight="1" x14ac:dyDescent="0.2">
      <c r="H1768" s="36"/>
    </row>
    <row r="1769" spans="8:8" s="32" customFormat="1" ht="12.75" customHeight="1" x14ac:dyDescent="0.2">
      <c r="H1769" s="36"/>
    </row>
    <row r="1770" spans="8:8" s="32" customFormat="1" ht="12.75" customHeight="1" x14ac:dyDescent="0.2">
      <c r="H1770" s="36"/>
    </row>
    <row r="1771" spans="8:8" s="32" customFormat="1" ht="12.75" customHeight="1" x14ac:dyDescent="0.2">
      <c r="H1771" s="36"/>
    </row>
    <row r="1772" spans="8:8" s="32" customFormat="1" ht="12.75" customHeight="1" x14ac:dyDescent="0.2">
      <c r="H1772" s="36"/>
    </row>
    <row r="1773" spans="8:8" s="32" customFormat="1" ht="12.75" customHeight="1" x14ac:dyDescent="0.2">
      <c r="H1773" s="36"/>
    </row>
    <row r="1774" spans="8:8" s="32" customFormat="1" ht="12.75" customHeight="1" x14ac:dyDescent="0.2">
      <c r="H1774" s="36"/>
    </row>
    <row r="1775" spans="8:8" s="32" customFormat="1" ht="12.75" customHeight="1" x14ac:dyDescent="0.2">
      <c r="H1775" s="36"/>
    </row>
    <row r="1776" spans="8:8" s="32" customFormat="1" ht="12.75" customHeight="1" x14ac:dyDescent="0.2">
      <c r="H1776" s="36"/>
    </row>
    <row r="1777" spans="8:8" s="32" customFormat="1" ht="12.75" customHeight="1" x14ac:dyDescent="0.2">
      <c r="H1777" s="36"/>
    </row>
    <row r="1778" spans="8:8" s="32" customFormat="1" ht="12.75" customHeight="1" x14ac:dyDescent="0.2">
      <c r="H1778" s="36"/>
    </row>
    <row r="1779" spans="8:8" s="32" customFormat="1" ht="12.75" customHeight="1" x14ac:dyDescent="0.2">
      <c r="H1779" s="36"/>
    </row>
    <row r="1780" spans="8:8" s="32" customFormat="1" ht="12.75" customHeight="1" x14ac:dyDescent="0.2">
      <c r="H1780" s="36"/>
    </row>
    <row r="1781" spans="8:8" s="32" customFormat="1" ht="12.75" customHeight="1" x14ac:dyDescent="0.2">
      <c r="H1781" s="36"/>
    </row>
    <row r="1782" spans="8:8" s="32" customFormat="1" ht="12.75" customHeight="1" x14ac:dyDescent="0.2">
      <c r="H1782" s="36"/>
    </row>
    <row r="1783" spans="8:8" s="32" customFormat="1" ht="12.75" customHeight="1" x14ac:dyDescent="0.2">
      <c r="H1783" s="36"/>
    </row>
    <row r="1784" spans="8:8" s="32" customFormat="1" ht="12.75" customHeight="1" x14ac:dyDescent="0.2">
      <c r="H1784" s="36"/>
    </row>
    <row r="1785" spans="8:8" s="32" customFormat="1" ht="12.75" customHeight="1" x14ac:dyDescent="0.2">
      <c r="H1785" s="36"/>
    </row>
    <row r="1786" spans="8:8" s="32" customFormat="1" ht="12.75" customHeight="1" x14ac:dyDescent="0.2">
      <c r="H1786" s="36"/>
    </row>
    <row r="1787" spans="8:8" s="32" customFormat="1" ht="12.75" customHeight="1" x14ac:dyDescent="0.2">
      <c r="H1787" s="36"/>
    </row>
    <row r="1788" spans="8:8" s="32" customFormat="1" ht="12.75" customHeight="1" x14ac:dyDescent="0.2">
      <c r="H1788" s="36"/>
    </row>
    <row r="1789" spans="8:8" s="32" customFormat="1" ht="12.75" customHeight="1" x14ac:dyDescent="0.2">
      <c r="H1789" s="36"/>
    </row>
    <row r="1790" spans="8:8" s="32" customFormat="1" ht="12.75" customHeight="1" x14ac:dyDescent="0.2">
      <c r="H1790" s="36"/>
    </row>
    <row r="1791" spans="8:8" s="32" customFormat="1" ht="12.75" customHeight="1" x14ac:dyDescent="0.2">
      <c r="H1791" s="36"/>
    </row>
    <row r="1792" spans="8:8" s="32" customFormat="1" ht="12.75" customHeight="1" x14ac:dyDescent="0.2">
      <c r="H1792" s="36"/>
    </row>
    <row r="1793" spans="8:8" s="32" customFormat="1" ht="12.75" customHeight="1" x14ac:dyDescent="0.2">
      <c r="H1793" s="36"/>
    </row>
    <row r="1794" spans="8:8" s="32" customFormat="1" ht="12.75" customHeight="1" x14ac:dyDescent="0.2">
      <c r="H1794" s="36"/>
    </row>
    <row r="1795" spans="8:8" s="32" customFormat="1" ht="12.75" customHeight="1" x14ac:dyDescent="0.2">
      <c r="H1795" s="36"/>
    </row>
    <row r="1796" spans="8:8" s="32" customFormat="1" ht="12.75" customHeight="1" x14ac:dyDescent="0.2">
      <c r="H1796" s="36"/>
    </row>
    <row r="1797" spans="8:8" s="32" customFormat="1" ht="12.75" customHeight="1" x14ac:dyDescent="0.2">
      <c r="H1797" s="36"/>
    </row>
    <row r="1798" spans="8:8" s="32" customFormat="1" ht="12.75" customHeight="1" x14ac:dyDescent="0.2">
      <c r="H1798" s="36"/>
    </row>
    <row r="1799" spans="8:8" s="32" customFormat="1" ht="12.75" customHeight="1" x14ac:dyDescent="0.2">
      <c r="H1799" s="36"/>
    </row>
    <row r="1800" spans="8:8" s="32" customFormat="1" ht="12.75" customHeight="1" x14ac:dyDescent="0.2">
      <c r="H1800" s="36"/>
    </row>
    <row r="1801" spans="8:8" s="32" customFormat="1" ht="12.75" customHeight="1" x14ac:dyDescent="0.2">
      <c r="H1801" s="36"/>
    </row>
    <row r="1802" spans="8:8" s="32" customFormat="1" ht="12.75" customHeight="1" x14ac:dyDescent="0.2">
      <c r="H1802" s="36"/>
    </row>
    <row r="1803" spans="8:8" s="32" customFormat="1" ht="12.75" customHeight="1" x14ac:dyDescent="0.2">
      <c r="H1803" s="36"/>
    </row>
    <row r="1804" spans="8:8" s="32" customFormat="1" ht="12.75" customHeight="1" x14ac:dyDescent="0.2">
      <c r="H1804" s="36"/>
    </row>
    <row r="1805" spans="8:8" s="32" customFormat="1" ht="12.75" customHeight="1" x14ac:dyDescent="0.2">
      <c r="H1805" s="36"/>
    </row>
    <row r="1806" spans="8:8" s="32" customFormat="1" ht="12.75" customHeight="1" x14ac:dyDescent="0.2">
      <c r="H1806" s="36"/>
    </row>
    <row r="1807" spans="8:8" s="32" customFormat="1" ht="12.75" customHeight="1" x14ac:dyDescent="0.2">
      <c r="H1807" s="36"/>
    </row>
    <row r="1808" spans="8:8" s="32" customFormat="1" ht="12.75" customHeight="1" x14ac:dyDescent="0.2">
      <c r="H1808" s="36"/>
    </row>
    <row r="1809" spans="8:8" s="32" customFormat="1" ht="12.75" customHeight="1" x14ac:dyDescent="0.2">
      <c r="H1809" s="36"/>
    </row>
    <row r="1810" spans="8:8" s="32" customFormat="1" ht="12.75" customHeight="1" x14ac:dyDescent="0.2">
      <c r="H1810" s="36"/>
    </row>
    <row r="1811" spans="8:8" s="32" customFormat="1" ht="12.75" customHeight="1" x14ac:dyDescent="0.2">
      <c r="H1811" s="36"/>
    </row>
    <row r="1812" spans="8:8" s="32" customFormat="1" ht="12.75" customHeight="1" x14ac:dyDescent="0.2">
      <c r="H1812" s="36"/>
    </row>
    <row r="1813" spans="8:8" s="32" customFormat="1" ht="12.75" customHeight="1" x14ac:dyDescent="0.2">
      <c r="H1813" s="36"/>
    </row>
    <row r="1814" spans="8:8" s="32" customFormat="1" ht="12.75" customHeight="1" x14ac:dyDescent="0.2">
      <c r="H1814" s="36"/>
    </row>
    <row r="1815" spans="8:8" s="32" customFormat="1" ht="12.75" customHeight="1" x14ac:dyDescent="0.2">
      <c r="H1815" s="36"/>
    </row>
    <row r="1816" spans="8:8" s="32" customFormat="1" ht="12.75" customHeight="1" x14ac:dyDescent="0.2">
      <c r="H1816" s="36"/>
    </row>
    <row r="1817" spans="8:8" s="32" customFormat="1" ht="12.75" customHeight="1" x14ac:dyDescent="0.2">
      <c r="H1817" s="36"/>
    </row>
    <row r="1818" spans="8:8" s="32" customFormat="1" ht="12.75" customHeight="1" x14ac:dyDescent="0.2">
      <c r="H1818" s="36"/>
    </row>
    <row r="1819" spans="8:8" s="32" customFormat="1" ht="12.75" customHeight="1" x14ac:dyDescent="0.2">
      <c r="H1819" s="36"/>
    </row>
    <row r="1820" spans="8:8" s="32" customFormat="1" ht="12.75" customHeight="1" x14ac:dyDescent="0.2">
      <c r="H1820" s="36"/>
    </row>
    <row r="1821" spans="8:8" s="32" customFormat="1" ht="12.75" customHeight="1" x14ac:dyDescent="0.2">
      <c r="H1821" s="36"/>
    </row>
    <row r="1822" spans="8:8" s="32" customFormat="1" ht="12.75" customHeight="1" x14ac:dyDescent="0.2">
      <c r="H1822" s="36"/>
    </row>
    <row r="1823" spans="8:8" s="32" customFormat="1" ht="12.75" customHeight="1" x14ac:dyDescent="0.2">
      <c r="H1823" s="36"/>
    </row>
    <row r="1824" spans="8:8" s="32" customFormat="1" ht="12.75" customHeight="1" x14ac:dyDescent="0.2">
      <c r="H1824" s="36"/>
    </row>
    <row r="1825" spans="8:8" s="32" customFormat="1" ht="12.75" customHeight="1" x14ac:dyDescent="0.2">
      <c r="H1825" s="36"/>
    </row>
    <row r="1826" spans="8:8" s="32" customFormat="1" ht="12.75" customHeight="1" x14ac:dyDescent="0.2">
      <c r="H1826" s="36"/>
    </row>
    <row r="1827" spans="8:8" s="32" customFormat="1" ht="12.75" customHeight="1" x14ac:dyDescent="0.2">
      <c r="H1827" s="36"/>
    </row>
    <row r="1828" spans="8:8" s="32" customFormat="1" ht="12.75" customHeight="1" x14ac:dyDescent="0.2">
      <c r="H1828" s="36"/>
    </row>
    <row r="1829" spans="8:8" s="32" customFormat="1" ht="12.75" customHeight="1" x14ac:dyDescent="0.2">
      <c r="H1829" s="36"/>
    </row>
    <row r="1830" spans="8:8" s="32" customFormat="1" ht="12.75" customHeight="1" x14ac:dyDescent="0.2">
      <c r="H1830" s="36"/>
    </row>
    <row r="1831" spans="8:8" s="32" customFormat="1" ht="12.75" customHeight="1" x14ac:dyDescent="0.2">
      <c r="H1831" s="36"/>
    </row>
    <row r="1832" spans="8:8" s="32" customFormat="1" ht="12.75" customHeight="1" x14ac:dyDescent="0.2">
      <c r="H1832" s="36"/>
    </row>
    <row r="1833" spans="8:8" s="32" customFormat="1" ht="12.75" customHeight="1" x14ac:dyDescent="0.2">
      <c r="H1833" s="36"/>
    </row>
    <row r="1834" spans="8:8" s="32" customFormat="1" ht="12.75" customHeight="1" x14ac:dyDescent="0.2">
      <c r="H1834" s="36"/>
    </row>
    <row r="1835" spans="8:8" s="32" customFormat="1" ht="12.75" customHeight="1" x14ac:dyDescent="0.2">
      <c r="H1835" s="36"/>
    </row>
    <row r="1836" spans="8:8" s="32" customFormat="1" ht="12.75" customHeight="1" x14ac:dyDescent="0.2">
      <c r="H1836" s="36"/>
    </row>
    <row r="1837" spans="8:8" s="32" customFormat="1" ht="12.75" customHeight="1" x14ac:dyDescent="0.2">
      <c r="H1837" s="36"/>
    </row>
    <row r="1838" spans="8:8" s="32" customFormat="1" ht="12.75" customHeight="1" x14ac:dyDescent="0.2">
      <c r="H1838" s="36"/>
    </row>
    <row r="1839" spans="8:8" s="32" customFormat="1" ht="12.75" customHeight="1" x14ac:dyDescent="0.2">
      <c r="H1839" s="36"/>
    </row>
    <row r="1840" spans="8:8" s="32" customFormat="1" ht="12.75" customHeight="1" x14ac:dyDescent="0.2">
      <c r="H1840" s="36"/>
    </row>
    <row r="1841" spans="8:8" s="32" customFormat="1" ht="12.75" customHeight="1" x14ac:dyDescent="0.2">
      <c r="H1841" s="36"/>
    </row>
    <row r="1842" spans="8:8" s="32" customFormat="1" ht="12.75" customHeight="1" x14ac:dyDescent="0.2">
      <c r="H1842" s="36"/>
    </row>
    <row r="1843" spans="8:8" s="32" customFormat="1" ht="12.75" customHeight="1" x14ac:dyDescent="0.2">
      <c r="H1843" s="36"/>
    </row>
    <row r="1844" spans="8:8" s="32" customFormat="1" ht="12.75" customHeight="1" x14ac:dyDescent="0.2">
      <c r="H1844" s="36"/>
    </row>
    <row r="1845" spans="8:8" s="32" customFormat="1" ht="12.75" customHeight="1" x14ac:dyDescent="0.2">
      <c r="H1845" s="36"/>
    </row>
    <row r="1846" spans="8:8" s="32" customFormat="1" ht="12.75" customHeight="1" x14ac:dyDescent="0.2">
      <c r="H1846" s="36"/>
    </row>
    <row r="1847" spans="8:8" s="32" customFormat="1" ht="12.75" customHeight="1" x14ac:dyDescent="0.2">
      <c r="H1847" s="36"/>
    </row>
    <row r="1848" spans="8:8" s="32" customFormat="1" ht="12.75" customHeight="1" x14ac:dyDescent="0.2">
      <c r="H1848" s="36"/>
    </row>
    <row r="1849" spans="8:8" s="32" customFormat="1" ht="12.75" customHeight="1" x14ac:dyDescent="0.2">
      <c r="H1849" s="36"/>
    </row>
    <row r="1850" spans="8:8" s="32" customFormat="1" ht="12.75" customHeight="1" x14ac:dyDescent="0.2">
      <c r="H1850" s="36"/>
    </row>
    <row r="1851" spans="8:8" s="32" customFormat="1" ht="12.75" customHeight="1" x14ac:dyDescent="0.2">
      <c r="H1851" s="36"/>
    </row>
    <row r="1852" spans="8:8" s="32" customFormat="1" ht="12.75" customHeight="1" x14ac:dyDescent="0.2">
      <c r="H1852" s="36"/>
    </row>
    <row r="1853" spans="8:8" s="32" customFormat="1" ht="12.75" customHeight="1" x14ac:dyDescent="0.2">
      <c r="H1853" s="36"/>
    </row>
    <row r="1854" spans="8:8" s="32" customFormat="1" ht="12.75" customHeight="1" x14ac:dyDescent="0.2">
      <c r="H1854" s="36"/>
    </row>
    <row r="1855" spans="8:8" s="32" customFormat="1" ht="12.75" customHeight="1" x14ac:dyDescent="0.2">
      <c r="H1855" s="36"/>
    </row>
    <row r="1856" spans="8:8" s="32" customFormat="1" ht="12.75" customHeight="1" x14ac:dyDescent="0.2">
      <c r="H1856" s="36"/>
    </row>
    <row r="1857" spans="8:8" s="32" customFormat="1" ht="12.75" customHeight="1" x14ac:dyDescent="0.2">
      <c r="H1857" s="36"/>
    </row>
    <row r="1858" spans="8:8" s="32" customFormat="1" ht="12.75" customHeight="1" x14ac:dyDescent="0.2">
      <c r="H1858" s="36"/>
    </row>
    <row r="1859" spans="8:8" s="32" customFormat="1" ht="12.75" customHeight="1" x14ac:dyDescent="0.2">
      <c r="H1859" s="36"/>
    </row>
    <row r="1860" spans="8:8" s="32" customFormat="1" ht="12.75" customHeight="1" x14ac:dyDescent="0.2">
      <c r="H1860" s="36"/>
    </row>
    <row r="1861" spans="8:8" s="32" customFormat="1" ht="12.75" customHeight="1" x14ac:dyDescent="0.2">
      <c r="H1861" s="36"/>
    </row>
    <row r="1862" spans="8:8" s="32" customFormat="1" ht="12.75" customHeight="1" x14ac:dyDescent="0.2">
      <c r="H1862" s="36"/>
    </row>
    <row r="1863" spans="8:8" s="32" customFormat="1" ht="12.75" customHeight="1" x14ac:dyDescent="0.2">
      <c r="H1863" s="36"/>
    </row>
    <row r="1864" spans="8:8" s="32" customFormat="1" ht="12.75" customHeight="1" x14ac:dyDescent="0.2">
      <c r="H1864" s="36"/>
    </row>
    <row r="1865" spans="8:8" s="32" customFormat="1" ht="12.75" customHeight="1" x14ac:dyDescent="0.2">
      <c r="H1865" s="36"/>
    </row>
    <row r="1866" spans="8:8" s="32" customFormat="1" ht="12.75" customHeight="1" x14ac:dyDescent="0.2">
      <c r="H1866" s="36"/>
    </row>
    <row r="1867" spans="8:8" s="32" customFormat="1" ht="12.75" customHeight="1" x14ac:dyDescent="0.2">
      <c r="H1867" s="36"/>
    </row>
    <row r="1868" spans="8:8" s="32" customFormat="1" ht="12.75" customHeight="1" x14ac:dyDescent="0.2">
      <c r="H1868" s="36"/>
    </row>
    <row r="1869" spans="8:8" s="32" customFormat="1" ht="12.75" customHeight="1" x14ac:dyDescent="0.2">
      <c r="H1869" s="36"/>
    </row>
    <row r="1870" spans="8:8" s="32" customFormat="1" ht="12.75" customHeight="1" x14ac:dyDescent="0.2">
      <c r="H1870" s="36"/>
    </row>
    <row r="1871" spans="8:8" s="32" customFormat="1" ht="12.75" customHeight="1" x14ac:dyDescent="0.2">
      <c r="H1871" s="36"/>
    </row>
    <row r="1872" spans="8:8" s="32" customFormat="1" ht="12.75" customHeight="1" x14ac:dyDescent="0.2">
      <c r="H1872" s="36"/>
    </row>
    <row r="1873" spans="8:8" s="32" customFormat="1" ht="12.75" customHeight="1" x14ac:dyDescent="0.2">
      <c r="H1873" s="36"/>
    </row>
    <row r="1874" spans="8:8" s="32" customFormat="1" ht="12.75" customHeight="1" x14ac:dyDescent="0.2">
      <c r="H1874" s="36"/>
    </row>
    <row r="1875" spans="8:8" s="32" customFormat="1" ht="12.75" customHeight="1" x14ac:dyDescent="0.2">
      <c r="H1875" s="36"/>
    </row>
    <row r="1876" spans="8:8" s="32" customFormat="1" ht="12.75" customHeight="1" x14ac:dyDescent="0.2">
      <c r="H1876" s="36"/>
    </row>
    <row r="1877" spans="8:8" s="32" customFormat="1" ht="12.75" customHeight="1" x14ac:dyDescent="0.2">
      <c r="H1877" s="36"/>
    </row>
    <row r="1878" spans="8:8" s="32" customFormat="1" ht="12.75" customHeight="1" x14ac:dyDescent="0.2">
      <c r="H1878" s="36"/>
    </row>
    <row r="1879" spans="8:8" s="32" customFormat="1" ht="12.75" customHeight="1" x14ac:dyDescent="0.2">
      <c r="H1879" s="36"/>
    </row>
    <row r="1880" spans="8:8" s="32" customFormat="1" ht="12.75" customHeight="1" x14ac:dyDescent="0.2">
      <c r="H1880" s="36"/>
    </row>
    <row r="1881" spans="8:8" s="32" customFormat="1" ht="12.75" customHeight="1" x14ac:dyDescent="0.2">
      <c r="H1881" s="36"/>
    </row>
    <row r="1882" spans="8:8" s="32" customFormat="1" ht="12.75" customHeight="1" x14ac:dyDescent="0.2">
      <c r="H1882" s="36"/>
    </row>
    <row r="1883" spans="8:8" s="32" customFormat="1" ht="12.75" customHeight="1" x14ac:dyDescent="0.2">
      <c r="H1883" s="36"/>
    </row>
    <row r="1884" spans="8:8" s="32" customFormat="1" ht="12.75" customHeight="1" x14ac:dyDescent="0.2">
      <c r="H1884" s="36"/>
    </row>
    <row r="1885" spans="8:8" s="32" customFormat="1" ht="12.75" customHeight="1" x14ac:dyDescent="0.2">
      <c r="H1885" s="36"/>
    </row>
    <row r="1886" spans="8:8" s="32" customFormat="1" ht="12.75" customHeight="1" x14ac:dyDescent="0.2">
      <c r="H1886" s="36"/>
    </row>
    <row r="1887" spans="8:8" s="32" customFormat="1" ht="12.75" customHeight="1" x14ac:dyDescent="0.2">
      <c r="H1887" s="36"/>
    </row>
    <row r="1888" spans="8:8" s="32" customFormat="1" ht="12.75" customHeight="1" x14ac:dyDescent="0.2">
      <c r="H1888" s="36"/>
    </row>
    <row r="1889" spans="8:8" s="32" customFormat="1" ht="12.75" customHeight="1" x14ac:dyDescent="0.2">
      <c r="H1889" s="36"/>
    </row>
    <row r="1890" spans="8:8" s="32" customFormat="1" ht="12.75" customHeight="1" x14ac:dyDescent="0.2">
      <c r="H1890" s="36"/>
    </row>
    <row r="1891" spans="8:8" s="32" customFormat="1" ht="12.75" customHeight="1" x14ac:dyDescent="0.2">
      <c r="H1891" s="36"/>
    </row>
    <row r="1892" spans="8:8" s="32" customFormat="1" ht="12.75" customHeight="1" x14ac:dyDescent="0.2">
      <c r="H1892" s="36"/>
    </row>
    <row r="1893" spans="8:8" s="32" customFormat="1" ht="12.75" customHeight="1" x14ac:dyDescent="0.2">
      <c r="H1893" s="36"/>
    </row>
    <row r="1894" spans="8:8" s="32" customFormat="1" ht="12.75" customHeight="1" x14ac:dyDescent="0.2">
      <c r="H1894" s="36"/>
    </row>
    <row r="1895" spans="8:8" s="32" customFormat="1" ht="12.75" customHeight="1" x14ac:dyDescent="0.2">
      <c r="H1895" s="36"/>
    </row>
    <row r="1896" spans="8:8" s="32" customFormat="1" ht="12.75" customHeight="1" x14ac:dyDescent="0.2">
      <c r="H1896" s="36"/>
    </row>
    <row r="1897" spans="8:8" s="32" customFormat="1" ht="12.75" customHeight="1" x14ac:dyDescent="0.2">
      <c r="H1897" s="36"/>
    </row>
    <row r="1898" spans="8:8" s="32" customFormat="1" ht="12.75" customHeight="1" x14ac:dyDescent="0.2">
      <c r="H1898" s="36"/>
    </row>
    <row r="1899" spans="8:8" s="32" customFormat="1" ht="12.75" customHeight="1" x14ac:dyDescent="0.2">
      <c r="H1899" s="36"/>
    </row>
    <row r="1900" spans="8:8" s="32" customFormat="1" ht="12.75" customHeight="1" x14ac:dyDescent="0.2">
      <c r="H1900" s="36"/>
    </row>
    <row r="1901" spans="8:8" s="32" customFormat="1" ht="12.75" customHeight="1" x14ac:dyDescent="0.2">
      <c r="H1901" s="36"/>
    </row>
    <row r="1902" spans="8:8" s="32" customFormat="1" ht="12.75" customHeight="1" x14ac:dyDescent="0.2">
      <c r="H1902" s="36"/>
    </row>
    <row r="1903" spans="8:8" s="32" customFormat="1" ht="12.75" customHeight="1" x14ac:dyDescent="0.2">
      <c r="H1903" s="36"/>
    </row>
    <row r="1904" spans="8:8" s="32" customFormat="1" ht="12.75" customHeight="1" x14ac:dyDescent="0.2">
      <c r="H1904" s="36"/>
    </row>
    <row r="1905" spans="8:8" s="32" customFormat="1" ht="12.75" customHeight="1" x14ac:dyDescent="0.2">
      <c r="H1905" s="36"/>
    </row>
    <row r="1906" spans="8:8" s="32" customFormat="1" ht="12.75" customHeight="1" x14ac:dyDescent="0.2">
      <c r="H1906" s="36"/>
    </row>
    <row r="1907" spans="8:8" s="32" customFormat="1" ht="12.75" customHeight="1" x14ac:dyDescent="0.2">
      <c r="H1907" s="36"/>
    </row>
    <row r="1908" spans="8:8" s="32" customFormat="1" ht="12.75" customHeight="1" x14ac:dyDescent="0.2">
      <c r="H1908" s="36"/>
    </row>
    <row r="1909" spans="8:8" s="32" customFormat="1" ht="12.75" customHeight="1" x14ac:dyDescent="0.2">
      <c r="H1909" s="36"/>
    </row>
    <row r="1910" spans="8:8" s="32" customFormat="1" ht="12.75" customHeight="1" x14ac:dyDescent="0.2">
      <c r="H1910" s="36"/>
    </row>
    <row r="1911" spans="8:8" s="32" customFormat="1" ht="12.75" customHeight="1" x14ac:dyDescent="0.2">
      <c r="H1911" s="36"/>
    </row>
    <row r="1912" spans="8:8" s="32" customFormat="1" ht="12.75" customHeight="1" x14ac:dyDescent="0.2">
      <c r="H1912" s="36"/>
    </row>
    <row r="1913" spans="8:8" s="32" customFormat="1" ht="12.75" customHeight="1" x14ac:dyDescent="0.2">
      <c r="H1913" s="36"/>
    </row>
    <row r="1914" spans="8:8" s="32" customFormat="1" ht="12.75" customHeight="1" x14ac:dyDescent="0.2">
      <c r="H1914" s="36"/>
    </row>
    <row r="1915" spans="8:8" s="32" customFormat="1" ht="12.75" customHeight="1" x14ac:dyDescent="0.2">
      <c r="H1915" s="36"/>
    </row>
    <row r="1916" spans="8:8" s="32" customFormat="1" ht="12.75" customHeight="1" x14ac:dyDescent="0.2">
      <c r="H1916" s="36"/>
    </row>
    <row r="1917" spans="8:8" s="32" customFormat="1" ht="12.75" customHeight="1" x14ac:dyDescent="0.2">
      <c r="H1917" s="36"/>
    </row>
    <row r="1918" spans="8:8" s="32" customFormat="1" ht="12.75" customHeight="1" x14ac:dyDescent="0.2">
      <c r="H1918" s="36"/>
    </row>
    <row r="1919" spans="8:8" s="32" customFormat="1" ht="12.75" customHeight="1" x14ac:dyDescent="0.2">
      <c r="H1919" s="36"/>
    </row>
    <row r="1920" spans="8:8" s="32" customFormat="1" ht="12.75" customHeight="1" x14ac:dyDescent="0.2">
      <c r="H1920" s="36"/>
    </row>
    <row r="1921" spans="8:8" s="32" customFormat="1" ht="12.75" customHeight="1" x14ac:dyDescent="0.2">
      <c r="H1921" s="36"/>
    </row>
    <row r="1922" spans="8:8" s="32" customFormat="1" ht="12.75" customHeight="1" x14ac:dyDescent="0.2">
      <c r="H1922" s="36"/>
    </row>
    <row r="1923" spans="8:8" s="32" customFormat="1" ht="12.75" customHeight="1" x14ac:dyDescent="0.2">
      <c r="H1923" s="36"/>
    </row>
    <row r="1924" spans="8:8" s="32" customFormat="1" ht="12.75" customHeight="1" x14ac:dyDescent="0.2">
      <c r="H1924" s="36"/>
    </row>
    <row r="1925" spans="8:8" s="32" customFormat="1" ht="12.75" customHeight="1" x14ac:dyDescent="0.2">
      <c r="H1925" s="36"/>
    </row>
    <row r="1926" spans="8:8" s="32" customFormat="1" ht="12.75" customHeight="1" x14ac:dyDescent="0.2">
      <c r="H1926" s="36"/>
    </row>
    <row r="1927" spans="8:8" s="32" customFormat="1" ht="12.75" customHeight="1" x14ac:dyDescent="0.2">
      <c r="H1927" s="36"/>
    </row>
    <row r="1928" spans="8:8" s="32" customFormat="1" ht="12.75" customHeight="1" x14ac:dyDescent="0.2">
      <c r="H1928" s="36"/>
    </row>
    <row r="1929" spans="8:8" s="32" customFormat="1" ht="12.75" customHeight="1" x14ac:dyDescent="0.2">
      <c r="H1929" s="36"/>
    </row>
    <row r="1930" spans="8:8" s="32" customFormat="1" ht="12.75" customHeight="1" x14ac:dyDescent="0.2">
      <c r="H1930" s="36"/>
    </row>
    <row r="1931" spans="8:8" s="32" customFormat="1" ht="12.75" customHeight="1" x14ac:dyDescent="0.2">
      <c r="H1931" s="36"/>
    </row>
    <row r="1932" spans="8:8" s="32" customFormat="1" ht="12.75" customHeight="1" x14ac:dyDescent="0.2">
      <c r="H1932" s="36"/>
    </row>
    <row r="1933" spans="8:8" s="32" customFormat="1" ht="12.75" customHeight="1" x14ac:dyDescent="0.2">
      <c r="H1933" s="36"/>
    </row>
    <row r="1934" spans="8:8" s="32" customFormat="1" ht="12.75" customHeight="1" x14ac:dyDescent="0.2">
      <c r="H1934" s="36"/>
    </row>
    <row r="1935" spans="8:8" s="32" customFormat="1" ht="12.75" customHeight="1" x14ac:dyDescent="0.2">
      <c r="H1935" s="36"/>
    </row>
    <row r="1936" spans="8:8" s="32" customFormat="1" ht="12.75" customHeight="1" x14ac:dyDescent="0.2">
      <c r="H1936" s="36"/>
    </row>
    <row r="1937" spans="8:8" s="32" customFormat="1" ht="12.75" customHeight="1" x14ac:dyDescent="0.2">
      <c r="H1937" s="36"/>
    </row>
    <row r="1938" spans="8:8" s="32" customFormat="1" ht="12.75" customHeight="1" x14ac:dyDescent="0.2">
      <c r="H1938" s="36"/>
    </row>
    <row r="1939" spans="8:8" s="32" customFormat="1" ht="12.75" customHeight="1" x14ac:dyDescent="0.2">
      <c r="H1939" s="36"/>
    </row>
    <row r="1940" spans="8:8" s="32" customFormat="1" ht="12.75" customHeight="1" x14ac:dyDescent="0.2">
      <c r="H1940" s="36"/>
    </row>
    <row r="1941" spans="8:8" s="32" customFormat="1" ht="12.75" customHeight="1" x14ac:dyDescent="0.2">
      <c r="H1941" s="36"/>
    </row>
    <row r="1942" spans="8:8" s="32" customFormat="1" ht="12.75" customHeight="1" x14ac:dyDescent="0.2">
      <c r="H1942" s="36"/>
    </row>
    <row r="1943" spans="8:8" s="32" customFormat="1" ht="12.75" customHeight="1" x14ac:dyDescent="0.2">
      <c r="H1943" s="36"/>
    </row>
    <row r="1944" spans="8:8" s="32" customFormat="1" ht="12.75" customHeight="1" x14ac:dyDescent="0.2">
      <c r="H1944" s="36"/>
    </row>
    <row r="1945" spans="8:8" s="32" customFormat="1" ht="12.75" customHeight="1" x14ac:dyDescent="0.2">
      <c r="H1945" s="36"/>
    </row>
    <row r="1946" spans="8:8" s="32" customFormat="1" ht="12.75" customHeight="1" x14ac:dyDescent="0.2">
      <c r="H1946" s="36"/>
    </row>
    <row r="1947" spans="8:8" s="32" customFormat="1" ht="12.75" customHeight="1" x14ac:dyDescent="0.2">
      <c r="H1947" s="36"/>
    </row>
    <row r="1948" spans="8:8" s="32" customFormat="1" ht="12.75" customHeight="1" x14ac:dyDescent="0.2">
      <c r="H1948" s="36"/>
    </row>
    <row r="1949" spans="8:8" s="32" customFormat="1" ht="12.75" customHeight="1" x14ac:dyDescent="0.2">
      <c r="H1949" s="36"/>
    </row>
    <row r="1950" spans="8:8" s="32" customFormat="1" ht="12.75" customHeight="1" x14ac:dyDescent="0.2">
      <c r="H1950" s="36"/>
    </row>
    <row r="1951" spans="8:8" s="32" customFormat="1" ht="12.75" customHeight="1" x14ac:dyDescent="0.2">
      <c r="H1951" s="36"/>
    </row>
    <row r="1952" spans="8:8" s="32" customFormat="1" ht="12.75" customHeight="1" x14ac:dyDescent="0.2">
      <c r="H1952" s="36"/>
    </row>
    <row r="1953" spans="8:8" s="32" customFormat="1" ht="12.75" customHeight="1" x14ac:dyDescent="0.2">
      <c r="H1953" s="36"/>
    </row>
    <row r="1954" spans="8:8" s="32" customFormat="1" ht="12.75" customHeight="1" x14ac:dyDescent="0.2">
      <c r="H1954" s="36"/>
    </row>
    <row r="1955" spans="8:8" s="32" customFormat="1" ht="12.75" customHeight="1" x14ac:dyDescent="0.2">
      <c r="H1955" s="36"/>
    </row>
    <row r="1956" spans="8:8" s="32" customFormat="1" ht="12.75" customHeight="1" x14ac:dyDescent="0.2">
      <c r="H1956" s="36"/>
    </row>
    <row r="1957" spans="8:8" s="32" customFormat="1" ht="12.75" customHeight="1" x14ac:dyDescent="0.2">
      <c r="H1957" s="36"/>
    </row>
    <row r="1958" spans="8:8" s="32" customFormat="1" ht="12.75" customHeight="1" x14ac:dyDescent="0.2">
      <c r="H1958" s="36"/>
    </row>
    <row r="1959" spans="8:8" s="32" customFormat="1" ht="12.75" customHeight="1" x14ac:dyDescent="0.2">
      <c r="H1959" s="36"/>
    </row>
    <row r="1960" spans="8:8" s="32" customFormat="1" ht="12.75" customHeight="1" x14ac:dyDescent="0.2">
      <c r="H1960" s="36"/>
    </row>
    <row r="1961" spans="8:8" s="32" customFormat="1" ht="12.75" customHeight="1" x14ac:dyDescent="0.2">
      <c r="H1961" s="36"/>
    </row>
    <row r="1962" spans="8:8" s="32" customFormat="1" ht="12.75" customHeight="1" x14ac:dyDescent="0.2">
      <c r="H1962" s="36"/>
    </row>
    <row r="1963" spans="8:8" s="32" customFormat="1" ht="12.75" customHeight="1" x14ac:dyDescent="0.2">
      <c r="H1963" s="36"/>
    </row>
    <row r="1964" spans="8:8" s="32" customFormat="1" ht="12.75" customHeight="1" x14ac:dyDescent="0.2">
      <c r="H1964" s="36"/>
    </row>
    <row r="1965" spans="8:8" s="32" customFormat="1" ht="12.75" customHeight="1" x14ac:dyDescent="0.2">
      <c r="H1965" s="36"/>
    </row>
    <row r="1966" spans="8:8" s="32" customFormat="1" ht="12.75" customHeight="1" x14ac:dyDescent="0.2">
      <c r="H1966" s="36"/>
    </row>
    <row r="1967" spans="8:8" s="32" customFormat="1" ht="12.75" customHeight="1" x14ac:dyDescent="0.2">
      <c r="H1967" s="36"/>
    </row>
    <row r="1968" spans="8:8" s="32" customFormat="1" ht="12.75" customHeight="1" x14ac:dyDescent="0.2">
      <c r="H1968" s="36"/>
    </row>
    <row r="1969" spans="8:8" s="32" customFormat="1" ht="12.75" customHeight="1" x14ac:dyDescent="0.2">
      <c r="H1969" s="36"/>
    </row>
    <row r="1970" spans="8:8" s="32" customFormat="1" ht="12.75" customHeight="1" x14ac:dyDescent="0.2">
      <c r="H1970" s="36"/>
    </row>
    <row r="1971" spans="8:8" s="32" customFormat="1" ht="12.75" customHeight="1" x14ac:dyDescent="0.2">
      <c r="H1971" s="36"/>
    </row>
    <row r="1972" spans="8:8" s="32" customFormat="1" ht="12.75" customHeight="1" x14ac:dyDescent="0.2">
      <c r="H1972" s="36"/>
    </row>
    <row r="1973" spans="8:8" s="32" customFormat="1" ht="12.75" customHeight="1" x14ac:dyDescent="0.2">
      <c r="H1973" s="36"/>
    </row>
    <row r="1974" spans="8:8" s="32" customFormat="1" ht="12.75" customHeight="1" x14ac:dyDescent="0.2">
      <c r="H1974" s="36"/>
    </row>
    <row r="1975" spans="8:8" s="32" customFormat="1" ht="12.75" customHeight="1" x14ac:dyDescent="0.2">
      <c r="H1975" s="36"/>
    </row>
    <row r="1976" spans="8:8" s="32" customFormat="1" ht="12.75" customHeight="1" x14ac:dyDescent="0.2">
      <c r="H1976" s="36"/>
    </row>
    <row r="1977" spans="8:8" s="32" customFormat="1" ht="12.75" customHeight="1" x14ac:dyDescent="0.2">
      <c r="H1977" s="36"/>
    </row>
    <row r="1978" spans="8:8" s="32" customFormat="1" ht="12.75" customHeight="1" x14ac:dyDescent="0.2">
      <c r="H1978" s="36"/>
    </row>
    <row r="1979" spans="8:8" s="32" customFormat="1" ht="12.75" customHeight="1" x14ac:dyDescent="0.2">
      <c r="H1979" s="36"/>
    </row>
    <row r="1980" spans="8:8" s="32" customFormat="1" ht="12.75" customHeight="1" x14ac:dyDescent="0.2">
      <c r="H1980" s="36"/>
    </row>
    <row r="1981" spans="8:8" s="32" customFormat="1" ht="12.75" customHeight="1" x14ac:dyDescent="0.2">
      <c r="H1981" s="36"/>
    </row>
    <row r="1982" spans="8:8" s="32" customFormat="1" ht="12.75" customHeight="1" x14ac:dyDescent="0.2">
      <c r="H1982" s="36"/>
    </row>
    <row r="1983" spans="8:8" s="32" customFormat="1" ht="12.75" customHeight="1" x14ac:dyDescent="0.2">
      <c r="H1983" s="36"/>
    </row>
    <row r="1984" spans="8:8" s="32" customFormat="1" ht="12.75" customHeight="1" x14ac:dyDescent="0.2">
      <c r="H1984" s="36"/>
    </row>
    <row r="1985" spans="8:8" s="32" customFormat="1" ht="12.75" customHeight="1" x14ac:dyDescent="0.2">
      <c r="H1985" s="36"/>
    </row>
    <row r="1986" spans="8:8" s="32" customFormat="1" ht="12.75" customHeight="1" x14ac:dyDescent="0.2">
      <c r="H1986" s="36"/>
    </row>
    <row r="1987" spans="8:8" s="32" customFormat="1" ht="12.75" customHeight="1" x14ac:dyDescent="0.2">
      <c r="H1987" s="36"/>
    </row>
    <row r="1988" spans="8:8" s="32" customFormat="1" ht="12.75" customHeight="1" x14ac:dyDescent="0.2">
      <c r="H1988" s="36"/>
    </row>
    <row r="1989" spans="8:8" s="32" customFormat="1" ht="12.75" customHeight="1" x14ac:dyDescent="0.2">
      <c r="H1989" s="36"/>
    </row>
    <row r="1990" spans="8:8" s="32" customFormat="1" ht="12.75" customHeight="1" x14ac:dyDescent="0.2">
      <c r="H1990" s="36"/>
    </row>
    <row r="1991" spans="8:8" s="32" customFormat="1" ht="12.75" customHeight="1" x14ac:dyDescent="0.2">
      <c r="H1991" s="36"/>
    </row>
    <row r="1992" spans="8:8" s="32" customFormat="1" ht="12.75" customHeight="1" x14ac:dyDescent="0.2">
      <c r="H1992" s="36"/>
    </row>
    <row r="1993" spans="8:8" s="32" customFormat="1" ht="12.75" customHeight="1" x14ac:dyDescent="0.2">
      <c r="H1993" s="36"/>
    </row>
    <row r="1994" spans="8:8" s="32" customFormat="1" ht="12.75" customHeight="1" x14ac:dyDescent="0.2">
      <c r="H1994" s="36"/>
    </row>
    <row r="1995" spans="8:8" s="32" customFormat="1" ht="12.75" customHeight="1" x14ac:dyDescent="0.2">
      <c r="H1995" s="36"/>
    </row>
    <row r="1996" spans="8:8" s="32" customFormat="1" ht="12.75" customHeight="1" x14ac:dyDescent="0.2">
      <c r="H1996" s="36"/>
    </row>
    <row r="1997" spans="8:8" s="32" customFormat="1" ht="12.75" customHeight="1" x14ac:dyDescent="0.2">
      <c r="H1997" s="36"/>
    </row>
    <row r="1998" spans="8:8" s="32" customFormat="1" ht="12.75" customHeight="1" x14ac:dyDescent="0.2">
      <c r="H1998" s="36"/>
    </row>
    <row r="1999" spans="8:8" s="32" customFormat="1" ht="12.75" customHeight="1" x14ac:dyDescent="0.2">
      <c r="H1999" s="36"/>
    </row>
    <row r="2000" spans="8:8" s="32" customFormat="1" ht="12.75" customHeight="1" x14ac:dyDescent="0.2">
      <c r="H2000" s="36"/>
    </row>
    <row r="2001" spans="8:8" s="32" customFormat="1" ht="12.75" customHeight="1" x14ac:dyDescent="0.2">
      <c r="H2001" s="36"/>
    </row>
    <row r="2002" spans="8:8" s="32" customFormat="1" ht="12.75" customHeight="1" x14ac:dyDescent="0.2">
      <c r="H2002" s="36"/>
    </row>
    <row r="2003" spans="8:8" s="32" customFormat="1" ht="12.75" customHeight="1" x14ac:dyDescent="0.2">
      <c r="H2003" s="36"/>
    </row>
    <row r="2004" spans="8:8" s="32" customFormat="1" ht="12.75" customHeight="1" x14ac:dyDescent="0.2">
      <c r="H2004" s="36"/>
    </row>
    <row r="2005" spans="8:8" s="32" customFormat="1" ht="12.75" customHeight="1" x14ac:dyDescent="0.2">
      <c r="H2005" s="36"/>
    </row>
    <row r="2006" spans="8:8" s="32" customFormat="1" ht="12.75" customHeight="1" x14ac:dyDescent="0.2">
      <c r="H2006" s="36"/>
    </row>
    <row r="2007" spans="8:8" s="32" customFormat="1" ht="12.75" customHeight="1" x14ac:dyDescent="0.2">
      <c r="H2007" s="36"/>
    </row>
    <row r="2008" spans="8:8" s="32" customFormat="1" ht="12.75" customHeight="1" x14ac:dyDescent="0.2">
      <c r="H2008" s="36"/>
    </row>
    <row r="2009" spans="8:8" s="32" customFormat="1" ht="12.75" customHeight="1" x14ac:dyDescent="0.2">
      <c r="H2009" s="36"/>
    </row>
    <row r="2010" spans="8:8" s="32" customFormat="1" ht="12.75" customHeight="1" x14ac:dyDescent="0.2">
      <c r="H2010" s="36"/>
    </row>
    <row r="2011" spans="8:8" s="32" customFormat="1" ht="12.75" customHeight="1" x14ac:dyDescent="0.2">
      <c r="H2011" s="36"/>
    </row>
    <row r="2012" spans="8:8" s="32" customFormat="1" ht="12.75" customHeight="1" x14ac:dyDescent="0.2">
      <c r="H2012" s="36"/>
    </row>
    <row r="2013" spans="8:8" s="32" customFormat="1" ht="12.75" customHeight="1" x14ac:dyDescent="0.2">
      <c r="H2013" s="36"/>
    </row>
    <row r="2014" spans="8:8" s="32" customFormat="1" ht="12.75" customHeight="1" x14ac:dyDescent="0.2">
      <c r="H2014" s="36"/>
    </row>
    <row r="2015" spans="8:8" s="32" customFormat="1" ht="12.75" customHeight="1" x14ac:dyDescent="0.2">
      <c r="H2015" s="36"/>
    </row>
    <row r="2016" spans="8:8" s="32" customFormat="1" ht="12.75" customHeight="1" x14ac:dyDescent="0.2">
      <c r="H2016" s="36"/>
    </row>
    <row r="2017" spans="8:8" s="32" customFormat="1" ht="12.75" customHeight="1" x14ac:dyDescent="0.2">
      <c r="H2017" s="36"/>
    </row>
    <row r="2018" spans="8:8" s="32" customFormat="1" ht="12.75" customHeight="1" x14ac:dyDescent="0.2">
      <c r="H2018" s="36"/>
    </row>
    <row r="2019" spans="8:8" s="32" customFormat="1" ht="12.75" customHeight="1" x14ac:dyDescent="0.2">
      <c r="H2019" s="36"/>
    </row>
    <row r="2020" spans="8:8" s="32" customFormat="1" ht="12.75" customHeight="1" x14ac:dyDescent="0.2">
      <c r="H2020" s="36"/>
    </row>
    <row r="2021" spans="8:8" s="32" customFormat="1" ht="12.75" customHeight="1" x14ac:dyDescent="0.2">
      <c r="H2021" s="36"/>
    </row>
    <row r="2022" spans="8:8" s="32" customFormat="1" ht="12.75" customHeight="1" x14ac:dyDescent="0.2">
      <c r="H2022" s="36"/>
    </row>
    <row r="2023" spans="8:8" s="32" customFormat="1" ht="12.75" customHeight="1" x14ac:dyDescent="0.2">
      <c r="H2023" s="36"/>
    </row>
    <row r="2024" spans="8:8" s="32" customFormat="1" ht="12.75" customHeight="1" x14ac:dyDescent="0.2">
      <c r="H2024" s="36"/>
    </row>
    <row r="2025" spans="8:8" s="32" customFormat="1" ht="12.75" customHeight="1" x14ac:dyDescent="0.2">
      <c r="H2025" s="36"/>
    </row>
    <row r="2026" spans="8:8" s="32" customFormat="1" ht="12.75" customHeight="1" x14ac:dyDescent="0.2">
      <c r="H2026" s="36"/>
    </row>
    <row r="2027" spans="8:8" s="32" customFormat="1" ht="12.75" customHeight="1" x14ac:dyDescent="0.2">
      <c r="H2027" s="36"/>
    </row>
    <row r="2028" spans="8:8" s="32" customFormat="1" ht="12.75" customHeight="1" x14ac:dyDescent="0.2">
      <c r="H2028" s="36"/>
    </row>
    <row r="2029" spans="8:8" s="32" customFormat="1" ht="12.75" customHeight="1" x14ac:dyDescent="0.2">
      <c r="H2029" s="36"/>
    </row>
    <row r="2030" spans="8:8" s="32" customFormat="1" ht="12.75" customHeight="1" x14ac:dyDescent="0.2">
      <c r="H2030" s="36"/>
    </row>
    <row r="2031" spans="8:8" s="32" customFormat="1" ht="12.75" customHeight="1" x14ac:dyDescent="0.2">
      <c r="H2031" s="36"/>
    </row>
    <row r="2032" spans="8:8" s="32" customFormat="1" ht="12.75" customHeight="1" x14ac:dyDescent="0.2">
      <c r="H2032" s="36"/>
    </row>
    <row r="2033" spans="8:8" s="32" customFormat="1" ht="12.75" customHeight="1" x14ac:dyDescent="0.2">
      <c r="H2033" s="36"/>
    </row>
    <row r="2034" spans="8:8" s="32" customFormat="1" ht="12.75" customHeight="1" x14ac:dyDescent="0.2">
      <c r="H2034" s="36"/>
    </row>
    <row r="2035" spans="8:8" s="32" customFormat="1" ht="12.75" customHeight="1" x14ac:dyDescent="0.2">
      <c r="H2035" s="36"/>
    </row>
    <row r="2036" spans="8:8" s="32" customFormat="1" ht="12.75" customHeight="1" x14ac:dyDescent="0.2">
      <c r="H2036" s="36"/>
    </row>
    <row r="2037" spans="8:8" s="32" customFormat="1" ht="12.75" customHeight="1" x14ac:dyDescent="0.2">
      <c r="H2037" s="36"/>
    </row>
    <row r="2038" spans="8:8" s="32" customFormat="1" ht="12.75" customHeight="1" x14ac:dyDescent="0.2">
      <c r="H2038" s="36"/>
    </row>
    <row r="2039" spans="8:8" s="32" customFormat="1" ht="12.75" customHeight="1" x14ac:dyDescent="0.2">
      <c r="H2039" s="36"/>
    </row>
    <row r="2040" spans="8:8" s="32" customFormat="1" ht="12.75" customHeight="1" x14ac:dyDescent="0.2">
      <c r="H2040" s="36"/>
    </row>
    <row r="2041" spans="8:8" s="32" customFormat="1" ht="12.75" customHeight="1" x14ac:dyDescent="0.2">
      <c r="H2041" s="36"/>
    </row>
    <row r="2042" spans="8:8" s="32" customFormat="1" ht="12.75" customHeight="1" x14ac:dyDescent="0.2">
      <c r="H2042" s="36"/>
    </row>
    <row r="2043" spans="8:8" s="32" customFormat="1" ht="12.75" customHeight="1" x14ac:dyDescent="0.2">
      <c r="H2043" s="36"/>
    </row>
    <row r="2044" spans="8:8" s="32" customFormat="1" ht="12.75" customHeight="1" x14ac:dyDescent="0.2">
      <c r="H2044" s="36"/>
    </row>
    <row r="2045" spans="8:8" s="32" customFormat="1" ht="12.75" customHeight="1" x14ac:dyDescent="0.2">
      <c r="H2045" s="36"/>
    </row>
    <row r="2046" spans="8:8" s="32" customFormat="1" ht="12.75" customHeight="1" x14ac:dyDescent="0.2">
      <c r="H2046" s="36"/>
    </row>
    <row r="2047" spans="8:8" s="32" customFormat="1" ht="12.75" customHeight="1" x14ac:dyDescent="0.2">
      <c r="H2047" s="36"/>
    </row>
    <row r="2048" spans="8:8" s="32" customFormat="1" ht="12.75" customHeight="1" x14ac:dyDescent="0.2">
      <c r="H2048" s="36"/>
    </row>
    <row r="2049" spans="8:8" s="32" customFormat="1" ht="12.75" customHeight="1" x14ac:dyDescent="0.2">
      <c r="H2049" s="36"/>
    </row>
    <row r="2050" spans="8:8" s="32" customFormat="1" ht="12.75" customHeight="1" x14ac:dyDescent="0.2">
      <c r="H2050" s="36"/>
    </row>
    <row r="2051" spans="8:8" s="32" customFormat="1" ht="12.75" customHeight="1" x14ac:dyDescent="0.2">
      <c r="H2051" s="36"/>
    </row>
    <row r="2052" spans="8:8" s="32" customFormat="1" ht="12.75" customHeight="1" x14ac:dyDescent="0.2">
      <c r="H2052" s="36"/>
    </row>
    <row r="2053" spans="8:8" s="32" customFormat="1" ht="12.75" customHeight="1" x14ac:dyDescent="0.2">
      <c r="H2053" s="36"/>
    </row>
    <row r="2054" spans="8:8" s="32" customFormat="1" ht="12.75" customHeight="1" x14ac:dyDescent="0.2">
      <c r="H2054" s="36"/>
    </row>
    <row r="2055" spans="8:8" s="32" customFormat="1" ht="12.75" customHeight="1" x14ac:dyDescent="0.2">
      <c r="H2055" s="36"/>
    </row>
    <row r="2056" spans="8:8" s="32" customFormat="1" ht="12.75" customHeight="1" x14ac:dyDescent="0.2">
      <c r="H2056" s="36"/>
    </row>
    <row r="2057" spans="8:8" s="32" customFormat="1" ht="12.75" customHeight="1" x14ac:dyDescent="0.2">
      <c r="H2057" s="36"/>
    </row>
    <row r="2058" spans="8:8" s="32" customFormat="1" ht="12.75" customHeight="1" x14ac:dyDescent="0.2">
      <c r="H2058" s="36"/>
    </row>
    <row r="2059" spans="8:8" s="32" customFormat="1" ht="12.75" customHeight="1" x14ac:dyDescent="0.2">
      <c r="H2059" s="36"/>
    </row>
    <row r="2060" spans="8:8" s="32" customFormat="1" ht="12.75" customHeight="1" x14ac:dyDescent="0.2">
      <c r="H2060" s="36"/>
    </row>
    <row r="2061" spans="8:8" s="32" customFormat="1" ht="12.75" customHeight="1" x14ac:dyDescent="0.2">
      <c r="H2061" s="36"/>
    </row>
    <row r="2062" spans="8:8" s="32" customFormat="1" ht="12.75" customHeight="1" x14ac:dyDescent="0.2">
      <c r="H2062" s="36"/>
    </row>
    <row r="2063" spans="8:8" s="32" customFormat="1" ht="12.75" customHeight="1" x14ac:dyDescent="0.2">
      <c r="H2063" s="36"/>
    </row>
    <row r="2064" spans="8:8" s="32" customFormat="1" ht="12.75" customHeight="1" x14ac:dyDescent="0.2">
      <c r="H2064" s="36"/>
    </row>
    <row r="2065" spans="8:8" s="32" customFormat="1" ht="12.75" customHeight="1" x14ac:dyDescent="0.2">
      <c r="H2065" s="36"/>
    </row>
    <row r="2066" spans="8:8" s="32" customFormat="1" ht="12.75" customHeight="1" x14ac:dyDescent="0.2">
      <c r="H2066" s="36"/>
    </row>
    <row r="2067" spans="8:8" s="32" customFormat="1" ht="12.75" customHeight="1" x14ac:dyDescent="0.2">
      <c r="H2067" s="36"/>
    </row>
    <row r="2068" spans="8:8" s="32" customFormat="1" ht="12.75" customHeight="1" x14ac:dyDescent="0.2">
      <c r="H2068" s="36"/>
    </row>
    <row r="2069" spans="8:8" s="32" customFormat="1" ht="12.75" customHeight="1" x14ac:dyDescent="0.2">
      <c r="H2069" s="36"/>
    </row>
    <row r="2070" spans="8:8" s="32" customFormat="1" ht="12.75" customHeight="1" x14ac:dyDescent="0.2">
      <c r="H2070" s="36"/>
    </row>
    <row r="2071" spans="8:8" s="32" customFormat="1" ht="12.75" customHeight="1" x14ac:dyDescent="0.2">
      <c r="H2071" s="36"/>
    </row>
    <row r="2072" spans="8:8" s="32" customFormat="1" ht="12.75" customHeight="1" x14ac:dyDescent="0.2">
      <c r="H2072" s="36"/>
    </row>
    <row r="2073" spans="8:8" s="32" customFormat="1" ht="12.75" customHeight="1" x14ac:dyDescent="0.2">
      <c r="H2073" s="36"/>
    </row>
    <row r="2074" spans="8:8" s="32" customFormat="1" ht="12.75" customHeight="1" x14ac:dyDescent="0.2">
      <c r="H2074" s="36"/>
    </row>
    <row r="2075" spans="8:8" s="32" customFormat="1" ht="12.75" customHeight="1" x14ac:dyDescent="0.2">
      <c r="H2075" s="36"/>
    </row>
    <row r="2076" spans="8:8" s="32" customFormat="1" ht="12.75" customHeight="1" x14ac:dyDescent="0.2">
      <c r="H2076" s="36"/>
    </row>
    <row r="2077" spans="8:8" s="32" customFormat="1" ht="12.75" customHeight="1" x14ac:dyDescent="0.2">
      <c r="H2077" s="36"/>
    </row>
    <row r="2078" spans="8:8" s="32" customFormat="1" ht="12.75" customHeight="1" x14ac:dyDescent="0.2">
      <c r="H2078" s="36"/>
    </row>
    <row r="2079" spans="8:8" s="32" customFormat="1" ht="12.75" customHeight="1" x14ac:dyDescent="0.2">
      <c r="H2079" s="36"/>
    </row>
    <row r="2080" spans="8:8" s="32" customFormat="1" ht="12.75" customHeight="1" x14ac:dyDescent="0.2">
      <c r="H2080" s="36"/>
    </row>
    <row r="2081" spans="8:8" s="32" customFormat="1" ht="12.75" customHeight="1" x14ac:dyDescent="0.2">
      <c r="H2081" s="36"/>
    </row>
    <row r="2082" spans="8:8" s="32" customFormat="1" ht="12.75" customHeight="1" x14ac:dyDescent="0.2">
      <c r="H2082" s="36"/>
    </row>
    <row r="2083" spans="8:8" s="32" customFormat="1" ht="12.75" customHeight="1" x14ac:dyDescent="0.2">
      <c r="H2083" s="36"/>
    </row>
    <row r="2084" spans="8:8" s="32" customFormat="1" ht="12.75" customHeight="1" x14ac:dyDescent="0.2">
      <c r="H2084" s="36"/>
    </row>
    <row r="2085" spans="8:8" s="32" customFormat="1" ht="12.75" customHeight="1" x14ac:dyDescent="0.2">
      <c r="H2085" s="36"/>
    </row>
    <row r="2086" spans="8:8" s="32" customFormat="1" ht="12.75" customHeight="1" x14ac:dyDescent="0.2">
      <c r="H2086" s="36"/>
    </row>
    <row r="2087" spans="8:8" s="32" customFormat="1" ht="12.75" customHeight="1" x14ac:dyDescent="0.2">
      <c r="H2087" s="36"/>
    </row>
    <row r="2088" spans="8:8" s="32" customFormat="1" ht="12.75" customHeight="1" x14ac:dyDescent="0.2">
      <c r="H2088" s="36"/>
    </row>
    <row r="2089" spans="8:8" s="32" customFormat="1" ht="12.75" customHeight="1" x14ac:dyDescent="0.2">
      <c r="H2089" s="36"/>
    </row>
    <row r="2090" spans="8:8" s="32" customFormat="1" ht="12.75" customHeight="1" x14ac:dyDescent="0.2">
      <c r="H2090" s="36"/>
    </row>
    <row r="2091" spans="8:8" s="32" customFormat="1" ht="12.75" customHeight="1" x14ac:dyDescent="0.2">
      <c r="H2091" s="36"/>
    </row>
    <row r="2092" spans="8:8" s="32" customFormat="1" ht="12.75" customHeight="1" x14ac:dyDescent="0.2">
      <c r="H2092" s="36"/>
    </row>
    <row r="2093" spans="8:8" s="32" customFormat="1" ht="12.75" customHeight="1" x14ac:dyDescent="0.2">
      <c r="H2093" s="36"/>
    </row>
    <row r="2094" spans="8:8" s="32" customFormat="1" ht="12.75" customHeight="1" x14ac:dyDescent="0.2">
      <c r="H2094" s="36"/>
    </row>
    <row r="2095" spans="8:8" s="32" customFormat="1" ht="12.75" customHeight="1" x14ac:dyDescent="0.2">
      <c r="H2095" s="36"/>
    </row>
    <row r="2096" spans="8:8" s="32" customFormat="1" ht="12.75" customHeight="1" x14ac:dyDescent="0.2">
      <c r="H2096" s="36"/>
    </row>
    <row r="2097" spans="8:8" s="32" customFormat="1" ht="12.75" customHeight="1" x14ac:dyDescent="0.2">
      <c r="H2097" s="36"/>
    </row>
    <row r="2098" spans="8:8" s="32" customFormat="1" ht="12.75" customHeight="1" x14ac:dyDescent="0.2">
      <c r="H2098" s="36"/>
    </row>
    <row r="2099" spans="8:8" s="32" customFormat="1" ht="12.75" customHeight="1" x14ac:dyDescent="0.2">
      <c r="H2099" s="36"/>
    </row>
    <row r="2100" spans="8:8" s="32" customFormat="1" ht="12.75" customHeight="1" x14ac:dyDescent="0.2">
      <c r="H2100" s="36"/>
    </row>
    <row r="2101" spans="8:8" s="32" customFormat="1" ht="12.75" customHeight="1" x14ac:dyDescent="0.2">
      <c r="H2101" s="36"/>
    </row>
    <row r="2102" spans="8:8" s="32" customFormat="1" ht="12.75" customHeight="1" x14ac:dyDescent="0.2">
      <c r="H2102" s="36"/>
    </row>
    <row r="2103" spans="8:8" s="32" customFormat="1" ht="12.75" customHeight="1" x14ac:dyDescent="0.2">
      <c r="H2103" s="36"/>
    </row>
    <row r="2104" spans="8:8" s="32" customFormat="1" ht="12.75" customHeight="1" x14ac:dyDescent="0.2">
      <c r="H2104" s="36"/>
    </row>
    <row r="2105" spans="8:8" s="32" customFormat="1" ht="12.75" customHeight="1" x14ac:dyDescent="0.2">
      <c r="H2105" s="36"/>
    </row>
    <row r="2106" spans="8:8" s="32" customFormat="1" ht="12.75" customHeight="1" x14ac:dyDescent="0.2">
      <c r="H2106" s="36"/>
    </row>
    <row r="2107" spans="8:8" s="32" customFormat="1" ht="12.75" customHeight="1" x14ac:dyDescent="0.2">
      <c r="H2107" s="36"/>
    </row>
    <row r="2108" spans="8:8" s="32" customFormat="1" ht="12.75" customHeight="1" x14ac:dyDescent="0.2">
      <c r="H2108" s="36"/>
    </row>
    <row r="2109" spans="8:8" s="32" customFormat="1" ht="12.75" customHeight="1" x14ac:dyDescent="0.2">
      <c r="H2109" s="36"/>
    </row>
    <row r="2110" spans="8:8" s="32" customFormat="1" ht="12.75" customHeight="1" x14ac:dyDescent="0.2">
      <c r="H2110" s="36"/>
    </row>
    <row r="2111" spans="8:8" s="32" customFormat="1" ht="12.75" customHeight="1" x14ac:dyDescent="0.2">
      <c r="H2111" s="36"/>
    </row>
    <row r="2112" spans="8:8" s="32" customFormat="1" ht="12.75" customHeight="1" x14ac:dyDescent="0.2">
      <c r="H2112" s="36"/>
    </row>
    <row r="2113" spans="8:8" s="32" customFormat="1" ht="12.75" customHeight="1" x14ac:dyDescent="0.2">
      <c r="H2113" s="36"/>
    </row>
    <row r="2114" spans="8:8" s="32" customFormat="1" ht="12.75" customHeight="1" x14ac:dyDescent="0.2">
      <c r="H2114" s="36"/>
    </row>
    <row r="2115" spans="8:8" s="32" customFormat="1" ht="12.75" customHeight="1" x14ac:dyDescent="0.2">
      <c r="H2115" s="36"/>
    </row>
    <row r="2116" spans="8:8" s="32" customFormat="1" ht="12.75" customHeight="1" x14ac:dyDescent="0.2">
      <c r="H2116" s="36"/>
    </row>
    <row r="2117" spans="8:8" s="32" customFormat="1" ht="12.75" customHeight="1" x14ac:dyDescent="0.2">
      <c r="H2117" s="36"/>
    </row>
    <row r="2118" spans="8:8" s="32" customFormat="1" ht="12.75" customHeight="1" x14ac:dyDescent="0.2">
      <c r="H2118" s="36"/>
    </row>
    <row r="2119" spans="8:8" s="32" customFormat="1" ht="12.75" customHeight="1" x14ac:dyDescent="0.2">
      <c r="H2119" s="36"/>
    </row>
    <row r="2120" spans="8:8" s="32" customFormat="1" ht="12.75" customHeight="1" x14ac:dyDescent="0.2">
      <c r="H2120" s="36"/>
    </row>
    <row r="2121" spans="8:8" s="32" customFormat="1" ht="12.75" customHeight="1" x14ac:dyDescent="0.2">
      <c r="H2121" s="36"/>
    </row>
    <row r="2122" spans="8:8" s="32" customFormat="1" ht="12.75" customHeight="1" x14ac:dyDescent="0.2">
      <c r="H2122" s="36"/>
    </row>
    <row r="2123" spans="8:8" s="32" customFormat="1" ht="12.75" customHeight="1" x14ac:dyDescent="0.2">
      <c r="H2123" s="36"/>
    </row>
    <row r="2124" spans="8:8" s="32" customFormat="1" ht="12.75" customHeight="1" x14ac:dyDescent="0.2">
      <c r="H2124" s="36"/>
    </row>
    <row r="2125" spans="8:8" s="32" customFormat="1" ht="12.75" customHeight="1" x14ac:dyDescent="0.2">
      <c r="H2125" s="36"/>
    </row>
    <row r="2126" spans="8:8" s="32" customFormat="1" ht="12.75" customHeight="1" x14ac:dyDescent="0.2">
      <c r="H2126" s="36"/>
    </row>
    <row r="2127" spans="8:8" s="32" customFormat="1" ht="12.75" customHeight="1" x14ac:dyDescent="0.2">
      <c r="H2127" s="36"/>
    </row>
    <row r="2128" spans="8:8" s="32" customFormat="1" ht="12.75" customHeight="1" x14ac:dyDescent="0.2">
      <c r="H2128" s="36"/>
    </row>
    <row r="2129" spans="8:8" s="32" customFormat="1" ht="12.75" customHeight="1" x14ac:dyDescent="0.2">
      <c r="H2129" s="36"/>
    </row>
    <row r="2130" spans="8:8" s="32" customFormat="1" ht="12.75" customHeight="1" x14ac:dyDescent="0.2">
      <c r="H2130" s="36"/>
    </row>
    <row r="2131" spans="8:8" s="32" customFormat="1" ht="12.75" customHeight="1" x14ac:dyDescent="0.2">
      <c r="H2131" s="36"/>
    </row>
    <row r="2132" spans="8:8" s="32" customFormat="1" ht="12.75" customHeight="1" x14ac:dyDescent="0.2">
      <c r="H2132" s="36"/>
    </row>
    <row r="2133" spans="8:8" s="32" customFormat="1" ht="12.75" customHeight="1" x14ac:dyDescent="0.2">
      <c r="H2133" s="36"/>
    </row>
    <row r="2134" spans="8:8" s="32" customFormat="1" ht="12.75" customHeight="1" x14ac:dyDescent="0.2">
      <c r="H2134" s="36"/>
    </row>
    <row r="2135" spans="8:8" s="32" customFormat="1" ht="12.75" customHeight="1" x14ac:dyDescent="0.2">
      <c r="H2135" s="36"/>
    </row>
    <row r="2136" spans="8:8" s="32" customFormat="1" ht="12.75" customHeight="1" x14ac:dyDescent="0.2">
      <c r="H2136" s="36"/>
    </row>
    <row r="2137" spans="8:8" s="32" customFormat="1" ht="12.75" customHeight="1" x14ac:dyDescent="0.2">
      <c r="H2137" s="36"/>
    </row>
    <row r="2138" spans="8:8" s="32" customFormat="1" ht="12.75" customHeight="1" x14ac:dyDescent="0.2">
      <c r="H2138" s="36"/>
    </row>
    <row r="2139" spans="8:8" s="32" customFormat="1" ht="12.75" customHeight="1" x14ac:dyDescent="0.2">
      <c r="H2139" s="36"/>
    </row>
    <row r="2140" spans="8:8" s="32" customFormat="1" ht="12.75" customHeight="1" x14ac:dyDescent="0.2">
      <c r="H2140" s="36"/>
    </row>
    <row r="2141" spans="8:8" s="32" customFormat="1" ht="12.75" customHeight="1" x14ac:dyDescent="0.2">
      <c r="H2141" s="36"/>
    </row>
    <row r="2142" spans="8:8" s="32" customFormat="1" ht="12.75" customHeight="1" x14ac:dyDescent="0.2">
      <c r="H2142" s="36"/>
    </row>
    <row r="2143" spans="8:8" s="32" customFormat="1" ht="12.75" customHeight="1" x14ac:dyDescent="0.2">
      <c r="H2143" s="36"/>
    </row>
    <row r="2144" spans="8:8" s="32" customFormat="1" ht="12.75" customHeight="1" x14ac:dyDescent="0.2">
      <c r="H2144" s="36"/>
    </row>
    <row r="2145" spans="8:8" s="32" customFormat="1" ht="12.75" customHeight="1" x14ac:dyDescent="0.2">
      <c r="H2145" s="36"/>
    </row>
    <row r="2146" spans="8:8" s="32" customFormat="1" ht="12.75" customHeight="1" x14ac:dyDescent="0.2">
      <c r="H2146" s="36"/>
    </row>
    <row r="2147" spans="8:8" s="32" customFormat="1" ht="12.75" customHeight="1" x14ac:dyDescent="0.2">
      <c r="H2147" s="36"/>
    </row>
    <row r="2148" spans="8:8" s="32" customFormat="1" ht="12.75" customHeight="1" x14ac:dyDescent="0.2">
      <c r="H2148" s="36"/>
    </row>
    <row r="2149" spans="8:8" s="32" customFormat="1" ht="12.75" customHeight="1" x14ac:dyDescent="0.2">
      <c r="H2149" s="36"/>
    </row>
    <row r="2150" spans="8:8" s="32" customFormat="1" ht="12.75" customHeight="1" x14ac:dyDescent="0.2">
      <c r="H2150" s="36"/>
    </row>
    <row r="2151" spans="8:8" s="32" customFormat="1" ht="12.75" customHeight="1" x14ac:dyDescent="0.2">
      <c r="H2151" s="36"/>
    </row>
    <row r="2152" spans="8:8" s="32" customFormat="1" ht="12.75" customHeight="1" x14ac:dyDescent="0.2">
      <c r="H2152" s="36"/>
    </row>
    <row r="2153" spans="8:8" s="32" customFormat="1" ht="12.75" customHeight="1" x14ac:dyDescent="0.2">
      <c r="H2153" s="36"/>
    </row>
    <row r="2154" spans="8:8" s="32" customFormat="1" ht="12.75" customHeight="1" x14ac:dyDescent="0.2">
      <c r="H2154" s="36"/>
    </row>
    <row r="2155" spans="8:8" s="32" customFormat="1" ht="12.75" customHeight="1" x14ac:dyDescent="0.2">
      <c r="H2155" s="36"/>
    </row>
    <row r="2156" spans="8:8" s="32" customFormat="1" ht="12.75" customHeight="1" x14ac:dyDescent="0.2">
      <c r="H2156" s="36"/>
    </row>
    <row r="2157" spans="8:8" s="32" customFormat="1" ht="12.75" customHeight="1" x14ac:dyDescent="0.2">
      <c r="H2157" s="36"/>
    </row>
    <row r="2158" spans="8:8" s="32" customFormat="1" ht="12.75" customHeight="1" x14ac:dyDescent="0.2">
      <c r="H2158" s="36"/>
    </row>
    <row r="2159" spans="8:8" s="32" customFormat="1" ht="12.75" customHeight="1" x14ac:dyDescent="0.2">
      <c r="H2159" s="36"/>
    </row>
    <row r="2160" spans="8:8" s="32" customFormat="1" ht="12.75" customHeight="1" x14ac:dyDescent="0.2">
      <c r="H2160" s="36"/>
    </row>
    <row r="2161" spans="8:8" s="32" customFormat="1" ht="12.75" customHeight="1" x14ac:dyDescent="0.2">
      <c r="H2161" s="36"/>
    </row>
    <row r="2162" spans="8:8" s="32" customFormat="1" ht="12.75" customHeight="1" x14ac:dyDescent="0.2">
      <c r="H2162" s="36"/>
    </row>
    <row r="2163" spans="8:8" s="32" customFormat="1" ht="12.75" customHeight="1" x14ac:dyDescent="0.2">
      <c r="H2163" s="36"/>
    </row>
    <row r="2164" spans="8:8" s="32" customFormat="1" ht="12.75" customHeight="1" x14ac:dyDescent="0.2">
      <c r="H2164" s="36"/>
    </row>
    <row r="2165" spans="8:8" s="32" customFormat="1" ht="12.75" customHeight="1" x14ac:dyDescent="0.2">
      <c r="H2165" s="36"/>
    </row>
    <row r="2166" spans="8:8" s="32" customFormat="1" ht="12.75" customHeight="1" x14ac:dyDescent="0.2">
      <c r="H2166" s="36"/>
    </row>
    <row r="2167" spans="8:8" s="32" customFormat="1" ht="12.75" customHeight="1" x14ac:dyDescent="0.2">
      <c r="H2167" s="36"/>
    </row>
    <row r="2168" spans="8:8" s="32" customFormat="1" ht="12.75" customHeight="1" x14ac:dyDescent="0.2">
      <c r="H2168" s="36"/>
    </row>
    <row r="2169" spans="8:8" s="32" customFormat="1" ht="12.75" customHeight="1" x14ac:dyDescent="0.2">
      <c r="H2169" s="36"/>
    </row>
    <row r="2170" spans="8:8" s="32" customFormat="1" ht="12.75" customHeight="1" x14ac:dyDescent="0.2">
      <c r="H2170" s="36"/>
    </row>
    <row r="2171" spans="8:8" s="32" customFormat="1" ht="12.75" customHeight="1" x14ac:dyDescent="0.2">
      <c r="H2171" s="36"/>
    </row>
    <row r="2172" spans="8:8" s="32" customFormat="1" ht="12.75" customHeight="1" x14ac:dyDescent="0.2">
      <c r="H2172" s="36"/>
    </row>
    <row r="2173" spans="8:8" s="32" customFormat="1" ht="12.75" customHeight="1" x14ac:dyDescent="0.2">
      <c r="H2173" s="36"/>
    </row>
    <row r="2174" spans="8:8" s="32" customFormat="1" ht="12.75" customHeight="1" x14ac:dyDescent="0.2">
      <c r="H2174" s="36"/>
    </row>
    <row r="2175" spans="8:8" s="32" customFormat="1" ht="12.75" customHeight="1" x14ac:dyDescent="0.2">
      <c r="H2175" s="36"/>
    </row>
    <row r="2176" spans="8:8" s="32" customFormat="1" ht="12.75" customHeight="1" x14ac:dyDescent="0.2">
      <c r="H2176" s="36"/>
    </row>
    <row r="2177" spans="8:8" s="32" customFormat="1" ht="12.75" customHeight="1" x14ac:dyDescent="0.2">
      <c r="H2177" s="36"/>
    </row>
    <row r="2178" spans="8:8" s="32" customFormat="1" ht="12.75" customHeight="1" x14ac:dyDescent="0.2">
      <c r="H2178" s="36"/>
    </row>
    <row r="2179" spans="8:8" s="32" customFormat="1" ht="12.75" customHeight="1" x14ac:dyDescent="0.2">
      <c r="H2179" s="36"/>
    </row>
    <row r="2180" spans="8:8" s="32" customFormat="1" ht="12.75" customHeight="1" x14ac:dyDescent="0.2">
      <c r="H2180" s="36"/>
    </row>
    <row r="2181" spans="8:8" s="32" customFormat="1" ht="12.75" customHeight="1" x14ac:dyDescent="0.2">
      <c r="H2181" s="36"/>
    </row>
    <row r="2182" spans="8:8" s="32" customFormat="1" ht="12.75" customHeight="1" x14ac:dyDescent="0.2">
      <c r="H2182" s="36"/>
    </row>
    <row r="2183" spans="8:8" s="32" customFormat="1" ht="12.75" customHeight="1" x14ac:dyDescent="0.2">
      <c r="H2183" s="36"/>
    </row>
    <row r="2184" spans="8:8" s="32" customFormat="1" ht="12.75" customHeight="1" x14ac:dyDescent="0.2">
      <c r="H2184" s="36"/>
    </row>
    <row r="2185" spans="8:8" s="32" customFormat="1" ht="12.75" customHeight="1" x14ac:dyDescent="0.2">
      <c r="H2185" s="36"/>
    </row>
    <row r="2186" spans="8:8" s="32" customFormat="1" ht="12.75" customHeight="1" x14ac:dyDescent="0.2">
      <c r="H2186" s="36"/>
    </row>
    <row r="2187" spans="8:8" s="32" customFormat="1" ht="12.75" customHeight="1" x14ac:dyDescent="0.2">
      <c r="H2187" s="36"/>
    </row>
    <row r="2188" spans="8:8" s="32" customFormat="1" ht="12.75" customHeight="1" x14ac:dyDescent="0.2">
      <c r="H2188" s="36"/>
    </row>
    <row r="2189" spans="8:8" s="32" customFormat="1" ht="12.75" customHeight="1" x14ac:dyDescent="0.2">
      <c r="H2189" s="36"/>
    </row>
    <row r="2190" spans="8:8" s="32" customFormat="1" ht="12.75" customHeight="1" x14ac:dyDescent="0.2">
      <c r="H2190" s="36"/>
    </row>
    <row r="2191" spans="8:8" s="32" customFormat="1" ht="12.75" customHeight="1" x14ac:dyDescent="0.2">
      <c r="H2191" s="36"/>
    </row>
    <row r="2192" spans="8:8" s="32" customFormat="1" ht="12.75" customHeight="1" x14ac:dyDescent="0.2">
      <c r="H2192" s="36"/>
    </row>
    <row r="2193" spans="8:8" s="32" customFormat="1" ht="12.75" customHeight="1" x14ac:dyDescent="0.2">
      <c r="H2193" s="36"/>
    </row>
    <row r="2194" spans="8:8" s="32" customFormat="1" ht="12.75" customHeight="1" x14ac:dyDescent="0.2">
      <c r="H2194" s="36"/>
    </row>
    <row r="2195" spans="8:8" s="32" customFormat="1" ht="12.75" customHeight="1" x14ac:dyDescent="0.2">
      <c r="H2195" s="36"/>
    </row>
    <row r="2196" spans="8:8" s="32" customFormat="1" ht="12.75" customHeight="1" x14ac:dyDescent="0.2">
      <c r="H2196" s="36"/>
    </row>
    <row r="2197" spans="8:8" s="32" customFormat="1" ht="12.75" customHeight="1" x14ac:dyDescent="0.2">
      <c r="H2197" s="36"/>
    </row>
    <row r="2198" spans="8:8" s="32" customFormat="1" ht="12.75" customHeight="1" x14ac:dyDescent="0.2">
      <c r="H2198" s="36"/>
    </row>
    <row r="2199" spans="8:8" s="32" customFormat="1" ht="12.75" customHeight="1" x14ac:dyDescent="0.2">
      <c r="H2199" s="36"/>
    </row>
    <row r="2200" spans="8:8" s="32" customFormat="1" ht="12.75" customHeight="1" x14ac:dyDescent="0.2">
      <c r="H2200" s="36"/>
    </row>
    <row r="2201" spans="8:8" s="32" customFormat="1" ht="12.75" customHeight="1" x14ac:dyDescent="0.2">
      <c r="H2201" s="36"/>
    </row>
    <row r="2202" spans="8:8" s="32" customFormat="1" ht="12.75" customHeight="1" x14ac:dyDescent="0.2">
      <c r="H2202" s="36"/>
    </row>
    <row r="2203" spans="8:8" s="32" customFormat="1" ht="12.75" customHeight="1" x14ac:dyDescent="0.2">
      <c r="H2203" s="36"/>
    </row>
    <row r="2204" spans="8:8" s="32" customFormat="1" ht="12.75" customHeight="1" x14ac:dyDescent="0.2">
      <c r="H2204" s="36"/>
    </row>
    <row r="2205" spans="8:8" s="32" customFormat="1" ht="12.75" customHeight="1" x14ac:dyDescent="0.2">
      <c r="H2205" s="36"/>
    </row>
    <row r="2206" spans="8:8" s="32" customFormat="1" ht="12.75" customHeight="1" x14ac:dyDescent="0.2">
      <c r="H2206" s="36"/>
    </row>
    <row r="2207" spans="8:8" s="32" customFormat="1" ht="12.75" customHeight="1" x14ac:dyDescent="0.2">
      <c r="H2207" s="36"/>
    </row>
    <row r="2208" spans="8:8" s="32" customFormat="1" ht="12.75" customHeight="1" x14ac:dyDescent="0.2">
      <c r="H2208" s="36"/>
    </row>
    <row r="2209" spans="8:8" s="32" customFormat="1" ht="12.75" customHeight="1" x14ac:dyDescent="0.2">
      <c r="H2209" s="36"/>
    </row>
    <row r="2210" spans="8:8" s="32" customFormat="1" ht="12.75" customHeight="1" x14ac:dyDescent="0.2">
      <c r="H2210" s="36"/>
    </row>
    <row r="2211" spans="8:8" s="32" customFormat="1" ht="12.75" customHeight="1" x14ac:dyDescent="0.2">
      <c r="H2211" s="36"/>
    </row>
    <row r="2212" spans="8:8" s="32" customFormat="1" ht="12.75" customHeight="1" x14ac:dyDescent="0.2">
      <c r="H2212" s="36"/>
    </row>
    <row r="2213" spans="8:8" s="32" customFormat="1" ht="12.75" customHeight="1" x14ac:dyDescent="0.2">
      <c r="H2213" s="36"/>
    </row>
    <row r="2214" spans="8:8" s="32" customFormat="1" ht="12.75" customHeight="1" x14ac:dyDescent="0.2">
      <c r="H2214" s="36"/>
    </row>
    <row r="2215" spans="8:8" s="32" customFormat="1" ht="12.75" customHeight="1" x14ac:dyDescent="0.2">
      <c r="H2215" s="36"/>
    </row>
    <row r="2216" spans="8:8" s="32" customFormat="1" ht="12.75" customHeight="1" x14ac:dyDescent="0.2">
      <c r="H2216" s="36"/>
    </row>
    <row r="2217" spans="8:8" s="32" customFormat="1" ht="12.75" customHeight="1" x14ac:dyDescent="0.2">
      <c r="H2217" s="36"/>
    </row>
    <row r="2218" spans="8:8" s="32" customFormat="1" ht="12.75" customHeight="1" x14ac:dyDescent="0.2">
      <c r="H2218" s="36"/>
    </row>
    <row r="2219" spans="8:8" s="32" customFormat="1" ht="12.75" customHeight="1" x14ac:dyDescent="0.2">
      <c r="H2219" s="36"/>
    </row>
    <row r="2220" spans="8:8" s="32" customFormat="1" ht="12.75" customHeight="1" x14ac:dyDescent="0.2">
      <c r="H2220" s="36"/>
    </row>
    <row r="2221" spans="8:8" s="32" customFormat="1" ht="12.75" customHeight="1" x14ac:dyDescent="0.2">
      <c r="H2221" s="36"/>
    </row>
    <row r="2222" spans="8:8" s="32" customFormat="1" ht="12.75" customHeight="1" x14ac:dyDescent="0.2">
      <c r="H2222" s="36"/>
    </row>
    <row r="2223" spans="8:8" s="32" customFormat="1" ht="12.75" customHeight="1" x14ac:dyDescent="0.2">
      <c r="H2223" s="36"/>
    </row>
    <row r="2224" spans="8:8" s="32" customFormat="1" ht="12.75" customHeight="1" x14ac:dyDescent="0.2">
      <c r="H2224" s="36"/>
    </row>
    <row r="2225" spans="8:8" s="32" customFormat="1" ht="12.75" customHeight="1" x14ac:dyDescent="0.2">
      <c r="H2225" s="36"/>
    </row>
    <row r="2226" spans="8:8" s="32" customFormat="1" ht="12.75" customHeight="1" x14ac:dyDescent="0.2">
      <c r="H2226" s="36"/>
    </row>
    <row r="2227" spans="8:8" s="32" customFormat="1" ht="12.75" customHeight="1" x14ac:dyDescent="0.2">
      <c r="H2227" s="36"/>
    </row>
    <row r="2228" spans="8:8" s="32" customFormat="1" ht="12.75" customHeight="1" x14ac:dyDescent="0.2">
      <c r="H2228" s="36"/>
    </row>
    <row r="2229" spans="8:8" s="32" customFormat="1" ht="12.75" customHeight="1" x14ac:dyDescent="0.2">
      <c r="H2229" s="36"/>
    </row>
    <row r="2230" spans="8:8" s="32" customFormat="1" ht="12.75" customHeight="1" x14ac:dyDescent="0.2">
      <c r="H2230" s="36"/>
    </row>
    <row r="2231" spans="8:8" s="32" customFormat="1" ht="12.75" customHeight="1" x14ac:dyDescent="0.2">
      <c r="H2231" s="36"/>
    </row>
    <row r="2232" spans="8:8" s="32" customFormat="1" ht="12.75" customHeight="1" x14ac:dyDescent="0.2">
      <c r="H2232" s="36"/>
    </row>
    <row r="2233" spans="8:8" s="32" customFormat="1" ht="12.75" customHeight="1" x14ac:dyDescent="0.2">
      <c r="H2233" s="36"/>
    </row>
    <row r="2234" spans="8:8" s="32" customFormat="1" ht="12.75" customHeight="1" x14ac:dyDescent="0.2">
      <c r="H2234" s="36"/>
    </row>
    <row r="2235" spans="8:8" s="32" customFormat="1" ht="12.75" customHeight="1" x14ac:dyDescent="0.2">
      <c r="H2235" s="36"/>
    </row>
    <row r="2236" spans="8:8" s="32" customFormat="1" ht="12.75" customHeight="1" x14ac:dyDescent="0.2">
      <c r="H2236" s="36"/>
    </row>
    <row r="2237" spans="8:8" s="32" customFormat="1" ht="12.75" customHeight="1" x14ac:dyDescent="0.2">
      <c r="H2237" s="36"/>
    </row>
    <row r="2238" spans="8:8" s="32" customFormat="1" ht="12.75" customHeight="1" x14ac:dyDescent="0.2">
      <c r="H2238" s="36"/>
    </row>
    <row r="2239" spans="8:8" s="32" customFormat="1" ht="12.75" customHeight="1" x14ac:dyDescent="0.2">
      <c r="H2239" s="36"/>
    </row>
    <row r="2240" spans="8:8" s="32" customFormat="1" ht="12.75" customHeight="1" x14ac:dyDescent="0.2">
      <c r="H2240" s="36"/>
    </row>
    <row r="2241" spans="8:8" s="32" customFormat="1" ht="12.75" customHeight="1" x14ac:dyDescent="0.2">
      <c r="H2241" s="36"/>
    </row>
    <row r="2242" spans="8:8" s="32" customFormat="1" ht="12.75" customHeight="1" x14ac:dyDescent="0.2">
      <c r="H2242" s="36"/>
    </row>
    <row r="2243" spans="8:8" s="32" customFormat="1" ht="12.75" customHeight="1" x14ac:dyDescent="0.2">
      <c r="H2243" s="36"/>
    </row>
    <row r="2244" spans="8:8" s="32" customFormat="1" ht="12.75" customHeight="1" x14ac:dyDescent="0.2">
      <c r="H2244" s="36"/>
    </row>
    <row r="2245" spans="8:8" s="32" customFormat="1" ht="12.75" customHeight="1" x14ac:dyDescent="0.2">
      <c r="H2245" s="36"/>
    </row>
    <row r="2246" spans="8:8" s="32" customFormat="1" ht="12.75" customHeight="1" x14ac:dyDescent="0.2">
      <c r="H2246" s="36"/>
    </row>
    <row r="2247" spans="8:8" s="32" customFormat="1" ht="12.75" customHeight="1" x14ac:dyDescent="0.2">
      <c r="H2247" s="36"/>
    </row>
    <row r="2248" spans="8:8" s="32" customFormat="1" ht="12.75" customHeight="1" x14ac:dyDescent="0.2">
      <c r="H2248" s="36"/>
    </row>
    <row r="2249" spans="8:8" s="32" customFormat="1" ht="12.75" customHeight="1" x14ac:dyDescent="0.2">
      <c r="H2249" s="36"/>
    </row>
    <row r="2250" spans="8:8" s="32" customFormat="1" ht="12.75" customHeight="1" x14ac:dyDescent="0.2">
      <c r="H2250" s="36"/>
    </row>
    <row r="2251" spans="8:8" s="32" customFormat="1" ht="12.75" customHeight="1" x14ac:dyDescent="0.2">
      <c r="H2251" s="36"/>
    </row>
    <row r="2252" spans="8:8" s="32" customFormat="1" ht="12.75" customHeight="1" x14ac:dyDescent="0.2">
      <c r="H2252" s="36"/>
    </row>
    <row r="2253" spans="8:8" s="32" customFormat="1" ht="12.75" customHeight="1" x14ac:dyDescent="0.2">
      <c r="H2253" s="36"/>
    </row>
    <row r="2254" spans="8:8" s="32" customFormat="1" ht="12.75" customHeight="1" x14ac:dyDescent="0.2">
      <c r="H2254" s="36"/>
    </row>
    <row r="2255" spans="8:8" s="32" customFormat="1" ht="12.75" customHeight="1" x14ac:dyDescent="0.2">
      <c r="H2255" s="36"/>
    </row>
    <row r="2256" spans="8:8" s="32" customFormat="1" ht="12.75" customHeight="1" x14ac:dyDescent="0.2">
      <c r="H2256" s="36"/>
    </row>
    <row r="2257" spans="8:8" s="32" customFormat="1" ht="12.75" customHeight="1" x14ac:dyDescent="0.2">
      <c r="H2257" s="36"/>
    </row>
    <row r="2258" spans="8:8" s="32" customFormat="1" ht="12.75" customHeight="1" x14ac:dyDescent="0.2">
      <c r="H2258" s="36"/>
    </row>
    <row r="2259" spans="8:8" s="32" customFormat="1" ht="12.75" customHeight="1" x14ac:dyDescent="0.2">
      <c r="H2259" s="36"/>
    </row>
    <row r="2260" spans="8:8" s="32" customFormat="1" ht="12.75" customHeight="1" x14ac:dyDescent="0.2">
      <c r="H2260" s="36"/>
    </row>
    <row r="2261" spans="8:8" s="32" customFormat="1" ht="12.75" customHeight="1" x14ac:dyDescent="0.2">
      <c r="H2261" s="36"/>
    </row>
    <row r="2262" spans="8:8" s="32" customFormat="1" ht="12.75" customHeight="1" x14ac:dyDescent="0.2">
      <c r="H2262" s="36"/>
    </row>
    <row r="2263" spans="8:8" s="32" customFormat="1" ht="12.75" customHeight="1" x14ac:dyDescent="0.2">
      <c r="H2263" s="36"/>
    </row>
    <row r="2264" spans="8:8" s="32" customFormat="1" ht="12.75" customHeight="1" x14ac:dyDescent="0.2">
      <c r="H2264" s="36"/>
    </row>
    <row r="2265" spans="8:8" s="32" customFormat="1" ht="12.75" customHeight="1" x14ac:dyDescent="0.2">
      <c r="H2265" s="36"/>
    </row>
    <row r="2266" spans="8:8" s="32" customFormat="1" ht="12.75" customHeight="1" x14ac:dyDescent="0.2">
      <c r="H2266" s="36"/>
    </row>
    <row r="2267" spans="8:8" s="32" customFormat="1" ht="12.75" customHeight="1" x14ac:dyDescent="0.2">
      <c r="H2267" s="36"/>
    </row>
    <row r="2268" spans="8:8" s="32" customFormat="1" ht="12.75" customHeight="1" x14ac:dyDescent="0.2">
      <c r="H2268" s="36"/>
    </row>
    <row r="2269" spans="8:8" s="32" customFormat="1" ht="12.75" customHeight="1" x14ac:dyDescent="0.2">
      <c r="H2269" s="36"/>
    </row>
    <row r="2270" spans="8:8" s="32" customFormat="1" ht="12.75" customHeight="1" x14ac:dyDescent="0.2">
      <c r="H2270" s="36"/>
    </row>
    <row r="2271" spans="8:8" s="32" customFormat="1" ht="12.75" customHeight="1" x14ac:dyDescent="0.2">
      <c r="H2271" s="36"/>
    </row>
    <row r="2272" spans="8:8" s="32" customFormat="1" ht="12.75" customHeight="1" x14ac:dyDescent="0.2">
      <c r="H2272" s="36"/>
    </row>
    <row r="2273" spans="8:8" s="32" customFormat="1" ht="12.75" customHeight="1" x14ac:dyDescent="0.2">
      <c r="H2273" s="36"/>
    </row>
    <row r="2274" spans="8:8" s="32" customFormat="1" ht="12.75" customHeight="1" x14ac:dyDescent="0.2">
      <c r="H2274" s="36"/>
    </row>
    <row r="2275" spans="8:8" s="32" customFormat="1" ht="12.75" customHeight="1" x14ac:dyDescent="0.2">
      <c r="H2275" s="36"/>
    </row>
    <row r="2276" spans="8:8" s="32" customFormat="1" ht="12.75" customHeight="1" x14ac:dyDescent="0.2">
      <c r="H2276" s="36"/>
    </row>
    <row r="2277" spans="8:8" s="32" customFormat="1" ht="12.75" customHeight="1" x14ac:dyDescent="0.2">
      <c r="H2277" s="36"/>
    </row>
    <row r="2278" spans="8:8" s="32" customFormat="1" ht="12.75" customHeight="1" x14ac:dyDescent="0.2">
      <c r="H2278" s="36"/>
    </row>
    <row r="2279" spans="8:8" s="32" customFormat="1" ht="12.75" customHeight="1" x14ac:dyDescent="0.2">
      <c r="H2279" s="36"/>
    </row>
    <row r="2280" spans="8:8" s="32" customFormat="1" ht="12.75" customHeight="1" x14ac:dyDescent="0.2">
      <c r="H2280" s="36"/>
    </row>
    <row r="2281" spans="8:8" s="32" customFormat="1" ht="12.75" customHeight="1" x14ac:dyDescent="0.2">
      <c r="H2281" s="36"/>
    </row>
    <row r="2282" spans="8:8" s="32" customFormat="1" ht="12.75" customHeight="1" x14ac:dyDescent="0.2">
      <c r="H2282" s="36"/>
    </row>
    <row r="2283" spans="8:8" s="32" customFormat="1" ht="12.75" customHeight="1" x14ac:dyDescent="0.2">
      <c r="H2283" s="36"/>
    </row>
    <row r="2284" spans="8:8" s="32" customFormat="1" ht="12.75" customHeight="1" x14ac:dyDescent="0.2">
      <c r="H2284" s="36"/>
    </row>
    <row r="2285" spans="8:8" s="32" customFormat="1" ht="12.75" customHeight="1" x14ac:dyDescent="0.2">
      <c r="H2285" s="36"/>
    </row>
    <row r="2286" spans="8:8" s="32" customFormat="1" ht="12.75" customHeight="1" x14ac:dyDescent="0.2">
      <c r="H2286" s="36"/>
    </row>
    <row r="2287" spans="8:8" s="32" customFormat="1" ht="12.75" customHeight="1" x14ac:dyDescent="0.2">
      <c r="H2287" s="36"/>
    </row>
    <row r="2288" spans="8:8" s="32" customFormat="1" ht="12.75" customHeight="1" x14ac:dyDescent="0.2">
      <c r="H2288" s="36"/>
    </row>
    <row r="2289" spans="8:8" s="32" customFormat="1" ht="12.75" customHeight="1" x14ac:dyDescent="0.2">
      <c r="H2289" s="36"/>
    </row>
    <row r="2290" spans="8:8" s="32" customFormat="1" ht="12.75" customHeight="1" x14ac:dyDescent="0.2">
      <c r="H2290" s="36"/>
    </row>
    <row r="2291" spans="8:8" s="32" customFormat="1" ht="12.75" customHeight="1" x14ac:dyDescent="0.2">
      <c r="H2291" s="36"/>
    </row>
    <row r="2292" spans="8:8" s="32" customFormat="1" ht="12.75" customHeight="1" x14ac:dyDescent="0.2">
      <c r="H2292" s="36"/>
    </row>
    <row r="2293" spans="8:8" s="32" customFormat="1" ht="12.75" customHeight="1" x14ac:dyDescent="0.2">
      <c r="H2293" s="36"/>
    </row>
    <row r="2294" spans="8:8" s="32" customFormat="1" ht="12.75" customHeight="1" x14ac:dyDescent="0.2">
      <c r="H2294" s="36"/>
    </row>
    <row r="2295" spans="8:8" s="32" customFormat="1" ht="12.75" customHeight="1" x14ac:dyDescent="0.2">
      <c r="H2295" s="36"/>
    </row>
    <row r="2296" spans="8:8" s="32" customFormat="1" ht="12.75" customHeight="1" x14ac:dyDescent="0.2">
      <c r="H2296" s="36"/>
    </row>
    <row r="2297" spans="8:8" s="32" customFormat="1" ht="12.75" customHeight="1" x14ac:dyDescent="0.2">
      <c r="H2297" s="36"/>
    </row>
    <row r="2298" spans="8:8" s="32" customFormat="1" ht="12.75" customHeight="1" x14ac:dyDescent="0.2">
      <c r="H2298" s="36"/>
    </row>
    <row r="2299" spans="8:8" s="32" customFormat="1" ht="12.75" customHeight="1" x14ac:dyDescent="0.2">
      <c r="H2299" s="36"/>
    </row>
    <row r="2300" spans="8:8" s="32" customFormat="1" ht="12.75" customHeight="1" x14ac:dyDescent="0.2">
      <c r="H2300" s="36"/>
    </row>
    <row r="2301" spans="8:8" s="32" customFormat="1" ht="12.75" customHeight="1" x14ac:dyDescent="0.2">
      <c r="H2301" s="36"/>
    </row>
    <row r="2302" spans="8:8" s="32" customFormat="1" ht="12.75" customHeight="1" x14ac:dyDescent="0.2">
      <c r="H2302" s="36"/>
    </row>
    <row r="2303" spans="8:8" s="32" customFormat="1" ht="12.75" customHeight="1" x14ac:dyDescent="0.2">
      <c r="H2303" s="36"/>
    </row>
    <row r="2304" spans="8:8" s="32" customFormat="1" ht="12.75" customHeight="1" x14ac:dyDescent="0.2">
      <c r="H2304" s="36"/>
    </row>
    <row r="2305" spans="8:8" s="32" customFormat="1" ht="12.75" customHeight="1" x14ac:dyDescent="0.2">
      <c r="H2305" s="36"/>
    </row>
    <row r="2306" spans="8:8" s="32" customFormat="1" ht="12.75" customHeight="1" x14ac:dyDescent="0.2">
      <c r="H2306" s="36"/>
    </row>
    <row r="2307" spans="8:8" s="32" customFormat="1" ht="12.75" customHeight="1" x14ac:dyDescent="0.2">
      <c r="H2307" s="36"/>
    </row>
    <row r="2308" spans="8:8" s="32" customFormat="1" ht="12.75" customHeight="1" x14ac:dyDescent="0.2">
      <c r="H2308" s="36"/>
    </row>
    <row r="2309" spans="8:8" s="32" customFormat="1" ht="12.75" customHeight="1" x14ac:dyDescent="0.2">
      <c r="H2309" s="36"/>
    </row>
    <row r="2310" spans="8:8" s="32" customFormat="1" ht="12.75" customHeight="1" x14ac:dyDescent="0.2">
      <c r="H2310" s="36"/>
    </row>
    <row r="2311" spans="8:8" s="32" customFormat="1" ht="12.75" customHeight="1" x14ac:dyDescent="0.2">
      <c r="H2311" s="36"/>
    </row>
    <row r="2312" spans="8:8" s="32" customFormat="1" ht="12.75" customHeight="1" x14ac:dyDescent="0.2">
      <c r="H2312" s="36"/>
    </row>
    <row r="2313" spans="8:8" s="32" customFormat="1" ht="12.75" customHeight="1" x14ac:dyDescent="0.2">
      <c r="H2313" s="36"/>
    </row>
    <row r="2314" spans="8:8" s="32" customFormat="1" ht="12.75" customHeight="1" x14ac:dyDescent="0.2">
      <c r="H2314" s="36"/>
    </row>
    <row r="2315" spans="8:8" s="32" customFormat="1" ht="12.75" customHeight="1" x14ac:dyDescent="0.2">
      <c r="H2315" s="36"/>
    </row>
    <row r="2316" spans="8:8" s="32" customFormat="1" ht="12.75" customHeight="1" x14ac:dyDescent="0.2">
      <c r="H2316" s="36"/>
    </row>
    <row r="2317" spans="8:8" s="32" customFormat="1" ht="12.75" customHeight="1" x14ac:dyDescent="0.2">
      <c r="H2317" s="36"/>
    </row>
    <row r="2318" spans="8:8" s="32" customFormat="1" ht="12.75" customHeight="1" x14ac:dyDescent="0.2">
      <c r="H2318" s="36"/>
    </row>
    <row r="2319" spans="8:8" s="32" customFormat="1" ht="12.75" customHeight="1" x14ac:dyDescent="0.2">
      <c r="H2319" s="36"/>
    </row>
    <row r="2320" spans="8:8" s="32" customFormat="1" ht="12.75" customHeight="1" x14ac:dyDescent="0.2">
      <c r="H2320" s="36"/>
    </row>
    <row r="2321" spans="8:8" s="32" customFormat="1" ht="12.75" customHeight="1" x14ac:dyDescent="0.2">
      <c r="H2321" s="36"/>
    </row>
    <row r="2322" spans="8:8" s="32" customFormat="1" ht="12.75" customHeight="1" x14ac:dyDescent="0.2">
      <c r="H2322" s="36"/>
    </row>
    <row r="2323" spans="8:8" s="32" customFormat="1" ht="12.75" customHeight="1" x14ac:dyDescent="0.2">
      <c r="H2323" s="36"/>
    </row>
    <row r="2324" spans="8:8" s="32" customFormat="1" ht="12.75" customHeight="1" x14ac:dyDescent="0.2">
      <c r="H2324" s="36"/>
    </row>
    <row r="2325" spans="8:8" s="32" customFormat="1" ht="12.75" customHeight="1" x14ac:dyDescent="0.2">
      <c r="H2325" s="36"/>
    </row>
    <row r="2326" spans="8:8" s="32" customFormat="1" ht="12.75" customHeight="1" x14ac:dyDescent="0.2">
      <c r="H2326" s="36"/>
    </row>
    <row r="2327" spans="8:8" s="32" customFormat="1" ht="12.75" customHeight="1" x14ac:dyDescent="0.2">
      <c r="H2327" s="36"/>
    </row>
    <row r="2328" spans="8:8" s="32" customFormat="1" ht="12.75" customHeight="1" x14ac:dyDescent="0.2">
      <c r="H2328" s="36"/>
    </row>
    <row r="2329" spans="8:8" s="32" customFormat="1" ht="12.75" customHeight="1" x14ac:dyDescent="0.2">
      <c r="H2329" s="36"/>
    </row>
    <row r="2330" spans="8:8" s="32" customFormat="1" ht="12.75" customHeight="1" x14ac:dyDescent="0.2">
      <c r="H2330" s="36"/>
    </row>
    <row r="2331" spans="8:8" s="32" customFormat="1" ht="12.75" customHeight="1" x14ac:dyDescent="0.2">
      <c r="H2331" s="36"/>
    </row>
    <row r="2332" spans="8:8" s="32" customFormat="1" ht="12.75" customHeight="1" x14ac:dyDescent="0.2">
      <c r="H2332" s="36"/>
    </row>
    <row r="2333" spans="8:8" s="32" customFormat="1" ht="12.75" customHeight="1" x14ac:dyDescent="0.2">
      <c r="H2333" s="36"/>
    </row>
    <row r="2334" spans="8:8" s="32" customFormat="1" ht="12.75" customHeight="1" x14ac:dyDescent="0.2">
      <c r="H2334" s="36"/>
    </row>
    <row r="2335" spans="8:8" s="32" customFormat="1" ht="12.75" customHeight="1" x14ac:dyDescent="0.2">
      <c r="H2335" s="36"/>
    </row>
    <row r="2336" spans="8:8" s="32" customFormat="1" ht="12.75" customHeight="1" x14ac:dyDescent="0.2">
      <c r="H2336" s="36"/>
    </row>
    <row r="2337" spans="8:8" s="32" customFormat="1" ht="12.75" customHeight="1" x14ac:dyDescent="0.2">
      <c r="H2337" s="36"/>
    </row>
    <row r="2338" spans="8:8" s="32" customFormat="1" ht="12.75" customHeight="1" x14ac:dyDescent="0.2">
      <c r="H2338" s="36"/>
    </row>
    <row r="2339" spans="8:8" s="32" customFormat="1" ht="12.75" customHeight="1" x14ac:dyDescent="0.2">
      <c r="H2339" s="36"/>
    </row>
    <row r="2340" spans="8:8" s="32" customFormat="1" ht="12.75" customHeight="1" x14ac:dyDescent="0.2">
      <c r="H2340" s="36"/>
    </row>
    <row r="2341" spans="8:8" s="32" customFormat="1" ht="12.75" customHeight="1" x14ac:dyDescent="0.2">
      <c r="H2341" s="36"/>
    </row>
    <row r="2342" spans="8:8" s="32" customFormat="1" ht="12.75" customHeight="1" x14ac:dyDescent="0.2">
      <c r="H2342" s="36"/>
    </row>
    <row r="2343" spans="8:8" s="32" customFormat="1" ht="12.75" customHeight="1" x14ac:dyDescent="0.2">
      <c r="H2343" s="36"/>
    </row>
    <row r="2344" spans="8:8" s="32" customFormat="1" ht="12.75" customHeight="1" x14ac:dyDescent="0.2">
      <c r="H2344" s="36"/>
    </row>
    <row r="2345" spans="8:8" s="32" customFormat="1" ht="12.75" customHeight="1" x14ac:dyDescent="0.2">
      <c r="H2345" s="36"/>
    </row>
    <row r="2346" spans="8:8" s="32" customFormat="1" ht="12.75" customHeight="1" x14ac:dyDescent="0.2">
      <c r="H2346" s="36"/>
    </row>
    <row r="2347" spans="8:8" s="32" customFormat="1" ht="12.75" customHeight="1" x14ac:dyDescent="0.2">
      <c r="H2347" s="36"/>
    </row>
    <row r="2348" spans="8:8" s="32" customFormat="1" ht="12.75" customHeight="1" x14ac:dyDescent="0.2">
      <c r="H2348" s="36"/>
    </row>
    <row r="2349" spans="8:8" s="32" customFormat="1" ht="12.75" customHeight="1" x14ac:dyDescent="0.2">
      <c r="H2349" s="36"/>
    </row>
    <row r="2350" spans="8:8" s="32" customFormat="1" ht="12.75" customHeight="1" x14ac:dyDescent="0.2">
      <c r="H2350" s="36"/>
    </row>
    <row r="2351" spans="8:8" s="32" customFormat="1" ht="12.75" customHeight="1" x14ac:dyDescent="0.2">
      <c r="H2351" s="36"/>
    </row>
    <row r="2352" spans="8:8" s="32" customFormat="1" ht="12.75" customHeight="1" x14ac:dyDescent="0.2">
      <c r="H2352" s="36"/>
    </row>
    <row r="2353" spans="8:8" s="32" customFormat="1" ht="12.75" customHeight="1" x14ac:dyDescent="0.2">
      <c r="H2353" s="36"/>
    </row>
    <row r="2354" spans="8:8" s="32" customFormat="1" ht="12.75" customHeight="1" x14ac:dyDescent="0.2">
      <c r="H2354" s="36"/>
    </row>
    <row r="2355" spans="8:8" s="32" customFormat="1" ht="12.75" customHeight="1" x14ac:dyDescent="0.2">
      <c r="H2355" s="36"/>
    </row>
    <row r="2356" spans="8:8" s="32" customFormat="1" ht="12.75" customHeight="1" x14ac:dyDescent="0.2">
      <c r="H2356" s="36"/>
    </row>
    <row r="2357" spans="8:8" s="32" customFormat="1" ht="12.75" customHeight="1" x14ac:dyDescent="0.2">
      <c r="H2357" s="36"/>
    </row>
    <row r="2358" spans="8:8" s="32" customFormat="1" ht="12.75" customHeight="1" x14ac:dyDescent="0.2">
      <c r="H2358" s="36"/>
    </row>
    <row r="2359" spans="8:8" s="32" customFormat="1" ht="12.75" customHeight="1" x14ac:dyDescent="0.2">
      <c r="H2359" s="36"/>
    </row>
    <row r="2360" spans="8:8" s="32" customFormat="1" ht="12.75" customHeight="1" x14ac:dyDescent="0.2">
      <c r="H2360" s="36"/>
    </row>
    <row r="2361" spans="8:8" s="32" customFormat="1" ht="12.75" customHeight="1" x14ac:dyDescent="0.2">
      <c r="H2361" s="36"/>
    </row>
    <row r="2362" spans="8:8" s="32" customFormat="1" ht="12.75" customHeight="1" x14ac:dyDescent="0.2">
      <c r="H2362" s="36"/>
    </row>
    <row r="2363" spans="8:8" s="32" customFormat="1" ht="12.75" customHeight="1" x14ac:dyDescent="0.2">
      <c r="H2363" s="36"/>
    </row>
    <row r="2364" spans="8:8" s="32" customFormat="1" ht="12.75" customHeight="1" x14ac:dyDescent="0.2">
      <c r="H2364" s="36"/>
    </row>
    <row r="2365" spans="8:8" s="32" customFormat="1" ht="12.75" customHeight="1" x14ac:dyDescent="0.2">
      <c r="H2365" s="36"/>
    </row>
    <row r="2366" spans="8:8" s="32" customFormat="1" ht="12.75" customHeight="1" x14ac:dyDescent="0.2">
      <c r="H2366" s="36"/>
    </row>
    <row r="2367" spans="8:8" s="32" customFormat="1" ht="12.75" customHeight="1" x14ac:dyDescent="0.2">
      <c r="H2367" s="36"/>
    </row>
    <row r="2368" spans="8:8" s="32" customFormat="1" ht="12.75" customHeight="1" x14ac:dyDescent="0.2">
      <c r="H2368" s="36"/>
    </row>
    <row r="2369" spans="8:8" s="32" customFormat="1" ht="12.75" customHeight="1" x14ac:dyDescent="0.2">
      <c r="H2369" s="36"/>
    </row>
    <row r="2370" spans="8:8" s="32" customFormat="1" ht="12.75" customHeight="1" x14ac:dyDescent="0.2">
      <c r="H2370" s="36"/>
    </row>
    <row r="2371" spans="8:8" s="32" customFormat="1" ht="12.75" customHeight="1" x14ac:dyDescent="0.2">
      <c r="H2371" s="36"/>
    </row>
    <row r="2372" spans="8:8" s="32" customFormat="1" ht="12.75" customHeight="1" x14ac:dyDescent="0.2">
      <c r="H2372" s="36"/>
    </row>
    <row r="2373" spans="8:8" s="32" customFormat="1" ht="12.75" customHeight="1" x14ac:dyDescent="0.2">
      <c r="H2373" s="36"/>
    </row>
    <row r="2374" spans="8:8" s="32" customFormat="1" ht="12.75" customHeight="1" x14ac:dyDescent="0.2">
      <c r="H2374" s="36"/>
    </row>
    <row r="2375" spans="8:8" s="32" customFormat="1" ht="12.75" customHeight="1" x14ac:dyDescent="0.2">
      <c r="H2375" s="36"/>
    </row>
    <row r="2376" spans="8:8" s="32" customFormat="1" ht="12.75" customHeight="1" x14ac:dyDescent="0.2">
      <c r="H2376" s="36"/>
    </row>
    <row r="2377" spans="8:8" s="32" customFormat="1" ht="12.75" customHeight="1" x14ac:dyDescent="0.2">
      <c r="H2377" s="36"/>
    </row>
    <row r="2378" spans="8:8" s="32" customFormat="1" ht="12.75" customHeight="1" x14ac:dyDescent="0.2">
      <c r="H2378" s="36"/>
    </row>
    <row r="2379" spans="8:8" s="32" customFormat="1" ht="12.75" customHeight="1" x14ac:dyDescent="0.2">
      <c r="H2379" s="36"/>
    </row>
    <row r="2380" spans="8:8" s="32" customFormat="1" ht="12.75" customHeight="1" x14ac:dyDescent="0.2">
      <c r="H2380" s="36"/>
    </row>
    <row r="2381" spans="8:8" s="32" customFormat="1" ht="12.75" customHeight="1" x14ac:dyDescent="0.2">
      <c r="H2381" s="36"/>
    </row>
    <row r="2382" spans="8:8" s="32" customFormat="1" ht="12.75" customHeight="1" x14ac:dyDescent="0.2">
      <c r="H2382" s="36"/>
    </row>
    <row r="2383" spans="8:8" s="32" customFormat="1" ht="12.75" customHeight="1" x14ac:dyDescent="0.2">
      <c r="H2383" s="36"/>
    </row>
    <row r="2384" spans="8:8" s="32" customFormat="1" ht="12.75" customHeight="1" x14ac:dyDescent="0.2">
      <c r="H2384" s="36"/>
    </row>
    <row r="2385" spans="8:8" s="32" customFormat="1" ht="12.75" customHeight="1" x14ac:dyDescent="0.2">
      <c r="H2385" s="36"/>
    </row>
    <row r="2386" spans="8:8" s="32" customFormat="1" ht="12.75" customHeight="1" x14ac:dyDescent="0.2">
      <c r="H2386" s="36"/>
    </row>
    <row r="2387" spans="8:8" s="32" customFormat="1" ht="12.75" customHeight="1" x14ac:dyDescent="0.2">
      <c r="H2387" s="36"/>
    </row>
    <row r="2388" spans="8:8" s="32" customFormat="1" ht="12.75" customHeight="1" x14ac:dyDescent="0.2">
      <c r="H2388" s="36"/>
    </row>
    <row r="2389" spans="8:8" s="32" customFormat="1" ht="12.75" customHeight="1" x14ac:dyDescent="0.2">
      <c r="H2389" s="36"/>
    </row>
    <row r="2390" spans="8:8" s="32" customFormat="1" ht="12.75" customHeight="1" x14ac:dyDescent="0.2">
      <c r="H2390" s="36"/>
    </row>
    <row r="2391" spans="8:8" s="32" customFormat="1" ht="12.75" customHeight="1" x14ac:dyDescent="0.2">
      <c r="H2391" s="36"/>
    </row>
    <row r="2392" spans="8:8" s="32" customFormat="1" ht="12.75" customHeight="1" x14ac:dyDescent="0.2">
      <c r="H2392" s="36"/>
    </row>
    <row r="2393" spans="8:8" s="32" customFormat="1" ht="12.75" customHeight="1" x14ac:dyDescent="0.2">
      <c r="H2393" s="36"/>
    </row>
    <row r="2394" spans="8:8" s="32" customFormat="1" ht="12.75" customHeight="1" x14ac:dyDescent="0.2">
      <c r="H2394" s="36"/>
    </row>
    <row r="2395" spans="8:8" s="32" customFormat="1" ht="12.75" customHeight="1" x14ac:dyDescent="0.2">
      <c r="H2395" s="36"/>
    </row>
    <row r="2396" spans="8:8" s="32" customFormat="1" ht="12.75" customHeight="1" x14ac:dyDescent="0.2">
      <c r="H2396" s="36"/>
    </row>
    <row r="2397" spans="8:8" s="32" customFormat="1" ht="12.75" customHeight="1" x14ac:dyDescent="0.2">
      <c r="H2397" s="36"/>
    </row>
    <row r="2398" spans="8:8" s="32" customFormat="1" ht="12.75" customHeight="1" x14ac:dyDescent="0.2">
      <c r="H2398" s="36"/>
    </row>
    <row r="2399" spans="8:8" s="32" customFormat="1" ht="12.75" customHeight="1" x14ac:dyDescent="0.2">
      <c r="H2399" s="36"/>
    </row>
    <row r="2400" spans="8:8" s="32" customFormat="1" ht="12.75" customHeight="1" x14ac:dyDescent="0.2">
      <c r="H2400" s="36"/>
    </row>
    <row r="2401" spans="8:8" s="32" customFormat="1" ht="12.75" customHeight="1" x14ac:dyDescent="0.2">
      <c r="H2401" s="36"/>
    </row>
    <row r="2402" spans="8:8" s="32" customFormat="1" ht="12.75" customHeight="1" x14ac:dyDescent="0.2">
      <c r="H2402" s="36"/>
    </row>
    <row r="2403" spans="8:8" s="32" customFormat="1" ht="12.75" customHeight="1" x14ac:dyDescent="0.2">
      <c r="H2403" s="36"/>
    </row>
    <row r="2404" spans="8:8" s="32" customFormat="1" ht="12.75" customHeight="1" x14ac:dyDescent="0.2">
      <c r="H2404" s="36"/>
    </row>
    <row r="2405" spans="8:8" s="32" customFormat="1" ht="12.75" customHeight="1" x14ac:dyDescent="0.2">
      <c r="H2405" s="36"/>
    </row>
    <row r="2406" spans="8:8" s="32" customFormat="1" ht="12.75" customHeight="1" x14ac:dyDescent="0.2">
      <c r="H2406" s="36"/>
    </row>
    <row r="2407" spans="8:8" s="32" customFormat="1" ht="12.75" customHeight="1" x14ac:dyDescent="0.2">
      <c r="H2407" s="36"/>
    </row>
    <row r="2408" spans="8:8" s="32" customFormat="1" ht="12.75" customHeight="1" x14ac:dyDescent="0.2">
      <c r="H2408" s="36"/>
    </row>
    <row r="2409" spans="8:8" s="32" customFormat="1" ht="12.75" customHeight="1" x14ac:dyDescent="0.2">
      <c r="H2409" s="36"/>
    </row>
    <row r="2410" spans="8:8" s="32" customFormat="1" ht="12.75" customHeight="1" x14ac:dyDescent="0.2">
      <c r="H2410" s="36"/>
    </row>
    <row r="2411" spans="8:8" s="32" customFormat="1" ht="12.75" customHeight="1" x14ac:dyDescent="0.2">
      <c r="H2411" s="36"/>
    </row>
    <row r="2412" spans="8:8" s="32" customFormat="1" ht="12.75" customHeight="1" x14ac:dyDescent="0.2">
      <c r="H2412" s="36"/>
    </row>
    <row r="2413" spans="8:8" s="32" customFormat="1" ht="12.75" customHeight="1" x14ac:dyDescent="0.2">
      <c r="H2413" s="36"/>
    </row>
    <row r="2414" spans="8:8" s="32" customFormat="1" ht="12.75" customHeight="1" x14ac:dyDescent="0.2">
      <c r="H2414" s="36"/>
    </row>
    <row r="2415" spans="8:8" s="32" customFormat="1" ht="12.75" customHeight="1" x14ac:dyDescent="0.2">
      <c r="H2415" s="36"/>
    </row>
    <row r="2416" spans="8:8" s="32" customFormat="1" ht="12.75" customHeight="1" x14ac:dyDescent="0.2">
      <c r="H2416" s="36"/>
    </row>
    <row r="2417" spans="8:8" s="32" customFormat="1" ht="12.75" customHeight="1" x14ac:dyDescent="0.2">
      <c r="H2417" s="36"/>
    </row>
    <row r="2418" spans="8:8" s="32" customFormat="1" ht="12.75" customHeight="1" x14ac:dyDescent="0.2">
      <c r="H2418" s="36"/>
    </row>
    <row r="2419" spans="8:8" s="32" customFormat="1" ht="12.75" customHeight="1" x14ac:dyDescent="0.2">
      <c r="H2419" s="36"/>
    </row>
    <row r="2420" spans="8:8" s="32" customFormat="1" ht="12.75" customHeight="1" x14ac:dyDescent="0.2">
      <c r="H2420" s="36"/>
    </row>
    <row r="2421" spans="8:8" s="32" customFormat="1" ht="12.75" customHeight="1" x14ac:dyDescent="0.2">
      <c r="H2421" s="36"/>
    </row>
    <row r="2422" spans="8:8" s="32" customFormat="1" ht="12.75" customHeight="1" x14ac:dyDescent="0.2">
      <c r="H2422" s="36"/>
    </row>
    <row r="2423" spans="8:8" s="32" customFormat="1" ht="12.75" customHeight="1" x14ac:dyDescent="0.2">
      <c r="H2423" s="36"/>
    </row>
    <row r="2424" spans="8:8" s="32" customFormat="1" ht="12.75" customHeight="1" x14ac:dyDescent="0.2">
      <c r="H2424" s="36"/>
    </row>
    <row r="2425" spans="8:8" s="32" customFormat="1" ht="12.75" customHeight="1" x14ac:dyDescent="0.2">
      <c r="H2425" s="36"/>
    </row>
    <row r="2426" spans="8:8" s="32" customFormat="1" ht="12.75" customHeight="1" x14ac:dyDescent="0.2">
      <c r="H2426" s="36"/>
    </row>
    <row r="2427" spans="8:8" s="32" customFormat="1" ht="12.75" customHeight="1" x14ac:dyDescent="0.2">
      <c r="H2427" s="36"/>
    </row>
    <row r="2428" spans="8:8" s="32" customFormat="1" ht="12.75" customHeight="1" x14ac:dyDescent="0.2">
      <c r="H2428" s="36"/>
    </row>
    <row r="2429" spans="8:8" s="32" customFormat="1" ht="12.75" customHeight="1" x14ac:dyDescent="0.2">
      <c r="H2429" s="36"/>
    </row>
    <row r="2430" spans="8:8" s="32" customFormat="1" ht="12.75" customHeight="1" x14ac:dyDescent="0.2">
      <c r="H2430" s="36"/>
    </row>
    <row r="2431" spans="8:8" s="32" customFormat="1" ht="12.75" customHeight="1" x14ac:dyDescent="0.2">
      <c r="H2431" s="36"/>
    </row>
    <row r="2432" spans="8:8" s="32" customFormat="1" ht="12.75" customHeight="1" x14ac:dyDescent="0.2">
      <c r="H2432" s="36"/>
    </row>
    <row r="2433" spans="8:8" s="32" customFormat="1" ht="12.75" customHeight="1" x14ac:dyDescent="0.2">
      <c r="H2433" s="36"/>
    </row>
    <row r="2434" spans="8:8" s="32" customFormat="1" ht="12.75" customHeight="1" x14ac:dyDescent="0.2">
      <c r="H2434" s="36"/>
    </row>
    <row r="2435" spans="8:8" s="32" customFormat="1" ht="12.75" customHeight="1" x14ac:dyDescent="0.2">
      <c r="H2435" s="36"/>
    </row>
    <row r="2436" spans="8:8" s="32" customFormat="1" ht="12.75" customHeight="1" x14ac:dyDescent="0.2">
      <c r="H2436" s="36"/>
    </row>
    <row r="2437" spans="8:8" s="32" customFormat="1" ht="12.75" customHeight="1" x14ac:dyDescent="0.2">
      <c r="H2437" s="36"/>
    </row>
    <row r="2438" spans="8:8" s="32" customFormat="1" ht="12.75" customHeight="1" x14ac:dyDescent="0.2">
      <c r="H2438" s="36"/>
    </row>
    <row r="2439" spans="8:8" s="32" customFormat="1" ht="12.75" customHeight="1" x14ac:dyDescent="0.2">
      <c r="H2439" s="36"/>
    </row>
    <row r="2440" spans="8:8" s="32" customFormat="1" ht="12.75" customHeight="1" x14ac:dyDescent="0.2">
      <c r="H2440" s="36"/>
    </row>
    <row r="2441" spans="8:8" s="32" customFormat="1" ht="12.75" customHeight="1" x14ac:dyDescent="0.2">
      <c r="H2441" s="36"/>
    </row>
    <row r="2442" spans="8:8" s="32" customFormat="1" ht="12.75" customHeight="1" x14ac:dyDescent="0.2">
      <c r="H2442" s="36"/>
    </row>
    <row r="2443" spans="8:8" s="32" customFormat="1" ht="12.75" customHeight="1" x14ac:dyDescent="0.2">
      <c r="H2443" s="36"/>
    </row>
    <row r="2444" spans="8:8" s="32" customFormat="1" ht="12.75" customHeight="1" x14ac:dyDescent="0.2">
      <c r="H2444" s="36"/>
    </row>
    <row r="2445" spans="8:8" s="32" customFormat="1" ht="12.75" customHeight="1" x14ac:dyDescent="0.2">
      <c r="H2445" s="36"/>
    </row>
    <row r="2446" spans="8:8" s="32" customFormat="1" ht="12.75" customHeight="1" x14ac:dyDescent="0.2">
      <c r="H2446" s="36"/>
    </row>
    <row r="2447" spans="8:8" s="32" customFormat="1" ht="12.75" customHeight="1" x14ac:dyDescent="0.2">
      <c r="H2447" s="36"/>
    </row>
    <row r="2448" spans="8:8" s="32" customFormat="1" ht="12.75" customHeight="1" x14ac:dyDescent="0.2">
      <c r="H2448" s="36"/>
    </row>
    <row r="2449" spans="8:8" s="32" customFormat="1" ht="12.75" customHeight="1" x14ac:dyDescent="0.2">
      <c r="H2449" s="36"/>
    </row>
    <row r="2450" spans="8:8" s="32" customFormat="1" ht="12.75" customHeight="1" x14ac:dyDescent="0.2">
      <c r="H2450" s="36"/>
    </row>
    <row r="2451" spans="8:8" s="32" customFormat="1" ht="12.75" customHeight="1" x14ac:dyDescent="0.2">
      <c r="H2451" s="36"/>
    </row>
    <row r="2452" spans="8:8" s="32" customFormat="1" ht="12.75" customHeight="1" x14ac:dyDescent="0.2">
      <c r="H2452" s="36"/>
    </row>
    <row r="2453" spans="8:8" s="32" customFormat="1" ht="12.75" customHeight="1" x14ac:dyDescent="0.2">
      <c r="H2453" s="36"/>
    </row>
    <row r="2454" spans="8:8" s="32" customFormat="1" ht="12.75" customHeight="1" x14ac:dyDescent="0.2">
      <c r="H2454" s="36"/>
    </row>
    <row r="2455" spans="8:8" s="32" customFormat="1" ht="12.75" customHeight="1" x14ac:dyDescent="0.2">
      <c r="H2455" s="36"/>
    </row>
    <row r="2456" spans="8:8" s="32" customFormat="1" ht="12.75" customHeight="1" x14ac:dyDescent="0.2">
      <c r="H2456" s="36"/>
    </row>
    <row r="2457" spans="8:8" s="32" customFormat="1" ht="12.75" customHeight="1" x14ac:dyDescent="0.2">
      <c r="H2457" s="36"/>
    </row>
    <row r="2458" spans="8:8" s="32" customFormat="1" ht="12.75" customHeight="1" x14ac:dyDescent="0.2">
      <c r="H2458" s="36"/>
    </row>
    <row r="2459" spans="8:8" s="32" customFormat="1" ht="12.75" customHeight="1" x14ac:dyDescent="0.2">
      <c r="H2459" s="36"/>
    </row>
    <row r="2460" spans="8:8" s="32" customFormat="1" ht="12.75" customHeight="1" x14ac:dyDescent="0.2">
      <c r="H2460" s="36"/>
    </row>
    <row r="2461" spans="8:8" s="32" customFormat="1" ht="12.75" customHeight="1" x14ac:dyDescent="0.2">
      <c r="H2461" s="36"/>
    </row>
    <row r="2462" spans="8:8" s="32" customFormat="1" ht="12.75" customHeight="1" x14ac:dyDescent="0.2">
      <c r="H2462" s="36"/>
    </row>
    <row r="2463" spans="8:8" s="32" customFormat="1" ht="12.75" customHeight="1" x14ac:dyDescent="0.2">
      <c r="H2463" s="36"/>
    </row>
    <row r="2464" spans="8:8" s="32" customFormat="1" ht="12.75" customHeight="1" x14ac:dyDescent="0.2">
      <c r="H2464" s="36"/>
    </row>
    <row r="2465" spans="8:8" s="32" customFormat="1" ht="12.75" customHeight="1" x14ac:dyDescent="0.2">
      <c r="H2465" s="36"/>
    </row>
    <row r="2466" spans="8:8" s="32" customFormat="1" ht="12.75" customHeight="1" x14ac:dyDescent="0.2">
      <c r="H2466" s="36"/>
    </row>
    <row r="2467" spans="8:8" s="32" customFormat="1" ht="12.75" customHeight="1" x14ac:dyDescent="0.2">
      <c r="H2467" s="36"/>
    </row>
    <row r="2468" spans="8:8" s="32" customFormat="1" ht="12.75" customHeight="1" x14ac:dyDescent="0.2">
      <c r="H2468" s="36"/>
    </row>
    <row r="2469" spans="8:8" s="32" customFormat="1" ht="12.75" customHeight="1" x14ac:dyDescent="0.2">
      <c r="H2469" s="36"/>
    </row>
    <row r="2470" spans="8:8" s="32" customFormat="1" ht="12.75" customHeight="1" x14ac:dyDescent="0.2">
      <c r="H2470" s="36"/>
    </row>
    <row r="2471" spans="8:8" s="32" customFormat="1" ht="12.75" customHeight="1" x14ac:dyDescent="0.2">
      <c r="H2471" s="36"/>
    </row>
    <row r="2472" spans="8:8" s="32" customFormat="1" ht="12.75" customHeight="1" x14ac:dyDescent="0.2">
      <c r="H2472" s="36"/>
    </row>
    <row r="2473" spans="8:8" s="32" customFormat="1" ht="12.75" customHeight="1" x14ac:dyDescent="0.2">
      <c r="H2473" s="36"/>
    </row>
    <row r="2474" spans="8:8" s="32" customFormat="1" ht="12.75" customHeight="1" x14ac:dyDescent="0.2">
      <c r="H2474" s="36"/>
    </row>
    <row r="2475" spans="8:8" s="32" customFormat="1" ht="12.75" customHeight="1" x14ac:dyDescent="0.2">
      <c r="H2475" s="36"/>
    </row>
    <row r="2476" spans="8:8" s="32" customFormat="1" ht="12.75" customHeight="1" x14ac:dyDescent="0.2">
      <c r="H2476" s="36"/>
    </row>
    <row r="2477" spans="8:8" s="32" customFormat="1" ht="12.75" customHeight="1" x14ac:dyDescent="0.2">
      <c r="H2477" s="36"/>
    </row>
    <row r="2478" spans="8:8" s="32" customFormat="1" ht="12.75" customHeight="1" x14ac:dyDescent="0.2">
      <c r="H2478" s="36"/>
    </row>
    <row r="2479" spans="8:8" s="32" customFormat="1" ht="12.75" customHeight="1" x14ac:dyDescent="0.2">
      <c r="H2479" s="36"/>
    </row>
    <row r="2480" spans="8:8" s="32" customFormat="1" ht="12.75" customHeight="1" x14ac:dyDescent="0.2">
      <c r="H2480" s="36"/>
    </row>
    <row r="2481" spans="8:8" s="32" customFormat="1" ht="12.75" customHeight="1" x14ac:dyDescent="0.2">
      <c r="H2481" s="36"/>
    </row>
    <row r="2482" spans="8:8" s="32" customFormat="1" ht="12.75" customHeight="1" x14ac:dyDescent="0.2">
      <c r="H2482" s="36"/>
    </row>
    <row r="2483" spans="8:8" s="32" customFormat="1" ht="12.75" customHeight="1" x14ac:dyDescent="0.2">
      <c r="H2483" s="36"/>
    </row>
    <row r="2484" spans="8:8" s="32" customFormat="1" ht="12.75" customHeight="1" x14ac:dyDescent="0.2">
      <c r="H2484" s="36"/>
    </row>
    <row r="2485" spans="8:8" s="32" customFormat="1" ht="12.75" customHeight="1" x14ac:dyDescent="0.2">
      <c r="H2485" s="36"/>
    </row>
    <row r="2486" spans="8:8" s="32" customFormat="1" ht="12.75" customHeight="1" x14ac:dyDescent="0.2">
      <c r="H2486" s="36"/>
    </row>
    <row r="2487" spans="8:8" s="32" customFormat="1" ht="12.75" customHeight="1" x14ac:dyDescent="0.2">
      <c r="H2487" s="36"/>
    </row>
    <row r="2488" spans="8:8" s="32" customFormat="1" ht="12.75" customHeight="1" x14ac:dyDescent="0.2">
      <c r="H2488" s="36"/>
    </row>
    <row r="2489" spans="8:8" s="32" customFormat="1" ht="12.75" customHeight="1" x14ac:dyDescent="0.2">
      <c r="H2489" s="36"/>
    </row>
    <row r="2490" spans="8:8" s="32" customFormat="1" ht="12.75" customHeight="1" x14ac:dyDescent="0.2">
      <c r="H2490" s="36"/>
    </row>
    <row r="2491" spans="8:8" s="32" customFormat="1" ht="12.75" customHeight="1" x14ac:dyDescent="0.2">
      <c r="H2491" s="36"/>
    </row>
    <row r="2492" spans="8:8" s="32" customFormat="1" ht="12.75" customHeight="1" x14ac:dyDescent="0.2">
      <c r="H2492" s="36"/>
    </row>
    <row r="2493" spans="8:8" s="32" customFormat="1" ht="12.75" customHeight="1" x14ac:dyDescent="0.2">
      <c r="H2493" s="36"/>
    </row>
    <row r="2494" spans="8:8" s="32" customFormat="1" ht="12.75" customHeight="1" x14ac:dyDescent="0.2">
      <c r="H2494" s="36"/>
    </row>
    <row r="2495" spans="8:8" s="32" customFormat="1" ht="12.75" customHeight="1" x14ac:dyDescent="0.2">
      <c r="H2495" s="36"/>
    </row>
    <row r="2496" spans="8:8" s="32" customFormat="1" ht="12.75" customHeight="1" x14ac:dyDescent="0.2">
      <c r="H2496" s="36"/>
    </row>
    <row r="2497" spans="8:8" s="32" customFormat="1" ht="12.75" customHeight="1" x14ac:dyDescent="0.2">
      <c r="H2497" s="36"/>
    </row>
    <row r="2498" spans="8:8" s="32" customFormat="1" ht="12.75" customHeight="1" x14ac:dyDescent="0.2">
      <c r="H2498" s="36"/>
    </row>
    <row r="2499" spans="8:8" s="32" customFormat="1" ht="12.75" customHeight="1" x14ac:dyDescent="0.2">
      <c r="H2499" s="36"/>
    </row>
    <row r="2500" spans="8:8" s="32" customFormat="1" ht="12.75" customHeight="1" x14ac:dyDescent="0.2">
      <c r="H2500" s="36"/>
    </row>
    <row r="2501" spans="8:8" s="32" customFormat="1" ht="12.75" customHeight="1" x14ac:dyDescent="0.2">
      <c r="H2501" s="36"/>
    </row>
    <row r="2502" spans="8:8" s="32" customFormat="1" ht="12.75" customHeight="1" x14ac:dyDescent="0.2">
      <c r="H2502" s="36"/>
    </row>
    <row r="2503" spans="8:8" s="32" customFormat="1" ht="12.75" customHeight="1" x14ac:dyDescent="0.2">
      <c r="H2503" s="36"/>
    </row>
    <row r="2504" spans="8:8" s="32" customFormat="1" ht="12.75" customHeight="1" x14ac:dyDescent="0.2">
      <c r="H2504" s="36"/>
    </row>
    <row r="2505" spans="8:8" s="32" customFormat="1" ht="12.75" customHeight="1" x14ac:dyDescent="0.2">
      <c r="H2505" s="36"/>
    </row>
    <row r="2506" spans="8:8" s="32" customFormat="1" ht="12.75" customHeight="1" x14ac:dyDescent="0.2">
      <c r="H2506" s="36"/>
    </row>
    <row r="2507" spans="8:8" s="32" customFormat="1" ht="12.75" customHeight="1" x14ac:dyDescent="0.2">
      <c r="H2507" s="36"/>
    </row>
    <row r="2508" spans="8:8" s="32" customFormat="1" ht="12.75" customHeight="1" x14ac:dyDescent="0.2">
      <c r="H2508" s="36"/>
    </row>
    <row r="2509" spans="8:8" s="32" customFormat="1" ht="12.75" customHeight="1" x14ac:dyDescent="0.2">
      <c r="H2509" s="36"/>
    </row>
    <row r="2510" spans="8:8" s="32" customFormat="1" ht="12.75" customHeight="1" x14ac:dyDescent="0.2">
      <c r="H2510" s="36"/>
    </row>
    <row r="2511" spans="8:8" s="32" customFormat="1" ht="12.75" customHeight="1" x14ac:dyDescent="0.2">
      <c r="H2511" s="36"/>
    </row>
    <row r="2512" spans="8:8" s="32" customFormat="1" ht="12.75" customHeight="1" x14ac:dyDescent="0.2">
      <c r="H2512" s="36"/>
    </row>
    <row r="2513" spans="8:8" s="32" customFormat="1" ht="12.75" customHeight="1" x14ac:dyDescent="0.2">
      <c r="H2513" s="36"/>
    </row>
    <row r="2514" spans="8:8" s="32" customFormat="1" ht="12.75" customHeight="1" x14ac:dyDescent="0.2">
      <c r="H2514" s="36"/>
    </row>
    <row r="2515" spans="8:8" s="32" customFormat="1" ht="12.75" customHeight="1" x14ac:dyDescent="0.2">
      <c r="H2515" s="36"/>
    </row>
    <row r="2516" spans="8:8" s="32" customFormat="1" ht="12.75" customHeight="1" x14ac:dyDescent="0.2">
      <c r="H2516" s="36"/>
    </row>
    <row r="2517" spans="8:8" s="32" customFormat="1" ht="12.75" customHeight="1" x14ac:dyDescent="0.2">
      <c r="H2517" s="36"/>
    </row>
    <row r="2518" spans="8:8" s="32" customFormat="1" ht="12.75" customHeight="1" x14ac:dyDescent="0.2">
      <c r="H2518" s="36"/>
    </row>
    <row r="2519" spans="8:8" s="32" customFormat="1" ht="12.75" customHeight="1" x14ac:dyDescent="0.2">
      <c r="H2519" s="36"/>
    </row>
    <row r="2520" spans="8:8" s="32" customFormat="1" ht="12.75" customHeight="1" x14ac:dyDescent="0.2">
      <c r="H2520" s="36"/>
    </row>
    <row r="2521" spans="8:8" s="32" customFormat="1" ht="12.75" customHeight="1" x14ac:dyDescent="0.2">
      <c r="H2521" s="36"/>
    </row>
    <row r="2522" spans="8:8" s="32" customFormat="1" ht="12.75" customHeight="1" x14ac:dyDescent="0.2">
      <c r="H2522" s="36"/>
    </row>
    <row r="2523" spans="8:8" s="32" customFormat="1" ht="12.75" customHeight="1" x14ac:dyDescent="0.2">
      <c r="H2523" s="36"/>
    </row>
    <row r="2524" spans="8:8" s="32" customFormat="1" ht="12.75" customHeight="1" x14ac:dyDescent="0.2">
      <c r="H2524" s="36"/>
    </row>
    <row r="2525" spans="8:8" s="32" customFormat="1" ht="12.75" customHeight="1" x14ac:dyDescent="0.2">
      <c r="H2525" s="36"/>
    </row>
    <row r="2526" spans="8:8" s="32" customFormat="1" ht="12.75" customHeight="1" x14ac:dyDescent="0.2">
      <c r="H2526" s="36"/>
    </row>
    <row r="2527" spans="8:8" s="32" customFormat="1" ht="12.75" customHeight="1" x14ac:dyDescent="0.2">
      <c r="H2527" s="36"/>
    </row>
    <row r="2528" spans="8:8" s="32" customFormat="1" ht="12.75" customHeight="1" x14ac:dyDescent="0.2">
      <c r="H2528" s="36"/>
    </row>
    <row r="2529" spans="8:8" s="32" customFormat="1" ht="12.75" customHeight="1" x14ac:dyDescent="0.2">
      <c r="H2529" s="36"/>
    </row>
    <row r="2530" spans="8:8" s="32" customFormat="1" ht="12.75" customHeight="1" x14ac:dyDescent="0.2">
      <c r="H2530" s="36"/>
    </row>
    <row r="2531" spans="8:8" s="32" customFormat="1" ht="12.75" customHeight="1" x14ac:dyDescent="0.2">
      <c r="H2531" s="36"/>
    </row>
    <row r="2532" spans="8:8" s="32" customFormat="1" ht="12.75" customHeight="1" x14ac:dyDescent="0.2">
      <c r="H2532" s="36"/>
    </row>
    <row r="2533" spans="8:8" s="32" customFormat="1" ht="12.75" customHeight="1" x14ac:dyDescent="0.2">
      <c r="H2533" s="36"/>
    </row>
    <row r="2534" spans="8:8" s="32" customFormat="1" ht="12.75" customHeight="1" x14ac:dyDescent="0.2">
      <c r="H2534" s="36"/>
    </row>
    <row r="2535" spans="8:8" s="32" customFormat="1" ht="12.75" customHeight="1" x14ac:dyDescent="0.2">
      <c r="H2535" s="36"/>
    </row>
    <row r="2536" spans="8:8" s="32" customFormat="1" ht="12.75" customHeight="1" x14ac:dyDescent="0.2">
      <c r="H2536" s="36"/>
    </row>
    <row r="2537" spans="8:8" s="32" customFormat="1" ht="12.75" customHeight="1" x14ac:dyDescent="0.2">
      <c r="H2537" s="36"/>
    </row>
    <row r="2538" spans="8:8" s="32" customFormat="1" ht="12.75" customHeight="1" x14ac:dyDescent="0.2">
      <c r="H2538" s="36"/>
    </row>
    <row r="2539" spans="8:8" s="32" customFormat="1" ht="12.75" customHeight="1" x14ac:dyDescent="0.2">
      <c r="H2539" s="36"/>
    </row>
    <row r="2540" spans="8:8" s="32" customFormat="1" ht="12.75" customHeight="1" x14ac:dyDescent="0.2">
      <c r="H2540" s="36"/>
    </row>
    <row r="2541" spans="8:8" s="32" customFormat="1" ht="12.75" customHeight="1" x14ac:dyDescent="0.2">
      <c r="H2541" s="36"/>
    </row>
    <row r="2542" spans="8:8" s="32" customFormat="1" ht="12.75" customHeight="1" x14ac:dyDescent="0.2">
      <c r="H2542" s="36"/>
    </row>
    <row r="2543" spans="8:8" s="32" customFormat="1" ht="12.75" customHeight="1" x14ac:dyDescent="0.2">
      <c r="H2543" s="36"/>
    </row>
    <row r="2544" spans="8:8" s="32" customFormat="1" ht="12.75" customHeight="1" x14ac:dyDescent="0.2">
      <c r="H2544" s="36"/>
    </row>
    <row r="2545" spans="8:8" s="32" customFormat="1" ht="12.75" customHeight="1" x14ac:dyDescent="0.2">
      <c r="H2545" s="36"/>
    </row>
    <row r="2546" spans="8:8" s="32" customFormat="1" ht="12.75" customHeight="1" x14ac:dyDescent="0.2">
      <c r="H2546" s="36"/>
    </row>
    <row r="2547" spans="8:8" s="32" customFormat="1" ht="12.75" customHeight="1" x14ac:dyDescent="0.2">
      <c r="H2547" s="36"/>
    </row>
    <row r="2548" spans="8:8" s="32" customFormat="1" ht="12.75" customHeight="1" x14ac:dyDescent="0.2">
      <c r="H2548" s="36"/>
    </row>
    <row r="2549" spans="8:8" s="32" customFormat="1" ht="12.75" customHeight="1" x14ac:dyDescent="0.2">
      <c r="H2549" s="36"/>
    </row>
    <row r="2550" spans="8:8" s="32" customFormat="1" ht="12.75" customHeight="1" x14ac:dyDescent="0.2">
      <c r="H2550" s="36"/>
    </row>
    <row r="2551" spans="8:8" s="32" customFormat="1" ht="12.75" customHeight="1" x14ac:dyDescent="0.2">
      <c r="H2551" s="36"/>
    </row>
    <row r="2552" spans="8:8" s="32" customFormat="1" ht="12.75" customHeight="1" x14ac:dyDescent="0.2">
      <c r="H2552" s="36"/>
    </row>
    <row r="2553" spans="8:8" s="32" customFormat="1" ht="12.75" customHeight="1" x14ac:dyDescent="0.2">
      <c r="H2553" s="36"/>
    </row>
    <row r="2554" spans="8:8" s="32" customFormat="1" ht="12.75" customHeight="1" x14ac:dyDescent="0.2">
      <c r="H2554" s="36"/>
    </row>
    <row r="2555" spans="8:8" s="32" customFormat="1" ht="12.75" customHeight="1" x14ac:dyDescent="0.2">
      <c r="H2555" s="36"/>
    </row>
    <row r="2556" spans="8:8" s="32" customFormat="1" ht="12.75" customHeight="1" x14ac:dyDescent="0.2">
      <c r="H2556" s="36"/>
    </row>
    <row r="2557" spans="8:8" s="32" customFormat="1" ht="12.75" customHeight="1" x14ac:dyDescent="0.2">
      <c r="H2557" s="36"/>
    </row>
    <row r="2558" spans="8:8" s="32" customFormat="1" ht="12.75" customHeight="1" x14ac:dyDescent="0.2">
      <c r="H2558" s="36"/>
    </row>
    <row r="2559" spans="8:8" s="32" customFormat="1" ht="12.75" customHeight="1" x14ac:dyDescent="0.2">
      <c r="H2559" s="36"/>
    </row>
    <row r="2560" spans="8:8" s="32" customFormat="1" ht="12.75" customHeight="1" x14ac:dyDescent="0.2">
      <c r="H2560" s="36"/>
    </row>
    <row r="2561" spans="8:8" s="32" customFormat="1" ht="12.75" customHeight="1" x14ac:dyDescent="0.2">
      <c r="H2561" s="36"/>
    </row>
    <row r="2562" spans="8:8" s="32" customFormat="1" ht="12.75" customHeight="1" x14ac:dyDescent="0.2">
      <c r="H2562" s="36"/>
    </row>
    <row r="2563" spans="8:8" s="32" customFormat="1" ht="12.75" customHeight="1" x14ac:dyDescent="0.2">
      <c r="H2563" s="36"/>
    </row>
    <row r="2564" spans="8:8" s="32" customFormat="1" ht="12.75" customHeight="1" x14ac:dyDescent="0.2">
      <c r="H2564" s="36"/>
    </row>
    <row r="2565" spans="8:8" s="32" customFormat="1" ht="12.75" customHeight="1" x14ac:dyDescent="0.2">
      <c r="H2565" s="36"/>
    </row>
    <row r="2566" spans="8:8" s="32" customFormat="1" ht="12.75" customHeight="1" x14ac:dyDescent="0.2">
      <c r="H2566" s="36"/>
    </row>
    <row r="2567" spans="8:8" s="32" customFormat="1" ht="12.75" customHeight="1" x14ac:dyDescent="0.2">
      <c r="H2567" s="36"/>
    </row>
    <row r="2568" spans="8:8" s="32" customFormat="1" ht="12.75" customHeight="1" x14ac:dyDescent="0.2">
      <c r="H2568" s="36"/>
    </row>
    <row r="2569" spans="8:8" s="32" customFormat="1" ht="12.75" customHeight="1" x14ac:dyDescent="0.2">
      <c r="H2569" s="36"/>
    </row>
    <row r="2570" spans="8:8" s="32" customFormat="1" ht="12.75" customHeight="1" x14ac:dyDescent="0.2">
      <c r="H2570" s="36"/>
    </row>
    <row r="2571" spans="8:8" s="32" customFormat="1" ht="12.75" customHeight="1" x14ac:dyDescent="0.2">
      <c r="H2571" s="36"/>
    </row>
    <row r="2572" spans="8:8" s="32" customFormat="1" ht="12.75" customHeight="1" x14ac:dyDescent="0.2">
      <c r="H2572" s="36"/>
    </row>
    <row r="2573" spans="8:8" s="32" customFormat="1" ht="12.75" customHeight="1" x14ac:dyDescent="0.2">
      <c r="H2573" s="36"/>
    </row>
    <row r="2574" spans="8:8" s="32" customFormat="1" ht="12.75" customHeight="1" x14ac:dyDescent="0.2">
      <c r="H2574" s="36"/>
    </row>
    <row r="2575" spans="8:8" s="32" customFormat="1" ht="12.75" customHeight="1" x14ac:dyDescent="0.2">
      <c r="H2575" s="36"/>
    </row>
    <row r="2576" spans="8:8" s="32" customFormat="1" ht="12.75" customHeight="1" x14ac:dyDescent="0.2">
      <c r="H2576" s="36"/>
    </row>
    <row r="2577" spans="8:8" s="32" customFormat="1" ht="12.75" customHeight="1" x14ac:dyDescent="0.2">
      <c r="H2577" s="36"/>
    </row>
    <row r="2578" spans="8:8" s="32" customFormat="1" ht="12.75" customHeight="1" x14ac:dyDescent="0.2">
      <c r="H2578" s="36"/>
    </row>
    <row r="2579" spans="8:8" s="32" customFormat="1" ht="12.75" customHeight="1" x14ac:dyDescent="0.2">
      <c r="H2579" s="36"/>
    </row>
    <row r="2580" spans="8:8" s="32" customFormat="1" ht="12.75" customHeight="1" x14ac:dyDescent="0.2">
      <c r="H2580" s="36"/>
    </row>
    <row r="2581" spans="8:8" s="32" customFormat="1" ht="12.75" customHeight="1" x14ac:dyDescent="0.2">
      <c r="H2581" s="36"/>
    </row>
    <row r="2582" spans="8:8" s="32" customFormat="1" ht="12.75" customHeight="1" x14ac:dyDescent="0.2">
      <c r="H2582" s="36"/>
    </row>
    <row r="2583" spans="8:8" s="32" customFormat="1" ht="12.75" customHeight="1" x14ac:dyDescent="0.2">
      <c r="H2583" s="36"/>
    </row>
    <row r="2584" spans="8:8" s="32" customFormat="1" ht="12.75" customHeight="1" x14ac:dyDescent="0.2">
      <c r="H2584" s="36"/>
    </row>
    <row r="2585" spans="8:8" s="32" customFormat="1" ht="12.75" customHeight="1" x14ac:dyDescent="0.2">
      <c r="H2585" s="36"/>
    </row>
    <row r="2586" spans="8:8" s="32" customFormat="1" ht="12.75" customHeight="1" x14ac:dyDescent="0.2">
      <c r="H2586" s="36"/>
    </row>
    <row r="2587" spans="8:8" s="32" customFormat="1" ht="12.75" customHeight="1" x14ac:dyDescent="0.2">
      <c r="H2587" s="36"/>
    </row>
    <row r="2588" spans="8:8" s="32" customFormat="1" ht="12.75" customHeight="1" x14ac:dyDescent="0.2">
      <c r="H2588" s="36"/>
    </row>
    <row r="2589" spans="8:8" s="32" customFormat="1" ht="12.75" customHeight="1" x14ac:dyDescent="0.2">
      <c r="H2589" s="36"/>
    </row>
    <row r="2590" spans="8:8" s="32" customFormat="1" ht="12.75" customHeight="1" x14ac:dyDescent="0.2">
      <c r="H2590" s="36"/>
    </row>
    <row r="2591" spans="8:8" s="32" customFormat="1" ht="12.75" customHeight="1" x14ac:dyDescent="0.2">
      <c r="H2591" s="36"/>
    </row>
    <row r="2592" spans="8:8" s="32" customFormat="1" ht="12.75" customHeight="1" x14ac:dyDescent="0.2">
      <c r="H2592" s="36"/>
    </row>
    <row r="2593" spans="8:8" s="32" customFormat="1" ht="12.75" customHeight="1" x14ac:dyDescent="0.2">
      <c r="H2593" s="36"/>
    </row>
    <row r="2594" spans="8:8" s="32" customFormat="1" ht="12.75" customHeight="1" x14ac:dyDescent="0.2">
      <c r="H2594" s="36"/>
    </row>
    <row r="2595" spans="8:8" s="32" customFormat="1" ht="12.75" customHeight="1" x14ac:dyDescent="0.2">
      <c r="H2595" s="36"/>
    </row>
    <row r="2596" spans="8:8" s="32" customFormat="1" ht="12.75" customHeight="1" x14ac:dyDescent="0.2">
      <c r="H2596" s="36"/>
    </row>
    <row r="2597" spans="8:8" s="32" customFormat="1" ht="12.75" customHeight="1" x14ac:dyDescent="0.2">
      <c r="H2597" s="36"/>
    </row>
    <row r="2598" spans="8:8" s="32" customFormat="1" ht="12.75" customHeight="1" x14ac:dyDescent="0.2">
      <c r="H2598" s="36"/>
    </row>
    <row r="2599" spans="8:8" s="32" customFormat="1" ht="12.75" customHeight="1" x14ac:dyDescent="0.2">
      <c r="H2599" s="36"/>
    </row>
    <row r="2600" spans="8:8" s="32" customFormat="1" ht="12.75" customHeight="1" x14ac:dyDescent="0.2">
      <c r="H2600" s="36"/>
    </row>
    <row r="2601" spans="8:8" s="32" customFormat="1" ht="12.75" customHeight="1" x14ac:dyDescent="0.2">
      <c r="H2601" s="36"/>
    </row>
    <row r="2602" spans="8:8" s="32" customFormat="1" ht="12.75" customHeight="1" x14ac:dyDescent="0.2">
      <c r="H2602" s="36"/>
    </row>
    <row r="2603" spans="8:8" s="32" customFormat="1" ht="12.75" customHeight="1" x14ac:dyDescent="0.2">
      <c r="H2603" s="36"/>
    </row>
    <row r="2604" spans="8:8" s="32" customFormat="1" ht="12.75" customHeight="1" x14ac:dyDescent="0.2">
      <c r="H2604" s="36"/>
    </row>
    <row r="2605" spans="8:8" s="32" customFormat="1" ht="12.75" customHeight="1" x14ac:dyDescent="0.2">
      <c r="H2605" s="36"/>
    </row>
    <row r="2606" spans="8:8" s="32" customFormat="1" ht="12.75" customHeight="1" x14ac:dyDescent="0.2">
      <c r="H2606" s="36"/>
    </row>
    <row r="2607" spans="8:8" s="32" customFormat="1" ht="12.75" customHeight="1" x14ac:dyDescent="0.2">
      <c r="H2607" s="36"/>
    </row>
    <row r="2608" spans="8:8" s="32" customFormat="1" ht="12.75" customHeight="1" x14ac:dyDescent="0.2">
      <c r="H2608" s="36"/>
    </row>
    <row r="2609" spans="8:8" s="32" customFormat="1" ht="12.75" customHeight="1" x14ac:dyDescent="0.2">
      <c r="H2609" s="36"/>
    </row>
    <row r="2610" spans="8:8" s="32" customFormat="1" ht="12.75" customHeight="1" x14ac:dyDescent="0.2">
      <c r="H2610" s="36"/>
    </row>
    <row r="2611" spans="8:8" s="32" customFormat="1" ht="12.75" customHeight="1" x14ac:dyDescent="0.2">
      <c r="H2611" s="36"/>
    </row>
    <row r="2612" spans="8:8" s="32" customFormat="1" ht="12.75" customHeight="1" x14ac:dyDescent="0.2">
      <c r="H2612" s="36"/>
    </row>
    <row r="2613" spans="8:8" s="32" customFormat="1" ht="12.75" customHeight="1" x14ac:dyDescent="0.2">
      <c r="H2613" s="36"/>
    </row>
    <row r="2614" spans="8:8" s="32" customFormat="1" ht="12.75" customHeight="1" x14ac:dyDescent="0.2">
      <c r="H2614" s="36"/>
    </row>
    <row r="2615" spans="8:8" s="32" customFormat="1" ht="12.75" customHeight="1" x14ac:dyDescent="0.2">
      <c r="H2615" s="36"/>
    </row>
    <row r="2616" spans="8:8" s="32" customFormat="1" ht="12.75" customHeight="1" x14ac:dyDescent="0.2">
      <c r="H2616" s="36"/>
    </row>
    <row r="2617" spans="8:8" s="32" customFormat="1" ht="12.75" customHeight="1" x14ac:dyDescent="0.2">
      <c r="H2617" s="36"/>
    </row>
    <row r="2618" spans="8:8" s="32" customFormat="1" ht="12.75" customHeight="1" x14ac:dyDescent="0.2">
      <c r="H2618" s="36"/>
    </row>
    <row r="2619" spans="8:8" s="32" customFormat="1" ht="12.75" customHeight="1" x14ac:dyDescent="0.2">
      <c r="H2619" s="36"/>
    </row>
    <row r="2620" spans="8:8" s="32" customFormat="1" ht="12.75" customHeight="1" x14ac:dyDescent="0.2">
      <c r="H2620" s="36"/>
    </row>
    <row r="2621" spans="8:8" s="32" customFormat="1" ht="12.75" customHeight="1" x14ac:dyDescent="0.2">
      <c r="H2621" s="36"/>
    </row>
    <row r="2622" spans="8:8" s="32" customFormat="1" ht="12.75" customHeight="1" x14ac:dyDescent="0.2">
      <c r="H2622" s="36"/>
    </row>
    <row r="2623" spans="8:8" s="32" customFormat="1" ht="12.75" customHeight="1" x14ac:dyDescent="0.2">
      <c r="H2623" s="36"/>
    </row>
    <row r="2624" spans="8:8" s="32" customFormat="1" ht="12.75" customHeight="1" x14ac:dyDescent="0.2">
      <c r="H2624" s="36"/>
    </row>
    <row r="2625" spans="8:8" s="32" customFormat="1" ht="12.75" customHeight="1" x14ac:dyDescent="0.2">
      <c r="H2625" s="36"/>
    </row>
    <row r="2626" spans="8:8" s="32" customFormat="1" ht="12.75" customHeight="1" x14ac:dyDescent="0.2">
      <c r="H2626" s="36"/>
    </row>
    <row r="2627" spans="8:8" s="32" customFormat="1" ht="12.75" customHeight="1" x14ac:dyDescent="0.2">
      <c r="H2627" s="36"/>
    </row>
    <row r="2628" spans="8:8" s="32" customFormat="1" ht="12.75" customHeight="1" x14ac:dyDescent="0.2">
      <c r="H2628" s="36"/>
    </row>
    <row r="2629" spans="8:8" s="32" customFormat="1" ht="12.75" customHeight="1" x14ac:dyDescent="0.2">
      <c r="H2629" s="36"/>
    </row>
    <row r="2630" spans="8:8" s="32" customFormat="1" ht="12.75" customHeight="1" x14ac:dyDescent="0.2">
      <c r="H2630" s="36"/>
    </row>
    <row r="2631" spans="8:8" s="32" customFormat="1" ht="12.75" customHeight="1" x14ac:dyDescent="0.2">
      <c r="H2631" s="36"/>
    </row>
    <row r="2632" spans="8:8" s="32" customFormat="1" ht="12.75" customHeight="1" x14ac:dyDescent="0.2">
      <c r="H2632" s="36"/>
    </row>
    <row r="2633" spans="8:8" s="32" customFormat="1" ht="12.75" customHeight="1" x14ac:dyDescent="0.2">
      <c r="H2633" s="36"/>
    </row>
    <row r="2634" spans="8:8" s="32" customFormat="1" ht="12.75" customHeight="1" x14ac:dyDescent="0.2">
      <c r="H2634" s="36"/>
    </row>
    <row r="2635" spans="8:8" s="32" customFormat="1" ht="12.75" customHeight="1" x14ac:dyDescent="0.2">
      <c r="H2635" s="36"/>
    </row>
    <row r="2636" spans="8:8" s="32" customFormat="1" ht="12.75" customHeight="1" x14ac:dyDescent="0.2">
      <c r="H2636" s="36"/>
    </row>
    <row r="2637" spans="8:8" s="32" customFormat="1" ht="12.75" customHeight="1" x14ac:dyDescent="0.2">
      <c r="H2637" s="36"/>
    </row>
    <row r="2638" spans="8:8" s="32" customFormat="1" ht="12.75" customHeight="1" x14ac:dyDescent="0.2">
      <c r="H2638" s="36"/>
    </row>
    <row r="2639" spans="8:8" s="32" customFormat="1" ht="12.75" customHeight="1" x14ac:dyDescent="0.2">
      <c r="H2639" s="36"/>
    </row>
    <row r="2640" spans="8:8" s="32" customFormat="1" ht="12.75" customHeight="1" x14ac:dyDescent="0.2">
      <c r="H2640" s="36"/>
    </row>
    <row r="2641" spans="8:8" s="32" customFormat="1" ht="12.75" customHeight="1" x14ac:dyDescent="0.2">
      <c r="H2641" s="36"/>
    </row>
    <row r="2642" spans="8:8" s="32" customFormat="1" ht="12.75" customHeight="1" x14ac:dyDescent="0.2">
      <c r="H2642" s="36"/>
    </row>
    <row r="2643" spans="8:8" s="32" customFormat="1" ht="12.75" customHeight="1" x14ac:dyDescent="0.2">
      <c r="H2643" s="36"/>
    </row>
    <row r="2644" spans="8:8" s="32" customFormat="1" ht="12.75" customHeight="1" x14ac:dyDescent="0.2">
      <c r="H2644" s="36"/>
    </row>
    <row r="2645" spans="8:8" s="32" customFormat="1" ht="12.75" customHeight="1" x14ac:dyDescent="0.2">
      <c r="H2645" s="36"/>
    </row>
    <row r="2646" spans="8:8" s="32" customFormat="1" ht="12.75" customHeight="1" x14ac:dyDescent="0.2">
      <c r="H2646" s="36"/>
    </row>
    <row r="2647" spans="8:8" s="32" customFormat="1" ht="12.75" customHeight="1" x14ac:dyDescent="0.2">
      <c r="H2647" s="36"/>
    </row>
    <row r="2648" spans="8:8" s="32" customFormat="1" ht="12.75" customHeight="1" x14ac:dyDescent="0.2">
      <c r="H2648" s="36"/>
    </row>
    <row r="2649" spans="8:8" s="32" customFormat="1" ht="12.75" customHeight="1" x14ac:dyDescent="0.2">
      <c r="H2649" s="36"/>
    </row>
    <row r="2650" spans="8:8" s="32" customFormat="1" ht="12.75" customHeight="1" x14ac:dyDescent="0.2">
      <c r="H2650" s="36"/>
    </row>
    <row r="2651" spans="8:8" s="32" customFormat="1" ht="12.75" customHeight="1" x14ac:dyDescent="0.2">
      <c r="H2651" s="36"/>
    </row>
    <row r="2652" spans="8:8" s="32" customFormat="1" ht="12.75" customHeight="1" x14ac:dyDescent="0.2">
      <c r="H2652" s="36"/>
    </row>
    <row r="2653" spans="8:8" s="32" customFormat="1" ht="12.75" customHeight="1" x14ac:dyDescent="0.2">
      <c r="H2653" s="36"/>
    </row>
    <row r="2654" spans="8:8" s="32" customFormat="1" ht="12.75" customHeight="1" x14ac:dyDescent="0.2">
      <c r="H2654" s="36"/>
    </row>
    <row r="2655" spans="8:8" s="32" customFormat="1" ht="12.75" customHeight="1" x14ac:dyDescent="0.2">
      <c r="H2655" s="36"/>
    </row>
    <row r="2656" spans="8:8" s="32" customFormat="1" ht="12.75" customHeight="1" x14ac:dyDescent="0.2">
      <c r="H2656" s="36"/>
    </row>
    <row r="2657" spans="8:8" s="32" customFormat="1" ht="12.75" customHeight="1" x14ac:dyDescent="0.2">
      <c r="H2657" s="36"/>
    </row>
    <row r="2658" spans="8:8" s="32" customFormat="1" ht="12.75" customHeight="1" x14ac:dyDescent="0.2">
      <c r="H2658" s="36"/>
    </row>
    <row r="2659" spans="8:8" s="32" customFormat="1" ht="12.75" customHeight="1" x14ac:dyDescent="0.2">
      <c r="H2659" s="36"/>
    </row>
    <row r="2660" spans="8:8" s="32" customFormat="1" ht="12.75" customHeight="1" x14ac:dyDescent="0.2">
      <c r="H2660" s="36"/>
    </row>
    <row r="2661" spans="8:8" s="32" customFormat="1" ht="12.75" customHeight="1" x14ac:dyDescent="0.2">
      <c r="H2661" s="36"/>
    </row>
    <row r="2662" spans="8:8" s="32" customFormat="1" ht="12.75" customHeight="1" x14ac:dyDescent="0.2">
      <c r="H2662" s="36"/>
    </row>
    <row r="2663" spans="8:8" s="32" customFormat="1" ht="12.75" customHeight="1" x14ac:dyDescent="0.2">
      <c r="H2663" s="36"/>
    </row>
    <row r="2664" spans="8:8" s="32" customFormat="1" ht="12.75" customHeight="1" x14ac:dyDescent="0.2">
      <c r="H2664" s="36"/>
    </row>
    <row r="2665" spans="8:8" s="32" customFormat="1" ht="12.75" customHeight="1" x14ac:dyDescent="0.2">
      <c r="H2665" s="36"/>
    </row>
    <row r="2666" spans="8:8" s="32" customFormat="1" ht="12.75" customHeight="1" x14ac:dyDescent="0.2">
      <c r="H2666" s="36"/>
    </row>
    <row r="2667" spans="8:8" s="32" customFormat="1" ht="12.75" customHeight="1" x14ac:dyDescent="0.2">
      <c r="H2667" s="36"/>
    </row>
    <row r="2668" spans="8:8" s="32" customFormat="1" ht="12.75" customHeight="1" x14ac:dyDescent="0.2">
      <c r="H2668" s="36"/>
    </row>
    <row r="2669" spans="8:8" s="32" customFormat="1" ht="12.75" customHeight="1" x14ac:dyDescent="0.2">
      <c r="H2669" s="36"/>
    </row>
    <row r="2670" spans="8:8" s="32" customFormat="1" ht="12.75" customHeight="1" x14ac:dyDescent="0.2">
      <c r="H2670" s="36"/>
    </row>
    <row r="2671" spans="8:8" s="32" customFormat="1" ht="12.75" customHeight="1" x14ac:dyDescent="0.2">
      <c r="H2671" s="36"/>
    </row>
    <row r="2672" spans="8:8" s="32" customFormat="1" ht="12.75" customHeight="1" x14ac:dyDescent="0.2">
      <c r="H2672" s="36"/>
    </row>
    <row r="2673" spans="8:8" s="32" customFormat="1" ht="12.75" customHeight="1" x14ac:dyDescent="0.2">
      <c r="H2673" s="36"/>
    </row>
    <row r="2674" spans="8:8" s="32" customFormat="1" ht="12.75" customHeight="1" x14ac:dyDescent="0.2">
      <c r="H2674" s="36"/>
    </row>
    <row r="2675" spans="8:8" s="32" customFormat="1" ht="12.75" customHeight="1" x14ac:dyDescent="0.2">
      <c r="H2675" s="36"/>
    </row>
    <row r="2676" spans="8:8" s="32" customFormat="1" ht="12.75" customHeight="1" x14ac:dyDescent="0.2">
      <c r="H2676" s="36"/>
    </row>
    <row r="2677" spans="8:8" s="32" customFormat="1" ht="12.75" customHeight="1" x14ac:dyDescent="0.2">
      <c r="H2677" s="36"/>
    </row>
    <row r="2678" spans="8:8" s="32" customFormat="1" ht="12.75" customHeight="1" x14ac:dyDescent="0.2">
      <c r="H2678" s="36"/>
    </row>
    <row r="2679" spans="8:8" s="32" customFormat="1" ht="12.75" customHeight="1" x14ac:dyDescent="0.2">
      <c r="H2679" s="36"/>
    </row>
    <row r="2680" spans="8:8" s="32" customFormat="1" ht="12.75" customHeight="1" x14ac:dyDescent="0.2">
      <c r="H2680" s="36"/>
    </row>
    <row r="2681" spans="8:8" s="32" customFormat="1" ht="12.75" customHeight="1" x14ac:dyDescent="0.2">
      <c r="H2681" s="36"/>
    </row>
    <row r="2682" spans="8:8" s="32" customFormat="1" ht="12.75" customHeight="1" x14ac:dyDescent="0.2">
      <c r="H2682" s="36"/>
    </row>
    <row r="2683" spans="8:8" s="32" customFormat="1" ht="12.75" customHeight="1" x14ac:dyDescent="0.2">
      <c r="H2683" s="36"/>
    </row>
    <row r="2684" spans="8:8" s="32" customFormat="1" ht="12.75" customHeight="1" x14ac:dyDescent="0.2">
      <c r="H2684" s="36"/>
    </row>
    <row r="2685" spans="8:8" s="32" customFormat="1" ht="12.75" customHeight="1" x14ac:dyDescent="0.2">
      <c r="H2685" s="36"/>
    </row>
    <row r="2686" spans="8:8" s="32" customFormat="1" ht="12.75" customHeight="1" x14ac:dyDescent="0.2">
      <c r="H2686" s="36"/>
    </row>
    <row r="2687" spans="8:8" s="32" customFormat="1" ht="12.75" customHeight="1" x14ac:dyDescent="0.2">
      <c r="H2687" s="36"/>
    </row>
    <row r="2688" spans="8:8" s="32" customFormat="1" ht="12.75" customHeight="1" x14ac:dyDescent="0.2">
      <c r="H2688" s="36"/>
    </row>
    <row r="2689" spans="8:8" s="32" customFormat="1" ht="12.75" customHeight="1" x14ac:dyDescent="0.2">
      <c r="H2689" s="36"/>
    </row>
    <row r="2690" spans="8:8" s="32" customFormat="1" ht="12.75" customHeight="1" x14ac:dyDescent="0.2">
      <c r="H2690" s="36"/>
    </row>
    <row r="2691" spans="8:8" s="32" customFormat="1" ht="12.75" customHeight="1" x14ac:dyDescent="0.2">
      <c r="H2691" s="36"/>
    </row>
    <row r="2692" spans="8:8" s="32" customFormat="1" ht="12.75" customHeight="1" x14ac:dyDescent="0.2">
      <c r="H2692" s="36"/>
    </row>
    <row r="2693" spans="8:8" s="32" customFormat="1" ht="12.75" customHeight="1" x14ac:dyDescent="0.2">
      <c r="H2693" s="36"/>
    </row>
    <row r="2694" spans="8:8" s="32" customFormat="1" ht="12.75" customHeight="1" x14ac:dyDescent="0.2">
      <c r="H2694" s="36"/>
    </row>
    <row r="2695" spans="8:8" s="32" customFormat="1" ht="12.75" customHeight="1" x14ac:dyDescent="0.2">
      <c r="H2695" s="36"/>
    </row>
    <row r="2696" spans="8:8" s="32" customFormat="1" ht="12.75" customHeight="1" x14ac:dyDescent="0.2">
      <c r="H2696" s="36"/>
    </row>
    <row r="2697" spans="8:8" s="32" customFormat="1" ht="12.75" customHeight="1" x14ac:dyDescent="0.2">
      <c r="H2697" s="36"/>
    </row>
    <row r="2698" spans="8:8" s="32" customFormat="1" ht="12.75" customHeight="1" x14ac:dyDescent="0.2">
      <c r="H2698" s="36"/>
    </row>
    <row r="2699" spans="8:8" s="32" customFormat="1" ht="12.75" customHeight="1" x14ac:dyDescent="0.2">
      <c r="H2699" s="36"/>
    </row>
    <row r="2700" spans="8:8" s="32" customFormat="1" ht="12.75" customHeight="1" x14ac:dyDescent="0.2">
      <c r="H2700" s="36"/>
    </row>
    <row r="2701" spans="8:8" s="32" customFormat="1" ht="12.75" customHeight="1" x14ac:dyDescent="0.2">
      <c r="H2701" s="36"/>
    </row>
    <row r="2702" spans="8:8" s="32" customFormat="1" ht="12.75" customHeight="1" x14ac:dyDescent="0.2">
      <c r="H2702" s="36"/>
    </row>
    <row r="2703" spans="8:8" s="32" customFormat="1" ht="12.75" customHeight="1" x14ac:dyDescent="0.2">
      <c r="H2703" s="36"/>
    </row>
    <row r="2704" spans="8:8" s="32" customFormat="1" ht="12.75" customHeight="1" x14ac:dyDescent="0.2">
      <c r="H2704" s="36"/>
    </row>
    <row r="2705" spans="8:8" s="32" customFormat="1" ht="12.75" customHeight="1" x14ac:dyDescent="0.2">
      <c r="H2705" s="36"/>
    </row>
    <row r="2706" spans="8:8" s="32" customFormat="1" ht="12.75" customHeight="1" x14ac:dyDescent="0.2">
      <c r="H2706" s="36"/>
    </row>
    <row r="2707" spans="8:8" s="32" customFormat="1" ht="12.75" customHeight="1" x14ac:dyDescent="0.2">
      <c r="H2707" s="36"/>
    </row>
    <row r="2708" spans="8:8" s="32" customFormat="1" ht="12.75" customHeight="1" x14ac:dyDescent="0.2">
      <c r="H2708" s="36"/>
    </row>
    <row r="2709" spans="8:8" s="32" customFormat="1" ht="12.75" customHeight="1" x14ac:dyDescent="0.2">
      <c r="H2709" s="36"/>
    </row>
    <row r="2710" spans="8:8" s="32" customFormat="1" ht="12.75" customHeight="1" x14ac:dyDescent="0.2">
      <c r="H2710" s="36"/>
    </row>
    <row r="2711" spans="8:8" s="32" customFormat="1" ht="12.75" customHeight="1" x14ac:dyDescent="0.2">
      <c r="H2711" s="36"/>
    </row>
    <row r="2712" spans="8:8" s="32" customFormat="1" ht="12.75" customHeight="1" x14ac:dyDescent="0.2">
      <c r="H2712" s="36"/>
    </row>
    <row r="2713" spans="8:8" s="32" customFormat="1" ht="12.75" customHeight="1" x14ac:dyDescent="0.2">
      <c r="H2713" s="36"/>
    </row>
    <row r="2714" spans="8:8" s="32" customFormat="1" ht="12.75" customHeight="1" x14ac:dyDescent="0.2">
      <c r="H2714" s="36"/>
    </row>
    <row r="2715" spans="8:8" s="32" customFormat="1" ht="12.75" customHeight="1" x14ac:dyDescent="0.2">
      <c r="H2715" s="36"/>
    </row>
    <row r="2716" spans="8:8" s="32" customFormat="1" ht="12.75" customHeight="1" x14ac:dyDescent="0.2">
      <c r="H2716" s="36"/>
    </row>
    <row r="2717" spans="8:8" s="32" customFormat="1" ht="12.75" customHeight="1" x14ac:dyDescent="0.2">
      <c r="H2717" s="36"/>
    </row>
    <row r="2718" spans="8:8" s="32" customFormat="1" ht="12.75" customHeight="1" x14ac:dyDescent="0.2">
      <c r="H2718" s="36"/>
    </row>
    <row r="2719" spans="8:8" s="32" customFormat="1" ht="12.75" customHeight="1" x14ac:dyDescent="0.2">
      <c r="H2719" s="36"/>
    </row>
    <row r="2720" spans="8:8" s="32" customFormat="1" ht="12.75" customHeight="1" x14ac:dyDescent="0.2">
      <c r="H2720" s="36"/>
    </row>
    <row r="2721" spans="8:8" s="32" customFormat="1" ht="12.75" customHeight="1" x14ac:dyDescent="0.2">
      <c r="H2721" s="36"/>
    </row>
    <row r="2722" spans="8:8" s="32" customFormat="1" ht="12.75" customHeight="1" x14ac:dyDescent="0.2">
      <c r="H2722" s="36"/>
    </row>
    <row r="2723" spans="8:8" s="32" customFormat="1" ht="12.75" customHeight="1" x14ac:dyDescent="0.2">
      <c r="H2723" s="36"/>
    </row>
    <row r="2724" spans="8:8" s="32" customFormat="1" ht="12.75" customHeight="1" x14ac:dyDescent="0.2">
      <c r="H2724" s="36"/>
    </row>
    <row r="2725" spans="8:8" s="32" customFormat="1" ht="12.75" customHeight="1" x14ac:dyDescent="0.2">
      <c r="H2725" s="36"/>
    </row>
    <row r="2726" spans="8:8" s="32" customFormat="1" ht="12.75" customHeight="1" x14ac:dyDescent="0.2">
      <c r="H2726" s="36"/>
    </row>
    <row r="2727" spans="8:8" s="32" customFormat="1" ht="12.75" customHeight="1" x14ac:dyDescent="0.2">
      <c r="H2727" s="36"/>
    </row>
    <row r="2728" spans="8:8" s="32" customFormat="1" ht="12.75" customHeight="1" x14ac:dyDescent="0.2">
      <c r="H2728" s="36"/>
    </row>
    <row r="2729" spans="8:8" s="32" customFormat="1" ht="12.75" customHeight="1" x14ac:dyDescent="0.2">
      <c r="H2729" s="36"/>
    </row>
    <row r="2730" spans="8:8" s="32" customFormat="1" ht="12.75" customHeight="1" x14ac:dyDescent="0.2">
      <c r="H2730" s="36"/>
    </row>
    <row r="2731" spans="8:8" s="32" customFormat="1" ht="12.75" customHeight="1" x14ac:dyDescent="0.2">
      <c r="H2731" s="36"/>
    </row>
    <row r="2732" spans="8:8" s="32" customFormat="1" ht="12.75" customHeight="1" x14ac:dyDescent="0.2">
      <c r="H2732" s="36"/>
    </row>
    <row r="2733" spans="8:8" s="32" customFormat="1" ht="12.75" customHeight="1" x14ac:dyDescent="0.2">
      <c r="H2733" s="36"/>
    </row>
    <row r="2734" spans="8:8" s="32" customFormat="1" ht="12.75" customHeight="1" x14ac:dyDescent="0.2">
      <c r="H2734" s="36"/>
    </row>
    <row r="2735" spans="8:8" s="32" customFormat="1" ht="12.75" customHeight="1" x14ac:dyDescent="0.2">
      <c r="H2735" s="36"/>
    </row>
    <row r="2736" spans="8:8" s="32" customFormat="1" ht="12.75" customHeight="1" x14ac:dyDescent="0.2">
      <c r="H2736" s="36"/>
    </row>
    <row r="2737" spans="8:8" s="32" customFormat="1" ht="12.75" customHeight="1" x14ac:dyDescent="0.2">
      <c r="H2737" s="36"/>
    </row>
    <row r="2738" spans="8:8" s="32" customFormat="1" ht="12.75" customHeight="1" x14ac:dyDescent="0.2">
      <c r="H2738" s="36"/>
    </row>
    <row r="2739" spans="8:8" s="32" customFormat="1" ht="12.75" customHeight="1" x14ac:dyDescent="0.2">
      <c r="H2739" s="36"/>
    </row>
    <row r="2740" spans="8:8" s="32" customFormat="1" ht="12.75" customHeight="1" x14ac:dyDescent="0.2">
      <c r="H2740" s="36"/>
    </row>
    <row r="2741" spans="8:8" s="32" customFormat="1" ht="12.75" customHeight="1" x14ac:dyDescent="0.2">
      <c r="H2741" s="36"/>
    </row>
    <row r="2742" spans="8:8" s="32" customFormat="1" ht="12.75" customHeight="1" x14ac:dyDescent="0.2">
      <c r="H2742" s="36"/>
    </row>
    <row r="2743" spans="8:8" s="32" customFormat="1" ht="12.75" customHeight="1" x14ac:dyDescent="0.2">
      <c r="H2743" s="36"/>
    </row>
    <row r="2744" spans="8:8" s="32" customFormat="1" ht="12.75" customHeight="1" x14ac:dyDescent="0.2">
      <c r="H2744" s="36"/>
    </row>
    <row r="2745" spans="8:8" s="32" customFormat="1" ht="12.75" customHeight="1" x14ac:dyDescent="0.2">
      <c r="H2745" s="36"/>
    </row>
    <row r="2746" spans="8:8" s="32" customFormat="1" ht="12.75" customHeight="1" x14ac:dyDescent="0.2">
      <c r="H2746" s="36"/>
    </row>
    <row r="2747" spans="8:8" s="32" customFormat="1" ht="12.75" customHeight="1" x14ac:dyDescent="0.2">
      <c r="H2747" s="36"/>
    </row>
    <row r="2748" spans="8:8" s="32" customFormat="1" ht="12.75" customHeight="1" x14ac:dyDescent="0.2">
      <c r="H2748" s="36"/>
    </row>
    <row r="2749" spans="8:8" s="32" customFormat="1" ht="12.75" customHeight="1" x14ac:dyDescent="0.2">
      <c r="H2749" s="36"/>
    </row>
    <row r="2750" spans="8:8" s="32" customFormat="1" ht="12.75" customHeight="1" x14ac:dyDescent="0.2">
      <c r="H2750" s="36"/>
    </row>
    <row r="2751" spans="8:8" s="32" customFormat="1" ht="12.75" customHeight="1" x14ac:dyDescent="0.2">
      <c r="H2751" s="36"/>
    </row>
    <row r="2752" spans="8:8" s="32" customFormat="1" ht="12.75" customHeight="1" x14ac:dyDescent="0.2">
      <c r="H2752" s="36"/>
    </row>
    <row r="2753" spans="8:8" s="32" customFormat="1" ht="12.75" customHeight="1" x14ac:dyDescent="0.2">
      <c r="H2753" s="36"/>
    </row>
    <row r="2754" spans="8:8" s="32" customFormat="1" ht="12.75" customHeight="1" x14ac:dyDescent="0.2">
      <c r="H2754" s="36"/>
    </row>
    <row r="2755" spans="8:8" s="32" customFormat="1" ht="12.75" customHeight="1" x14ac:dyDescent="0.2">
      <c r="H2755" s="36"/>
    </row>
    <row r="2756" spans="8:8" s="32" customFormat="1" ht="12.75" customHeight="1" x14ac:dyDescent="0.2">
      <c r="H2756" s="36"/>
    </row>
    <row r="2757" spans="8:8" s="32" customFormat="1" ht="12.75" customHeight="1" x14ac:dyDescent="0.2">
      <c r="H2757" s="36"/>
    </row>
    <row r="2758" spans="8:8" s="32" customFormat="1" ht="12.75" customHeight="1" x14ac:dyDescent="0.2">
      <c r="H2758" s="36"/>
    </row>
    <row r="2759" spans="8:8" s="32" customFormat="1" ht="12.75" customHeight="1" x14ac:dyDescent="0.2">
      <c r="H2759" s="36"/>
    </row>
    <row r="2760" spans="8:8" s="32" customFormat="1" ht="12.75" customHeight="1" x14ac:dyDescent="0.2">
      <c r="H2760" s="36"/>
    </row>
    <row r="2761" spans="8:8" s="32" customFormat="1" ht="12.75" customHeight="1" x14ac:dyDescent="0.2">
      <c r="H2761" s="36"/>
    </row>
    <row r="2762" spans="8:8" s="32" customFormat="1" ht="12.75" customHeight="1" x14ac:dyDescent="0.2">
      <c r="H2762" s="36"/>
    </row>
    <row r="2763" spans="8:8" s="32" customFormat="1" ht="12.75" customHeight="1" x14ac:dyDescent="0.2">
      <c r="H2763" s="36"/>
    </row>
    <row r="2764" spans="8:8" s="32" customFormat="1" ht="12.75" customHeight="1" x14ac:dyDescent="0.2">
      <c r="H2764" s="36"/>
    </row>
    <row r="2765" spans="8:8" s="32" customFormat="1" ht="12.75" customHeight="1" x14ac:dyDescent="0.2">
      <c r="H2765" s="36"/>
    </row>
    <row r="2766" spans="8:8" s="32" customFormat="1" ht="12.75" customHeight="1" x14ac:dyDescent="0.2">
      <c r="H2766" s="36"/>
    </row>
    <row r="2767" spans="8:8" s="32" customFormat="1" ht="12.75" customHeight="1" x14ac:dyDescent="0.2">
      <c r="H2767" s="36"/>
    </row>
    <row r="2768" spans="8:8" s="32" customFormat="1" ht="12.75" customHeight="1" x14ac:dyDescent="0.2">
      <c r="H2768" s="36"/>
    </row>
    <row r="2769" spans="8:8" s="32" customFormat="1" ht="12.75" customHeight="1" x14ac:dyDescent="0.2">
      <c r="H2769" s="36"/>
    </row>
    <row r="2770" spans="8:8" s="32" customFormat="1" ht="12.75" customHeight="1" x14ac:dyDescent="0.2">
      <c r="H2770" s="36"/>
    </row>
    <row r="2771" spans="8:8" s="32" customFormat="1" ht="12.75" customHeight="1" x14ac:dyDescent="0.2">
      <c r="H2771" s="36"/>
    </row>
    <row r="2772" spans="8:8" s="32" customFormat="1" ht="12.75" customHeight="1" x14ac:dyDescent="0.2">
      <c r="H2772" s="36"/>
    </row>
    <row r="2773" spans="8:8" s="32" customFormat="1" ht="12.75" customHeight="1" x14ac:dyDescent="0.2">
      <c r="H2773" s="36"/>
    </row>
    <row r="2774" spans="8:8" s="32" customFormat="1" ht="12.75" customHeight="1" x14ac:dyDescent="0.2">
      <c r="H2774" s="36"/>
    </row>
    <row r="2775" spans="8:8" s="32" customFormat="1" ht="12.75" customHeight="1" x14ac:dyDescent="0.2">
      <c r="H2775" s="36"/>
    </row>
    <row r="2776" spans="8:8" s="32" customFormat="1" ht="12.75" customHeight="1" x14ac:dyDescent="0.2">
      <c r="H2776" s="36"/>
    </row>
    <row r="2777" spans="8:8" s="32" customFormat="1" ht="12.75" customHeight="1" x14ac:dyDescent="0.2">
      <c r="H2777" s="36"/>
    </row>
    <row r="2778" spans="8:8" s="32" customFormat="1" ht="12.75" customHeight="1" x14ac:dyDescent="0.2">
      <c r="H2778" s="36"/>
    </row>
    <row r="2779" spans="8:8" s="32" customFormat="1" ht="12.75" customHeight="1" x14ac:dyDescent="0.2">
      <c r="H2779" s="36"/>
    </row>
    <row r="2780" spans="8:8" s="32" customFormat="1" ht="12.75" customHeight="1" x14ac:dyDescent="0.2">
      <c r="H2780" s="36"/>
    </row>
    <row r="2781" spans="8:8" s="32" customFormat="1" ht="12.75" customHeight="1" x14ac:dyDescent="0.2">
      <c r="H2781" s="36"/>
    </row>
    <row r="2782" spans="8:8" s="32" customFormat="1" ht="12.75" customHeight="1" x14ac:dyDescent="0.2">
      <c r="H2782" s="36"/>
    </row>
    <row r="2783" spans="8:8" s="32" customFormat="1" ht="12.75" customHeight="1" x14ac:dyDescent="0.2">
      <c r="H2783" s="36"/>
    </row>
    <row r="2784" spans="8:8" s="32" customFormat="1" ht="12.75" customHeight="1" x14ac:dyDescent="0.2">
      <c r="H2784" s="36"/>
    </row>
    <row r="2785" spans="8:8" s="32" customFormat="1" ht="12.75" customHeight="1" x14ac:dyDescent="0.2">
      <c r="H2785" s="36"/>
    </row>
    <row r="2786" spans="8:8" s="32" customFormat="1" ht="12.75" customHeight="1" x14ac:dyDescent="0.2">
      <c r="H2786" s="36"/>
    </row>
    <row r="2787" spans="8:8" s="32" customFormat="1" ht="12.75" customHeight="1" x14ac:dyDescent="0.2">
      <c r="H2787" s="36"/>
    </row>
    <row r="2788" spans="8:8" s="32" customFormat="1" ht="12.75" customHeight="1" x14ac:dyDescent="0.2">
      <c r="H2788" s="36"/>
    </row>
    <row r="2789" spans="8:8" s="32" customFormat="1" ht="12.75" customHeight="1" x14ac:dyDescent="0.2">
      <c r="H2789" s="36"/>
    </row>
    <row r="2790" spans="8:8" s="32" customFormat="1" ht="12.75" customHeight="1" x14ac:dyDescent="0.2">
      <c r="H2790" s="36"/>
    </row>
    <row r="2791" spans="8:8" s="32" customFormat="1" ht="12.75" customHeight="1" x14ac:dyDescent="0.2">
      <c r="H2791" s="36"/>
    </row>
    <row r="2792" spans="8:8" s="32" customFormat="1" ht="12.75" customHeight="1" x14ac:dyDescent="0.2">
      <c r="H2792" s="36"/>
    </row>
    <row r="2793" spans="8:8" s="32" customFormat="1" ht="12.75" customHeight="1" x14ac:dyDescent="0.2">
      <c r="H2793" s="36"/>
    </row>
    <row r="2794" spans="8:8" s="32" customFormat="1" ht="12.75" customHeight="1" x14ac:dyDescent="0.2">
      <c r="H2794" s="36"/>
    </row>
    <row r="2795" spans="8:8" s="32" customFormat="1" ht="12.75" customHeight="1" x14ac:dyDescent="0.2">
      <c r="H2795" s="36"/>
    </row>
    <row r="2796" spans="8:8" s="32" customFormat="1" ht="12.75" customHeight="1" x14ac:dyDescent="0.2">
      <c r="H2796" s="36"/>
    </row>
    <row r="2797" spans="8:8" s="32" customFormat="1" ht="12.75" customHeight="1" x14ac:dyDescent="0.2">
      <c r="H2797" s="36"/>
    </row>
    <row r="2798" spans="8:8" s="32" customFormat="1" ht="12.75" customHeight="1" x14ac:dyDescent="0.2">
      <c r="H2798" s="36"/>
    </row>
    <row r="2799" spans="8:8" s="32" customFormat="1" ht="12.75" customHeight="1" x14ac:dyDescent="0.2">
      <c r="H2799" s="36"/>
    </row>
    <row r="2800" spans="8:8" s="32" customFormat="1" ht="12.75" customHeight="1" x14ac:dyDescent="0.2">
      <c r="H2800" s="36"/>
    </row>
    <row r="2801" spans="8:8" s="32" customFormat="1" ht="12.75" customHeight="1" x14ac:dyDescent="0.2">
      <c r="H2801" s="36"/>
    </row>
    <row r="2802" spans="8:8" s="32" customFormat="1" ht="12.75" customHeight="1" x14ac:dyDescent="0.2">
      <c r="H2802" s="36"/>
    </row>
    <row r="2803" spans="8:8" s="32" customFormat="1" ht="12.75" customHeight="1" x14ac:dyDescent="0.2">
      <c r="H2803" s="36"/>
    </row>
    <row r="2804" spans="8:8" s="32" customFormat="1" ht="12.75" customHeight="1" x14ac:dyDescent="0.2">
      <c r="H2804" s="36"/>
    </row>
    <row r="2805" spans="8:8" s="32" customFormat="1" ht="12.75" customHeight="1" x14ac:dyDescent="0.2">
      <c r="H2805" s="36"/>
    </row>
    <row r="2806" spans="8:8" s="32" customFormat="1" ht="12.75" customHeight="1" x14ac:dyDescent="0.2">
      <c r="H2806" s="36"/>
    </row>
    <row r="2807" spans="8:8" s="32" customFormat="1" ht="12.75" customHeight="1" x14ac:dyDescent="0.2">
      <c r="H2807" s="36"/>
    </row>
    <row r="2808" spans="8:8" s="32" customFormat="1" ht="12.75" customHeight="1" x14ac:dyDescent="0.2">
      <c r="H2808" s="36"/>
    </row>
    <row r="2809" spans="8:8" s="32" customFormat="1" ht="12.75" customHeight="1" x14ac:dyDescent="0.2">
      <c r="H2809" s="36"/>
    </row>
    <row r="2810" spans="8:8" s="32" customFormat="1" ht="12.75" customHeight="1" x14ac:dyDescent="0.2">
      <c r="H2810" s="36"/>
    </row>
    <row r="2811" spans="8:8" s="32" customFormat="1" ht="12.75" customHeight="1" x14ac:dyDescent="0.2">
      <c r="H2811" s="36"/>
    </row>
    <row r="2812" spans="8:8" s="32" customFormat="1" ht="12.75" customHeight="1" x14ac:dyDescent="0.2">
      <c r="H2812" s="36"/>
    </row>
    <row r="2813" spans="8:8" s="32" customFormat="1" ht="12.75" customHeight="1" x14ac:dyDescent="0.2">
      <c r="H2813" s="36"/>
    </row>
    <row r="2814" spans="8:8" s="32" customFormat="1" ht="12.75" customHeight="1" x14ac:dyDescent="0.2">
      <c r="H2814" s="36"/>
    </row>
    <row r="2815" spans="8:8" s="32" customFormat="1" ht="12.75" customHeight="1" x14ac:dyDescent="0.2">
      <c r="H2815" s="36"/>
    </row>
    <row r="2816" spans="8:8" s="32" customFormat="1" ht="12.75" customHeight="1" x14ac:dyDescent="0.2">
      <c r="H2816" s="36"/>
    </row>
    <row r="2817" spans="8:8" s="32" customFormat="1" ht="12.75" customHeight="1" x14ac:dyDescent="0.2">
      <c r="H2817" s="36"/>
    </row>
    <row r="2818" spans="8:8" s="32" customFormat="1" ht="12.75" customHeight="1" x14ac:dyDescent="0.2">
      <c r="H2818" s="36"/>
    </row>
    <row r="2819" spans="8:8" s="32" customFormat="1" ht="12.75" customHeight="1" x14ac:dyDescent="0.2">
      <c r="H2819" s="36"/>
    </row>
    <row r="2820" spans="8:8" s="32" customFormat="1" ht="12.75" customHeight="1" x14ac:dyDescent="0.2">
      <c r="H2820" s="36"/>
    </row>
    <row r="2821" spans="8:8" s="32" customFormat="1" ht="12.75" customHeight="1" x14ac:dyDescent="0.2">
      <c r="H2821" s="36"/>
    </row>
    <row r="2822" spans="8:8" s="32" customFormat="1" ht="12.75" customHeight="1" x14ac:dyDescent="0.2">
      <c r="H2822" s="36"/>
    </row>
    <row r="2823" spans="8:8" s="32" customFormat="1" ht="12.75" customHeight="1" x14ac:dyDescent="0.2">
      <c r="H2823" s="36"/>
    </row>
    <row r="2824" spans="8:8" s="32" customFormat="1" ht="12.75" customHeight="1" x14ac:dyDescent="0.2">
      <c r="H2824" s="36"/>
    </row>
    <row r="2825" spans="8:8" s="32" customFormat="1" ht="12.75" customHeight="1" x14ac:dyDescent="0.2">
      <c r="H2825" s="36"/>
    </row>
    <row r="2826" spans="8:8" s="32" customFormat="1" ht="12.75" customHeight="1" x14ac:dyDescent="0.2">
      <c r="H2826" s="36"/>
    </row>
    <row r="2827" spans="8:8" s="32" customFormat="1" ht="12.75" customHeight="1" x14ac:dyDescent="0.2">
      <c r="H2827" s="36"/>
    </row>
    <row r="2828" spans="8:8" s="32" customFormat="1" ht="12.75" customHeight="1" x14ac:dyDescent="0.2">
      <c r="H2828" s="36"/>
    </row>
    <row r="2829" spans="8:8" s="32" customFormat="1" ht="12.75" customHeight="1" x14ac:dyDescent="0.2">
      <c r="H2829" s="36"/>
    </row>
    <row r="2830" spans="8:8" s="32" customFormat="1" ht="12.75" customHeight="1" x14ac:dyDescent="0.2">
      <c r="H2830" s="36"/>
    </row>
    <row r="2831" spans="8:8" s="32" customFormat="1" ht="12.75" customHeight="1" x14ac:dyDescent="0.2">
      <c r="H2831" s="36"/>
    </row>
    <row r="2832" spans="8:8" s="32" customFormat="1" ht="12.75" customHeight="1" x14ac:dyDescent="0.2">
      <c r="H2832" s="36"/>
    </row>
    <row r="2833" spans="8:8" s="32" customFormat="1" ht="12.75" customHeight="1" x14ac:dyDescent="0.2">
      <c r="H2833" s="36"/>
    </row>
    <row r="2834" spans="8:8" s="32" customFormat="1" ht="12.75" customHeight="1" x14ac:dyDescent="0.2">
      <c r="H2834" s="36"/>
    </row>
    <row r="2835" spans="8:8" s="32" customFormat="1" ht="12.75" customHeight="1" x14ac:dyDescent="0.2">
      <c r="H2835" s="36"/>
    </row>
    <row r="2836" spans="8:8" s="32" customFormat="1" ht="12.75" customHeight="1" x14ac:dyDescent="0.2">
      <c r="H2836" s="36"/>
    </row>
    <row r="2837" spans="8:8" s="32" customFormat="1" ht="12.75" customHeight="1" x14ac:dyDescent="0.2">
      <c r="H2837" s="36"/>
    </row>
    <row r="2838" spans="8:8" s="32" customFormat="1" ht="12.75" customHeight="1" x14ac:dyDescent="0.2">
      <c r="H2838" s="36"/>
    </row>
    <row r="2839" spans="8:8" s="32" customFormat="1" ht="12.75" customHeight="1" x14ac:dyDescent="0.2">
      <c r="H2839" s="36"/>
    </row>
    <row r="2840" spans="8:8" s="32" customFormat="1" ht="12.75" customHeight="1" x14ac:dyDescent="0.2">
      <c r="H2840" s="36"/>
    </row>
    <row r="2841" spans="8:8" s="32" customFormat="1" ht="12.75" customHeight="1" x14ac:dyDescent="0.2">
      <c r="H2841" s="36"/>
    </row>
    <row r="2842" spans="8:8" s="32" customFormat="1" ht="12.75" customHeight="1" x14ac:dyDescent="0.2">
      <c r="H2842" s="36"/>
    </row>
    <row r="2843" spans="8:8" s="32" customFormat="1" ht="12.75" customHeight="1" x14ac:dyDescent="0.2">
      <c r="H2843" s="36"/>
    </row>
    <row r="2844" spans="8:8" s="32" customFormat="1" ht="12.75" customHeight="1" x14ac:dyDescent="0.2">
      <c r="H2844" s="36"/>
    </row>
    <row r="2845" spans="8:8" s="32" customFormat="1" ht="12.75" customHeight="1" x14ac:dyDescent="0.2">
      <c r="H2845" s="36"/>
    </row>
    <row r="2846" spans="8:8" s="32" customFormat="1" ht="12.75" customHeight="1" x14ac:dyDescent="0.2">
      <c r="H2846" s="36"/>
    </row>
    <row r="2847" spans="8:8" s="32" customFormat="1" ht="12.75" customHeight="1" x14ac:dyDescent="0.2">
      <c r="H2847" s="36"/>
    </row>
    <row r="2848" spans="8:8" s="32" customFormat="1" ht="12.75" customHeight="1" x14ac:dyDescent="0.2">
      <c r="H2848" s="36"/>
    </row>
    <row r="2849" spans="8:8" s="32" customFormat="1" ht="12.75" customHeight="1" x14ac:dyDescent="0.2">
      <c r="H2849" s="36"/>
    </row>
    <row r="2850" spans="8:8" s="32" customFormat="1" ht="12.75" customHeight="1" x14ac:dyDescent="0.2">
      <c r="H2850" s="36"/>
    </row>
    <row r="2851" spans="8:8" s="32" customFormat="1" ht="12.75" customHeight="1" x14ac:dyDescent="0.2">
      <c r="H2851" s="36"/>
    </row>
    <row r="2852" spans="8:8" s="32" customFormat="1" ht="12.75" customHeight="1" x14ac:dyDescent="0.2">
      <c r="H2852" s="36"/>
    </row>
    <row r="2853" spans="8:8" s="32" customFormat="1" ht="12.75" customHeight="1" x14ac:dyDescent="0.2">
      <c r="H2853" s="36"/>
    </row>
    <row r="2854" spans="8:8" s="32" customFormat="1" ht="12.75" customHeight="1" x14ac:dyDescent="0.2">
      <c r="H2854" s="36"/>
    </row>
    <row r="2855" spans="8:8" s="32" customFormat="1" ht="12.75" customHeight="1" x14ac:dyDescent="0.2">
      <c r="H2855" s="36"/>
    </row>
    <row r="2856" spans="8:8" s="32" customFormat="1" ht="12.75" customHeight="1" x14ac:dyDescent="0.2">
      <c r="H2856" s="36"/>
    </row>
    <row r="2857" spans="8:8" s="32" customFormat="1" ht="12.75" customHeight="1" x14ac:dyDescent="0.2">
      <c r="H2857" s="36"/>
    </row>
    <row r="2858" spans="8:8" s="32" customFormat="1" ht="12.75" customHeight="1" x14ac:dyDescent="0.2">
      <c r="H2858" s="36"/>
    </row>
    <row r="2859" spans="8:8" s="32" customFormat="1" ht="12.75" customHeight="1" x14ac:dyDescent="0.2">
      <c r="H2859" s="36"/>
    </row>
    <row r="2860" spans="8:8" s="32" customFormat="1" ht="12.75" customHeight="1" x14ac:dyDescent="0.2">
      <c r="H2860" s="36"/>
    </row>
    <row r="2861" spans="8:8" s="32" customFormat="1" ht="12.75" customHeight="1" x14ac:dyDescent="0.2">
      <c r="H2861" s="36"/>
    </row>
    <row r="2862" spans="8:8" s="32" customFormat="1" ht="12.75" customHeight="1" x14ac:dyDescent="0.2">
      <c r="H2862" s="36"/>
    </row>
    <row r="2863" spans="8:8" s="32" customFormat="1" ht="12.75" customHeight="1" x14ac:dyDescent="0.2">
      <c r="H2863" s="36"/>
    </row>
    <row r="2864" spans="8:8" s="32" customFormat="1" ht="12.75" customHeight="1" x14ac:dyDescent="0.2">
      <c r="H2864" s="36"/>
    </row>
    <row r="2865" spans="8:8" s="32" customFormat="1" ht="12.75" customHeight="1" x14ac:dyDescent="0.2">
      <c r="H2865" s="36"/>
    </row>
    <row r="2866" spans="8:8" s="32" customFormat="1" ht="12.75" customHeight="1" x14ac:dyDescent="0.2">
      <c r="H2866" s="36"/>
    </row>
    <row r="2867" spans="8:8" s="32" customFormat="1" ht="12.75" customHeight="1" x14ac:dyDescent="0.2">
      <c r="H2867" s="36"/>
    </row>
    <row r="2868" spans="8:8" s="32" customFormat="1" ht="12.75" customHeight="1" x14ac:dyDescent="0.2">
      <c r="H2868" s="36"/>
    </row>
    <row r="2869" spans="8:8" s="32" customFormat="1" ht="12.75" customHeight="1" x14ac:dyDescent="0.2">
      <c r="H2869" s="36"/>
    </row>
    <row r="2870" spans="8:8" s="32" customFormat="1" ht="12.75" customHeight="1" x14ac:dyDescent="0.2">
      <c r="H2870" s="36"/>
    </row>
    <row r="2871" spans="8:8" s="32" customFormat="1" ht="12.75" customHeight="1" x14ac:dyDescent="0.2">
      <c r="H2871" s="36"/>
    </row>
    <row r="2872" spans="8:8" s="32" customFormat="1" ht="12.75" customHeight="1" x14ac:dyDescent="0.2">
      <c r="H2872" s="36"/>
    </row>
    <row r="2873" spans="8:8" s="32" customFormat="1" ht="12.75" customHeight="1" x14ac:dyDescent="0.2">
      <c r="H2873" s="36"/>
    </row>
    <row r="2874" spans="8:8" s="32" customFormat="1" ht="12.75" customHeight="1" x14ac:dyDescent="0.2">
      <c r="H2874" s="36"/>
    </row>
    <row r="2875" spans="8:8" s="32" customFormat="1" ht="12.75" customHeight="1" x14ac:dyDescent="0.2">
      <c r="H2875" s="36"/>
    </row>
    <row r="2876" spans="8:8" s="32" customFormat="1" ht="12.75" customHeight="1" x14ac:dyDescent="0.2">
      <c r="H2876" s="36"/>
    </row>
    <row r="2877" spans="8:8" s="32" customFormat="1" ht="12.75" customHeight="1" x14ac:dyDescent="0.2">
      <c r="H2877" s="36"/>
    </row>
    <row r="2878" spans="8:8" s="32" customFormat="1" ht="12.75" customHeight="1" x14ac:dyDescent="0.2">
      <c r="H2878" s="36"/>
    </row>
    <row r="2879" spans="8:8" s="32" customFormat="1" ht="12.75" customHeight="1" x14ac:dyDescent="0.2">
      <c r="H2879" s="36"/>
    </row>
    <row r="2880" spans="8:8" s="32" customFormat="1" ht="12.75" customHeight="1" x14ac:dyDescent="0.2">
      <c r="H2880" s="36"/>
    </row>
    <row r="2881" spans="8:8" s="32" customFormat="1" ht="12.75" customHeight="1" x14ac:dyDescent="0.2">
      <c r="H2881" s="36"/>
    </row>
    <row r="2882" spans="8:8" s="32" customFormat="1" ht="12.75" customHeight="1" x14ac:dyDescent="0.2">
      <c r="H2882" s="36"/>
    </row>
    <row r="2883" spans="8:8" s="32" customFormat="1" ht="12.75" customHeight="1" x14ac:dyDescent="0.2">
      <c r="H2883" s="36"/>
    </row>
    <row r="2884" spans="8:8" s="32" customFormat="1" ht="12.75" customHeight="1" x14ac:dyDescent="0.2">
      <c r="H2884" s="36"/>
    </row>
    <row r="2885" spans="8:8" s="32" customFormat="1" ht="12.75" customHeight="1" x14ac:dyDescent="0.2">
      <c r="H2885" s="36"/>
    </row>
    <row r="2886" spans="8:8" s="32" customFormat="1" ht="12.75" customHeight="1" x14ac:dyDescent="0.2">
      <c r="H2886" s="36"/>
    </row>
    <row r="2887" spans="8:8" s="32" customFormat="1" ht="12.75" customHeight="1" x14ac:dyDescent="0.2">
      <c r="H2887" s="36"/>
    </row>
    <row r="2888" spans="8:8" s="32" customFormat="1" ht="12.75" customHeight="1" x14ac:dyDescent="0.2">
      <c r="H2888" s="36"/>
    </row>
    <row r="2889" spans="8:8" s="32" customFormat="1" ht="12.75" customHeight="1" x14ac:dyDescent="0.2">
      <c r="H2889" s="36"/>
    </row>
    <row r="2890" spans="8:8" s="32" customFormat="1" ht="12.75" customHeight="1" x14ac:dyDescent="0.2">
      <c r="H2890" s="36"/>
    </row>
    <row r="2891" spans="8:8" s="32" customFormat="1" ht="12.75" customHeight="1" x14ac:dyDescent="0.2">
      <c r="H2891" s="36"/>
    </row>
    <row r="2892" spans="8:8" s="32" customFormat="1" ht="12.75" customHeight="1" x14ac:dyDescent="0.2">
      <c r="H2892" s="36"/>
    </row>
    <row r="2893" spans="8:8" s="32" customFormat="1" ht="12.75" customHeight="1" x14ac:dyDescent="0.2">
      <c r="H2893" s="36"/>
    </row>
    <row r="2894" spans="8:8" s="32" customFormat="1" ht="12.75" customHeight="1" x14ac:dyDescent="0.2">
      <c r="H2894" s="36"/>
    </row>
    <row r="2895" spans="8:8" s="32" customFormat="1" ht="12.75" customHeight="1" x14ac:dyDescent="0.2">
      <c r="H2895" s="36"/>
    </row>
    <row r="2896" spans="8:8" s="32" customFormat="1" ht="12.75" customHeight="1" x14ac:dyDescent="0.2">
      <c r="H2896" s="36"/>
    </row>
    <row r="2897" spans="8:8" s="32" customFormat="1" ht="12.75" customHeight="1" x14ac:dyDescent="0.2">
      <c r="H2897" s="36"/>
    </row>
    <row r="2898" spans="8:8" s="32" customFormat="1" ht="12.75" customHeight="1" x14ac:dyDescent="0.2">
      <c r="H2898" s="36"/>
    </row>
    <row r="2899" spans="8:8" s="32" customFormat="1" ht="12.75" customHeight="1" x14ac:dyDescent="0.2">
      <c r="H2899" s="36"/>
    </row>
    <row r="2900" spans="8:8" s="32" customFormat="1" ht="12.75" customHeight="1" x14ac:dyDescent="0.2">
      <c r="H2900" s="36"/>
    </row>
    <row r="2901" spans="8:8" s="32" customFormat="1" ht="12.75" customHeight="1" x14ac:dyDescent="0.2">
      <c r="H2901" s="36"/>
    </row>
    <row r="2902" spans="8:8" s="32" customFormat="1" ht="12.75" customHeight="1" x14ac:dyDescent="0.2">
      <c r="H2902" s="36"/>
    </row>
    <row r="2903" spans="8:8" s="32" customFormat="1" ht="12.75" customHeight="1" x14ac:dyDescent="0.2">
      <c r="H2903" s="36"/>
    </row>
    <row r="2904" spans="8:8" s="32" customFormat="1" ht="12.75" customHeight="1" x14ac:dyDescent="0.2">
      <c r="H2904" s="36"/>
    </row>
    <row r="2905" spans="8:8" s="32" customFormat="1" ht="12.75" customHeight="1" x14ac:dyDescent="0.2">
      <c r="H2905" s="36"/>
    </row>
    <row r="2906" spans="8:8" s="32" customFormat="1" ht="12.75" customHeight="1" x14ac:dyDescent="0.2">
      <c r="H2906" s="36"/>
    </row>
    <row r="2907" spans="8:8" s="32" customFormat="1" ht="12.75" customHeight="1" x14ac:dyDescent="0.2">
      <c r="H2907" s="36"/>
    </row>
    <row r="2908" spans="8:8" s="32" customFormat="1" ht="12.75" customHeight="1" x14ac:dyDescent="0.2">
      <c r="H2908" s="36"/>
    </row>
    <row r="2909" spans="8:8" s="32" customFormat="1" ht="12.75" customHeight="1" x14ac:dyDescent="0.2">
      <c r="H2909" s="36"/>
    </row>
    <row r="2910" spans="8:8" s="32" customFormat="1" ht="12.75" customHeight="1" x14ac:dyDescent="0.2">
      <c r="H2910" s="36"/>
    </row>
    <row r="2911" spans="8:8" s="32" customFormat="1" ht="12.75" customHeight="1" x14ac:dyDescent="0.2">
      <c r="H2911" s="36"/>
    </row>
    <row r="2912" spans="8:8" s="32" customFormat="1" ht="12.75" customHeight="1" x14ac:dyDescent="0.2">
      <c r="H2912" s="36"/>
    </row>
    <row r="2913" spans="8:8" s="32" customFormat="1" ht="12.75" customHeight="1" x14ac:dyDescent="0.2">
      <c r="H2913" s="36"/>
    </row>
    <row r="2914" spans="8:8" s="32" customFormat="1" ht="12.75" customHeight="1" x14ac:dyDescent="0.2">
      <c r="H2914" s="36"/>
    </row>
    <row r="2915" spans="8:8" s="32" customFormat="1" ht="12.75" customHeight="1" x14ac:dyDescent="0.2">
      <c r="H2915" s="36"/>
    </row>
    <row r="2916" spans="8:8" s="32" customFormat="1" ht="12.75" customHeight="1" x14ac:dyDescent="0.2">
      <c r="H2916" s="36"/>
    </row>
    <row r="2917" spans="8:8" s="32" customFormat="1" ht="12.75" customHeight="1" x14ac:dyDescent="0.2">
      <c r="H2917" s="36"/>
    </row>
    <row r="2918" spans="8:8" s="32" customFormat="1" ht="12.75" customHeight="1" x14ac:dyDescent="0.2">
      <c r="H2918" s="36"/>
    </row>
    <row r="2919" spans="8:8" s="32" customFormat="1" ht="12.75" customHeight="1" x14ac:dyDescent="0.2">
      <c r="H2919" s="36"/>
    </row>
    <row r="2920" spans="8:8" s="32" customFormat="1" ht="12.75" customHeight="1" x14ac:dyDescent="0.2">
      <c r="H2920" s="36"/>
    </row>
    <row r="2921" spans="8:8" s="32" customFormat="1" ht="12.75" customHeight="1" x14ac:dyDescent="0.2">
      <c r="H2921" s="36"/>
    </row>
    <row r="2922" spans="8:8" s="32" customFormat="1" ht="12.75" customHeight="1" x14ac:dyDescent="0.2">
      <c r="H2922" s="36"/>
    </row>
    <row r="2923" spans="8:8" s="32" customFormat="1" ht="12.75" customHeight="1" x14ac:dyDescent="0.2">
      <c r="H2923" s="36"/>
    </row>
    <row r="2924" spans="8:8" s="32" customFormat="1" ht="12.75" customHeight="1" x14ac:dyDescent="0.2">
      <c r="H2924" s="36"/>
    </row>
    <row r="2925" spans="8:8" s="32" customFormat="1" ht="12.75" customHeight="1" x14ac:dyDescent="0.2">
      <c r="H2925" s="36"/>
    </row>
    <row r="2926" spans="8:8" s="32" customFormat="1" ht="12.75" customHeight="1" x14ac:dyDescent="0.2">
      <c r="H2926" s="36"/>
    </row>
    <row r="2927" spans="8:8" s="32" customFormat="1" ht="12.75" customHeight="1" x14ac:dyDescent="0.2">
      <c r="H2927" s="36"/>
    </row>
    <row r="2928" spans="8:8" s="32" customFormat="1" ht="12.75" customHeight="1" x14ac:dyDescent="0.2">
      <c r="H2928" s="36"/>
    </row>
    <row r="2929" spans="8:8" s="32" customFormat="1" ht="12.75" customHeight="1" x14ac:dyDescent="0.2">
      <c r="H2929" s="36"/>
    </row>
    <row r="2930" spans="8:8" s="32" customFormat="1" ht="12.75" customHeight="1" x14ac:dyDescent="0.2">
      <c r="H2930" s="36"/>
    </row>
    <row r="2931" spans="8:8" s="32" customFormat="1" ht="12.75" customHeight="1" x14ac:dyDescent="0.2">
      <c r="H2931" s="36"/>
    </row>
    <row r="2932" spans="8:8" s="32" customFormat="1" ht="12.75" customHeight="1" x14ac:dyDescent="0.2">
      <c r="H2932" s="36"/>
    </row>
    <row r="2933" spans="8:8" s="32" customFormat="1" ht="12.75" customHeight="1" x14ac:dyDescent="0.2">
      <c r="H2933" s="36"/>
    </row>
    <row r="2934" spans="8:8" s="32" customFormat="1" ht="12.75" customHeight="1" x14ac:dyDescent="0.2">
      <c r="H2934" s="36"/>
    </row>
    <row r="2935" spans="8:8" s="32" customFormat="1" ht="12.75" customHeight="1" x14ac:dyDescent="0.2">
      <c r="H2935" s="36"/>
    </row>
    <row r="2936" spans="8:8" s="32" customFormat="1" ht="12.75" customHeight="1" x14ac:dyDescent="0.2">
      <c r="H2936" s="36"/>
    </row>
    <row r="2937" spans="8:8" s="32" customFormat="1" ht="12.75" customHeight="1" x14ac:dyDescent="0.2">
      <c r="H2937" s="36"/>
    </row>
    <row r="2938" spans="8:8" s="32" customFormat="1" ht="12.75" customHeight="1" x14ac:dyDescent="0.2">
      <c r="H2938" s="36"/>
    </row>
    <row r="2939" spans="8:8" s="32" customFormat="1" ht="12.75" customHeight="1" x14ac:dyDescent="0.2">
      <c r="H2939" s="36"/>
    </row>
    <row r="2940" spans="8:8" s="32" customFormat="1" ht="12.75" customHeight="1" x14ac:dyDescent="0.2">
      <c r="H2940" s="36"/>
    </row>
    <row r="2941" spans="8:8" s="32" customFormat="1" ht="12.75" customHeight="1" x14ac:dyDescent="0.2">
      <c r="H2941" s="36"/>
    </row>
    <row r="2942" spans="8:8" s="32" customFormat="1" ht="12.75" customHeight="1" x14ac:dyDescent="0.2">
      <c r="H2942" s="36"/>
    </row>
    <row r="2943" spans="8:8" s="32" customFormat="1" ht="12.75" customHeight="1" x14ac:dyDescent="0.2">
      <c r="H2943" s="36"/>
    </row>
    <row r="2944" spans="8:8" s="32" customFormat="1" ht="12.75" customHeight="1" x14ac:dyDescent="0.2">
      <c r="H2944" s="36"/>
    </row>
    <row r="2945" spans="8:8" s="32" customFormat="1" ht="12.75" customHeight="1" x14ac:dyDescent="0.2">
      <c r="H2945" s="36"/>
    </row>
    <row r="2946" spans="8:8" s="32" customFormat="1" ht="12.75" customHeight="1" x14ac:dyDescent="0.2">
      <c r="H2946" s="36"/>
    </row>
    <row r="2947" spans="8:8" s="32" customFormat="1" ht="12.75" customHeight="1" x14ac:dyDescent="0.2">
      <c r="H2947" s="36"/>
    </row>
    <row r="2948" spans="8:8" s="32" customFormat="1" ht="12.75" customHeight="1" x14ac:dyDescent="0.2">
      <c r="H2948" s="36"/>
    </row>
    <row r="2949" spans="8:8" s="32" customFormat="1" ht="12.75" customHeight="1" x14ac:dyDescent="0.2">
      <c r="H2949" s="36"/>
    </row>
    <row r="2950" spans="8:8" s="32" customFormat="1" ht="12.75" customHeight="1" x14ac:dyDescent="0.2">
      <c r="H2950" s="36"/>
    </row>
    <row r="2951" spans="8:8" s="32" customFormat="1" ht="12.75" customHeight="1" x14ac:dyDescent="0.2">
      <c r="H2951" s="36"/>
    </row>
    <row r="2952" spans="8:8" s="32" customFormat="1" ht="12.75" customHeight="1" x14ac:dyDescent="0.2">
      <c r="H2952" s="36"/>
    </row>
    <row r="2953" spans="8:8" s="32" customFormat="1" ht="12.75" customHeight="1" x14ac:dyDescent="0.2">
      <c r="H2953" s="36"/>
    </row>
    <row r="2954" spans="8:8" s="32" customFormat="1" ht="12.75" customHeight="1" x14ac:dyDescent="0.2">
      <c r="H2954" s="36"/>
    </row>
    <row r="2955" spans="8:8" s="32" customFormat="1" ht="12.75" customHeight="1" x14ac:dyDescent="0.2">
      <c r="H2955" s="36"/>
    </row>
    <row r="2956" spans="8:8" s="32" customFormat="1" ht="12.75" customHeight="1" x14ac:dyDescent="0.2">
      <c r="H2956" s="36"/>
    </row>
    <row r="2957" spans="8:8" s="32" customFormat="1" ht="12.75" customHeight="1" x14ac:dyDescent="0.2">
      <c r="H2957" s="36"/>
    </row>
    <row r="2958" spans="8:8" s="32" customFormat="1" ht="12.75" customHeight="1" x14ac:dyDescent="0.2">
      <c r="H2958" s="36"/>
    </row>
    <row r="2959" spans="8:8" s="32" customFormat="1" ht="12.75" customHeight="1" x14ac:dyDescent="0.2">
      <c r="H2959" s="36"/>
    </row>
    <row r="2960" spans="8:8" s="32" customFormat="1" ht="12.75" customHeight="1" x14ac:dyDescent="0.2">
      <c r="H2960" s="36"/>
    </row>
    <row r="2961" spans="8:8" s="32" customFormat="1" ht="12.75" customHeight="1" x14ac:dyDescent="0.2">
      <c r="H2961" s="36"/>
    </row>
    <row r="2962" spans="8:8" s="32" customFormat="1" ht="12.75" customHeight="1" x14ac:dyDescent="0.2">
      <c r="H2962" s="36"/>
    </row>
    <row r="2963" spans="8:8" s="32" customFormat="1" ht="12.75" customHeight="1" x14ac:dyDescent="0.2">
      <c r="H2963" s="36"/>
    </row>
    <row r="2964" spans="8:8" s="32" customFormat="1" ht="12.75" customHeight="1" x14ac:dyDescent="0.2">
      <c r="H2964" s="36"/>
    </row>
    <row r="2965" spans="8:8" s="32" customFormat="1" ht="12.75" customHeight="1" x14ac:dyDescent="0.2">
      <c r="H2965" s="36"/>
    </row>
    <row r="2966" spans="8:8" s="32" customFormat="1" ht="12.75" customHeight="1" x14ac:dyDescent="0.2">
      <c r="H2966" s="36"/>
    </row>
    <row r="2967" spans="8:8" s="32" customFormat="1" ht="12.75" customHeight="1" x14ac:dyDescent="0.2">
      <c r="H2967" s="36"/>
    </row>
    <row r="2968" spans="8:8" s="32" customFormat="1" ht="12.75" customHeight="1" x14ac:dyDescent="0.2">
      <c r="H2968" s="36"/>
    </row>
    <row r="2969" spans="8:8" s="32" customFormat="1" ht="12.75" customHeight="1" x14ac:dyDescent="0.2">
      <c r="H2969" s="36"/>
    </row>
    <row r="2970" spans="8:8" s="32" customFormat="1" ht="12.75" customHeight="1" x14ac:dyDescent="0.2">
      <c r="H2970" s="36"/>
    </row>
    <row r="2971" spans="8:8" s="32" customFormat="1" ht="12.75" customHeight="1" x14ac:dyDescent="0.2">
      <c r="H2971" s="36"/>
    </row>
    <row r="2972" spans="8:8" s="32" customFormat="1" ht="12.75" customHeight="1" x14ac:dyDescent="0.2">
      <c r="H2972" s="36"/>
    </row>
    <row r="2973" spans="8:8" s="32" customFormat="1" ht="12.75" customHeight="1" x14ac:dyDescent="0.2">
      <c r="H2973" s="36"/>
    </row>
    <row r="2974" spans="8:8" s="32" customFormat="1" ht="12.75" customHeight="1" x14ac:dyDescent="0.2">
      <c r="H2974" s="36"/>
    </row>
    <row r="2975" spans="8:8" s="32" customFormat="1" ht="12.75" customHeight="1" x14ac:dyDescent="0.2">
      <c r="H2975" s="36"/>
    </row>
    <row r="2976" spans="8:8" s="32" customFormat="1" ht="12.75" customHeight="1" x14ac:dyDescent="0.2">
      <c r="H2976" s="36"/>
    </row>
    <row r="2977" spans="8:8" s="32" customFormat="1" ht="12.75" customHeight="1" x14ac:dyDescent="0.2">
      <c r="H2977" s="36"/>
    </row>
    <row r="2978" spans="8:8" s="32" customFormat="1" ht="12.75" customHeight="1" x14ac:dyDescent="0.2">
      <c r="H2978" s="36"/>
    </row>
    <row r="2979" spans="8:8" s="32" customFormat="1" ht="12.75" customHeight="1" x14ac:dyDescent="0.2">
      <c r="H2979" s="36"/>
    </row>
    <row r="2980" spans="8:8" s="32" customFormat="1" ht="12.75" customHeight="1" x14ac:dyDescent="0.2">
      <c r="H2980" s="36"/>
    </row>
    <row r="2981" spans="8:8" s="32" customFormat="1" ht="12.75" customHeight="1" x14ac:dyDescent="0.2">
      <c r="H2981" s="36"/>
    </row>
    <row r="2982" spans="8:8" s="32" customFormat="1" ht="12.75" customHeight="1" x14ac:dyDescent="0.2">
      <c r="H2982" s="36"/>
    </row>
    <row r="2983" spans="8:8" s="32" customFormat="1" ht="12.75" customHeight="1" x14ac:dyDescent="0.2">
      <c r="H2983" s="36"/>
    </row>
    <row r="2984" spans="8:8" s="32" customFormat="1" ht="12.75" customHeight="1" x14ac:dyDescent="0.2">
      <c r="H2984" s="36"/>
    </row>
    <row r="2985" spans="8:8" s="32" customFormat="1" ht="12.75" customHeight="1" x14ac:dyDescent="0.2">
      <c r="H2985" s="36"/>
    </row>
    <row r="2986" spans="8:8" s="32" customFormat="1" ht="12.75" customHeight="1" x14ac:dyDescent="0.2">
      <c r="H2986" s="36"/>
    </row>
    <row r="2987" spans="8:8" s="32" customFormat="1" ht="12.75" customHeight="1" x14ac:dyDescent="0.2">
      <c r="H2987" s="36"/>
    </row>
    <row r="2988" spans="8:8" s="32" customFormat="1" ht="12.75" customHeight="1" x14ac:dyDescent="0.2">
      <c r="H2988" s="36"/>
    </row>
    <row r="2989" spans="8:8" s="32" customFormat="1" ht="12.75" customHeight="1" x14ac:dyDescent="0.2">
      <c r="H2989" s="36"/>
    </row>
    <row r="2990" spans="8:8" s="32" customFormat="1" ht="12.75" customHeight="1" x14ac:dyDescent="0.2">
      <c r="H2990" s="36"/>
    </row>
    <row r="2991" spans="8:8" s="32" customFormat="1" ht="12.75" customHeight="1" x14ac:dyDescent="0.2">
      <c r="H2991" s="36"/>
    </row>
    <row r="2992" spans="8:8" s="32" customFormat="1" ht="12.75" customHeight="1" x14ac:dyDescent="0.2">
      <c r="H2992" s="36"/>
    </row>
    <row r="2993" spans="8:8" s="32" customFormat="1" ht="12.75" customHeight="1" x14ac:dyDescent="0.2">
      <c r="H2993" s="36"/>
    </row>
    <row r="2994" spans="8:8" s="32" customFormat="1" ht="12.75" customHeight="1" x14ac:dyDescent="0.2">
      <c r="H2994" s="36"/>
    </row>
    <row r="2995" spans="8:8" s="32" customFormat="1" ht="12.75" customHeight="1" x14ac:dyDescent="0.2">
      <c r="H2995" s="36"/>
    </row>
    <row r="2996" spans="8:8" s="32" customFormat="1" ht="12.75" customHeight="1" x14ac:dyDescent="0.2">
      <c r="H2996" s="36"/>
    </row>
    <row r="2997" spans="8:8" s="32" customFormat="1" ht="12.75" customHeight="1" x14ac:dyDescent="0.2">
      <c r="H2997" s="36"/>
    </row>
    <row r="2998" spans="8:8" s="32" customFormat="1" ht="12.75" customHeight="1" x14ac:dyDescent="0.2">
      <c r="H2998" s="36"/>
    </row>
    <row r="2999" spans="8:8" s="32" customFormat="1" ht="12.75" customHeight="1" x14ac:dyDescent="0.2">
      <c r="H2999" s="36"/>
    </row>
    <row r="3000" spans="8:8" s="32" customFormat="1" ht="12.75" customHeight="1" x14ac:dyDescent="0.2">
      <c r="H3000" s="36"/>
    </row>
    <row r="3001" spans="8:8" s="32" customFormat="1" ht="12.75" customHeight="1" x14ac:dyDescent="0.2">
      <c r="H3001" s="36"/>
    </row>
    <row r="3002" spans="8:8" s="32" customFormat="1" ht="12.75" customHeight="1" x14ac:dyDescent="0.2">
      <c r="H3002" s="36"/>
    </row>
    <row r="3003" spans="8:8" s="32" customFormat="1" ht="12.75" customHeight="1" x14ac:dyDescent="0.2">
      <c r="H3003" s="36"/>
    </row>
    <row r="3004" spans="8:8" s="32" customFormat="1" ht="12.75" customHeight="1" x14ac:dyDescent="0.2">
      <c r="H3004" s="36"/>
    </row>
    <row r="3005" spans="8:8" s="32" customFormat="1" ht="12.75" customHeight="1" x14ac:dyDescent="0.2">
      <c r="H3005" s="36"/>
    </row>
    <row r="3006" spans="8:8" s="32" customFormat="1" ht="12.75" customHeight="1" x14ac:dyDescent="0.2">
      <c r="H3006" s="36"/>
    </row>
    <row r="3007" spans="8:8" s="32" customFormat="1" ht="12.75" customHeight="1" x14ac:dyDescent="0.2">
      <c r="H3007" s="36"/>
    </row>
    <row r="3008" spans="8:8" s="32" customFormat="1" ht="12.75" customHeight="1" x14ac:dyDescent="0.2">
      <c r="H3008" s="36"/>
    </row>
    <row r="3009" spans="8:8" s="32" customFormat="1" ht="12.75" customHeight="1" x14ac:dyDescent="0.2">
      <c r="H3009" s="36"/>
    </row>
    <row r="3010" spans="8:8" s="32" customFormat="1" ht="12.75" customHeight="1" x14ac:dyDescent="0.2">
      <c r="H3010" s="36"/>
    </row>
    <row r="3011" spans="8:8" s="32" customFormat="1" ht="12.75" customHeight="1" x14ac:dyDescent="0.2">
      <c r="H3011" s="36"/>
    </row>
    <row r="3012" spans="8:8" s="32" customFormat="1" ht="12.75" customHeight="1" x14ac:dyDescent="0.2">
      <c r="H3012" s="36"/>
    </row>
    <row r="3013" spans="8:8" s="32" customFormat="1" ht="12.75" customHeight="1" x14ac:dyDescent="0.2">
      <c r="H3013" s="36"/>
    </row>
    <row r="3014" spans="8:8" s="32" customFormat="1" ht="12.75" customHeight="1" x14ac:dyDescent="0.2">
      <c r="H3014" s="36"/>
    </row>
    <row r="3015" spans="8:8" s="32" customFormat="1" ht="12.75" customHeight="1" x14ac:dyDescent="0.2">
      <c r="H3015" s="36"/>
    </row>
    <row r="3016" spans="8:8" s="32" customFormat="1" ht="12.75" customHeight="1" x14ac:dyDescent="0.2">
      <c r="H3016" s="36"/>
    </row>
    <row r="3017" spans="8:8" s="32" customFormat="1" ht="12.75" customHeight="1" x14ac:dyDescent="0.2">
      <c r="H3017" s="36"/>
    </row>
    <row r="3018" spans="8:8" s="32" customFormat="1" ht="12.75" customHeight="1" x14ac:dyDescent="0.2">
      <c r="H3018" s="36"/>
    </row>
    <row r="3019" spans="8:8" s="32" customFormat="1" ht="12.75" customHeight="1" x14ac:dyDescent="0.2">
      <c r="H3019" s="36"/>
    </row>
    <row r="3020" spans="8:8" s="32" customFormat="1" ht="12.75" customHeight="1" x14ac:dyDescent="0.2">
      <c r="H3020" s="36"/>
    </row>
    <row r="3021" spans="8:8" s="32" customFormat="1" ht="12.75" customHeight="1" x14ac:dyDescent="0.2">
      <c r="H3021" s="36"/>
    </row>
    <row r="3022" spans="8:8" s="32" customFormat="1" ht="12.75" customHeight="1" x14ac:dyDescent="0.2">
      <c r="H3022" s="36"/>
    </row>
    <row r="3023" spans="8:8" s="32" customFormat="1" ht="12.75" customHeight="1" x14ac:dyDescent="0.2">
      <c r="H3023" s="36"/>
    </row>
    <row r="3024" spans="8:8" s="32" customFormat="1" ht="12.75" customHeight="1" x14ac:dyDescent="0.2">
      <c r="H3024" s="36"/>
    </row>
    <row r="3025" spans="8:8" s="32" customFormat="1" ht="12.75" customHeight="1" x14ac:dyDescent="0.2">
      <c r="H3025" s="36"/>
    </row>
    <row r="3026" spans="8:8" s="32" customFormat="1" ht="12.75" customHeight="1" x14ac:dyDescent="0.2">
      <c r="H3026" s="36"/>
    </row>
    <row r="3027" spans="8:8" s="32" customFormat="1" ht="12.75" customHeight="1" x14ac:dyDescent="0.2">
      <c r="H3027" s="36"/>
    </row>
    <row r="3028" spans="8:8" s="32" customFormat="1" ht="12.75" customHeight="1" x14ac:dyDescent="0.2">
      <c r="H3028" s="36"/>
    </row>
    <row r="3029" spans="8:8" s="32" customFormat="1" ht="12.75" customHeight="1" x14ac:dyDescent="0.2">
      <c r="H3029" s="36"/>
    </row>
    <row r="3030" spans="8:8" s="32" customFormat="1" ht="12.75" customHeight="1" x14ac:dyDescent="0.2">
      <c r="H3030" s="36"/>
    </row>
    <row r="3031" spans="8:8" s="32" customFormat="1" ht="12.75" customHeight="1" x14ac:dyDescent="0.2">
      <c r="H3031" s="36"/>
    </row>
    <row r="3032" spans="8:8" s="32" customFormat="1" ht="12.75" customHeight="1" x14ac:dyDescent="0.2">
      <c r="H3032" s="36"/>
    </row>
    <row r="3033" spans="8:8" s="32" customFormat="1" ht="12.75" customHeight="1" x14ac:dyDescent="0.2">
      <c r="H3033" s="36"/>
    </row>
    <row r="3034" spans="8:8" s="32" customFormat="1" ht="12.75" customHeight="1" x14ac:dyDescent="0.2">
      <c r="H3034" s="36"/>
    </row>
    <row r="3035" spans="8:8" s="32" customFormat="1" ht="12.75" customHeight="1" x14ac:dyDescent="0.2">
      <c r="H3035" s="36"/>
    </row>
    <row r="3036" spans="8:8" s="32" customFormat="1" ht="12.75" customHeight="1" x14ac:dyDescent="0.2">
      <c r="H3036" s="36"/>
    </row>
    <row r="3037" spans="8:8" s="32" customFormat="1" ht="12.75" customHeight="1" x14ac:dyDescent="0.2">
      <c r="H3037" s="36"/>
    </row>
    <row r="3038" spans="8:8" s="32" customFormat="1" ht="12.75" customHeight="1" x14ac:dyDescent="0.2">
      <c r="H3038" s="36"/>
    </row>
    <row r="3039" spans="8:8" s="32" customFormat="1" ht="12.75" customHeight="1" x14ac:dyDescent="0.2">
      <c r="H3039" s="36"/>
    </row>
    <row r="3040" spans="8:8" s="32" customFormat="1" ht="12.75" customHeight="1" x14ac:dyDescent="0.2">
      <c r="H3040" s="36"/>
    </row>
    <row r="3041" spans="8:8" s="32" customFormat="1" ht="12.75" customHeight="1" x14ac:dyDescent="0.2">
      <c r="H3041" s="36"/>
    </row>
    <row r="3042" spans="8:8" s="32" customFormat="1" ht="12.75" customHeight="1" x14ac:dyDescent="0.2">
      <c r="H3042" s="36"/>
    </row>
    <row r="3043" spans="8:8" s="32" customFormat="1" ht="12.75" customHeight="1" x14ac:dyDescent="0.2">
      <c r="H3043" s="36"/>
    </row>
    <row r="3044" spans="8:8" s="32" customFormat="1" ht="12.75" customHeight="1" x14ac:dyDescent="0.2">
      <c r="H3044" s="36"/>
    </row>
    <row r="3045" spans="8:8" s="32" customFormat="1" ht="12.75" customHeight="1" x14ac:dyDescent="0.2">
      <c r="H3045" s="36"/>
    </row>
    <row r="3046" spans="8:8" s="32" customFormat="1" ht="12.75" customHeight="1" x14ac:dyDescent="0.2">
      <c r="H3046" s="36"/>
    </row>
    <row r="3047" spans="8:8" s="32" customFormat="1" ht="12.75" customHeight="1" x14ac:dyDescent="0.2">
      <c r="H3047" s="36"/>
    </row>
    <row r="3048" spans="8:8" s="32" customFormat="1" ht="12.75" customHeight="1" x14ac:dyDescent="0.2">
      <c r="H3048" s="36"/>
    </row>
    <row r="3049" spans="8:8" s="32" customFormat="1" ht="12.75" customHeight="1" x14ac:dyDescent="0.2">
      <c r="H3049" s="36"/>
    </row>
    <row r="3050" spans="8:8" s="32" customFormat="1" ht="12.75" customHeight="1" x14ac:dyDescent="0.2">
      <c r="H3050" s="36"/>
    </row>
    <row r="3051" spans="8:8" s="32" customFormat="1" ht="12.75" customHeight="1" x14ac:dyDescent="0.2">
      <c r="H3051" s="36"/>
    </row>
    <row r="3052" spans="8:8" s="32" customFormat="1" ht="12.75" customHeight="1" x14ac:dyDescent="0.2">
      <c r="H3052" s="36"/>
    </row>
    <row r="3053" spans="8:8" s="32" customFormat="1" ht="12.75" customHeight="1" x14ac:dyDescent="0.2">
      <c r="H3053" s="36"/>
    </row>
    <row r="3054" spans="8:8" s="32" customFormat="1" ht="12.75" customHeight="1" x14ac:dyDescent="0.2">
      <c r="H3054" s="36"/>
    </row>
    <row r="3055" spans="8:8" s="32" customFormat="1" ht="12.75" customHeight="1" x14ac:dyDescent="0.2">
      <c r="H3055" s="36"/>
    </row>
    <row r="3056" spans="8:8" s="32" customFormat="1" ht="12.75" customHeight="1" x14ac:dyDescent="0.2">
      <c r="H3056" s="36"/>
    </row>
    <row r="3057" spans="8:8" s="32" customFormat="1" ht="12.75" customHeight="1" x14ac:dyDescent="0.2">
      <c r="H3057" s="36"/>
    </row>
    <row r="3058" spans="8:8" s="32" customFormat="1" ht="12.75" customHeight="1" x14ac:dyDescent="0.2">
      <c r="H3058" s="36"/>
    </row>
    <row r="3059" spans="8:8" s="32" customFormat="1" ht="12.75" customHeight="1" x14ac:dyDescent="0.2">
      <c r="H3059" s="36"/>
    </row>
    <row r="3060" spans="8:8" s="32" customFormat="1" ht="12.75" customHeight="1" x14ac:dyDescent="0.2">
      <c r="H3060" s="36"/>
    </row>
    <row r="3061" spans="8:8" s="32" customFormat="1" ht="12.75" customHeight="1" x14ac:dyDescent="0.2">
      <c r="H3061" s="36"/>
    </row>
    <row r="3062" spans="8:8" s="32" customFormat="1" ht="12.75" customHeight="1" x14ac:dyDescent="0.2">
      <c r="H3062" s="36"/>
    </row>
    <row r="3063" spans="8:8" s="32" customFormat="1" ht="12.75" customHeight="1" x14ac:dyDescent="0.2">
      <c r="H3063" s="36"/>
    </row>
    <row r="3064" spans="8:8" s="32" customFormat="1" ht="12.75" customHeight="1" x14ac:dyDescent="0.2">
      <c r="H3064" s="36"/>
    </row>
    <row r="3065" spans="8:8" s="32" customFormat="1" ht="12.75" customHeight="1" x14ac:dyDescent="0.2">
      <c r="H3065" s="36"/>
    </row>
    <row r="3066" spans="8:8" s="32" customFormat="1" ht="12.75" customHeight="1" x14ac:dyDescent="0.2">
      <c r="H3066" s="36"/>
    </row>
    <row r="3067" spans="8:8" s="32" customFormat="1" ht="12.75" customHeight="1" x14ac:dyDescent="0.2">
      <c r="H3067" s="36"/>
    </row>
    <row r="3068" spans="8:8" s="32" customFormat="1" ht="12.75" customHeight="1" x14ac:dyDescent="0.2">
      <c r="H3068" s="36"/>
    </row>
    <row r="3069" spans="8:8" s="32" customFormat="1" ht="12.75" customHeight="1" x14ac:dyDescent="0.2">
      <c r="H3069" s="36"/>
    </row>
    <row r="3070" spans="8:8" s="32" customFormat="1" ht="12.75" customHeight="1" x14ac:dyDescent="0.2">
      <c r="H3070" s="36"/>
    </row>
    <row r="3071" spans="8:8" s="32" customFormat="1" ht="12.75" customHeight="1" x14ac:dyDescent="0.2">
      <c r="H3071" s="36"/>
    </row>
    <row r="3072" spans="8:8" s="32" customFormat="1" ht="12.75" customHeight="1" x14ac:dyDescent="0.2">
      <c r="H3072" s="36"/>
    </row>
    <row r="3073" spans="8:8" s="32" customFormat="1" ht="12.75" customHeight="1" x14ac:dyDescent="0.2">
      <c r="H3073" s="36"/>
    </row>
    <row r="3074" spans="8:8" s="32" customFormat="1" ht="12.75" customHeight="1" x14ac:dyDescent="0.2">
      <c r="H3074" s="36"/>
    </row>
    <row r="3075" spans="8:8" s="32" customFormat="1" ht="12.75" customHeight="1" x14ac:dyDescent="0.2">
      <c r="H3075" s="36"/>
    </row>
    <row r="3076" spans="8:8" s="32" customFormat="1" ht="12.75" customHeight="1" x14ac:dyDescent="0.2">
      <c r="H3076" s="36"/>
    </row>
    <row r="3077" spans="8:8" s="32" customFormat="1" ht="12.75" customHeight="1" x14ac:dyDescent="0.2">
      <c r="H3077" s="36"/>
    </row>
    <row r="3078" spans="8:8" s="32" customFormat="1" ht="12.75" customHeight="1" x14ac:dyDescent="0.2">
      <c r="H3078" s="36"/>
    </row>
    <row r="3079" spans="8:8" s="32" customFormat="1" ht="12.75" customHeight="1" x14ac:dyDescent="0.2">
      <c r="H3079" s="36"/>
    </row>
    <row r="3080" spans="8:8" s="32" customFormat="1" ht="12.75" customHeight="1" x14ac:dyDescent="0.2">
      <c r="H3080" s="36"/>
    </row>
    <row r="3081" spans="8:8" s="32" customFormat="1" ht="12.75" customHeight="1" x14ac:dyDescent="0.2">
      <c r="H3081" s="36"/>
    </row>
    <row r="3082" spans="8:8" s="32" customFormat="1" ht="12.75" customHeight="1" x14ac:dyDescent="0.2">
      <c r="H3082" s="36"/>
    </row>
    <row r="3083" spans="8:8" s="32" customFormat="1" ht="12.75" customHeight="1" x14ac:dyDescent="0.2">
      <c r="H3083" s="36"/>
    </row>
    <row r="3084" spans="8:8" s="32" customFormat="1" ht="12.75" customHeight="1" x14ac:dyDescent="0.2">
      <c r="H3084" s="36"/>
    </row>
    <row r="3085" spans="8:8" s="32" customFormat="1" ht="12.75" customHeight="1" x14ac:dyDescent="0.2">
      <c r="H3085" s="36"/>
    </row>
    <row r="3086" spans="8:8" s="32" customFormat="1" ht="12.75" customHeight="1" x14ac:dyDescent="0.2">
      <c r="H3086" s="36"/>
    </row>
    <row r="3087" spans="8:8" s="32" customFormat="1" ht="12.75" customHeight="1" x14ac:dyDescent="0.2">
      <c r="H3087" s="36"/>
    </row>
    <row r="3088" spans="8:8" s="32" customFormat="1" ht="12.75" customHeight="1" x14ac:dyDescent="0.2">
      <c r="H3088" s="36"/>
    </row>
    <row r="3089" spans="8:8" s="32" customFormat="1" ht="12.75" customHeight="1" x14ac:dyDescent="0.2">
      <c r="H3089" s="36"/>
    </row>
    <row r="3090" spans="8:8" s="32" customFormat="1" ht="12.75" customHeight="1" x14ac:dyDescent="0.2">
      <c r="H3090" s="36"/>
    </row>
    <row r="3091" spans="8:8" s="32" customFormat="1" ht="12.75" customHeight="1" x14ac:dyDescent="0.2">
      <c r="H3091" s="36"/>
    </row>
    <row r="3092" spans="8:8" s="32" customFormat="1" ht="12.75" customHeight="1" x14ac:dyDescent="0.2">
      <c r="H3092" s="36"/>
    </row>
    <row r="3093" spans="8:8" s="32" customFormat="1" ht="12.75" customHeight="1" x14ac:dyDescent="0.2">
      <c r="H3093" s="36"/>
    </row>
    <row r="3094" spans="8:8" s="32" customFormat="1" ht="12.75" customHeight="1" x14ac:dyDescent="0.2">
      <c r="H3094" s="36"/>
    </row>
    <row r="3095" spans="8:8" s="32" customFormat="1" ht="12.75" customHeight="1" x14ac:dyDescent="0.2">
      <c r="H3095" s="36"/>
    </row>
    <row r="3096" spans="8:8" s="32" customFormat="1" ht="12.75" customHeight="1" x14ac:dyDescent="0.2">
      <c r="H3096" s="36"/>
    </row>
    <row r="3097" spans="8:8" s="32" customFormat="1" ht="12.75" customHeight="1" x14ac:dyDescent="0.2">
      <c r="H3097" s="36"/>
    </row>
    <row r="3098" spans="8:8" s="32" customFormat="1" ht="12.75" customHeight="1" x14ac:dyDescent="0.2">
      <c r="H3098" s="36"/>
    </row>
    <row r="3099" spans="8:8" s="32" customFormat="1" ht="12.75" customHeight="1" x14ac:dyDescent="0.2">
      <c r="H3099" s="36"/>
    </row>
    <row r="3100" spans="8:8" s="32" customFormat="1" ht="12.75" customHeight="1" x14ac:dyDescent="0.2">
      <c r="H3100" s="36"/>
    </row>
    <row r="3101" spans="8:8" s="32" customFormat="1" ht="12.75" customHeight="1" x14ac:dyDescent="0.2">
      <c r="H3101" s="36"/>
    </row>
    <row r="3102" spans="8:8" s="32" customFormat="1" ht="12.75" customHeight="1" x14ac:dyDescent="0.2">
      <c r="H3102" s="36"/>
    </row>
    <row r="3103" spans="8:8" s="32" customFormat="1" ht="12.75" customHeight="1" x14ac:dyDescent="0.2">
      <c r="H3103" s="36"/>
    </row>
    <row r="3104" spans="8:8" s="32" customFormat="1" ht="12.75" customHeight="1" x14ac:dyDescent="0.2">
      <c r="H3104" s="36"/>
    </row>
    <row r="3105" spans="8:8" s="32" customFormat="1" ht="12.75" customHeight="1" x14ac:dyDescent="0.2">
      <c r="H3105" s="36"/>
    </row>
    <row r="3106" spans="8:8" s="32" customFormat="1" ht="12.75" customHeight="1" x14ac:dyDescent="0.2">
      <c r="H3106" s="36"/>
    </row>
    <row r="3107" spans="8:8" s="32" customFormat="1" ht="12.75" customHeight="1" x14ac:dyDescent="0.2">
      <c r="H3107" s="36"/>
    </row>
    <row r="3108" spans="8:8" s="32" customFormat="1" ht="12.75" customHeight="1" x14ac:dyDescent="0.2">
      <c r="H3108" s="36"/>
    </row>
    <row r="3109" spans="8:8" s="32" customFormat="1" ht="12.75" customHeight="1" x14ac:dyDescent="0.2">
      <c r="H3109" s="36"/>
    </row>
    <row r="3110" spans="8:8" s="32" customFormat="1" ht="12.75" customHeight="1" x14ac:dyDescent="0.2">
      <c r="H3110" s="36"/>
    </row>
    <row r="3111" spans="8:8" s="32" customFormat="1" ht="12.75" customHeight="1" x14ac:dyDescent="0.2">
      <c r="H3111" s="36"/>
    </row>
    <row r="3112" spans="8:8" s="32" customFormat="1" ht="12.75" customHeight="1" x14ac:dyDescent="0.2">
      <c r="H3112" s="36"/>
    </row>
    <row r="3113" spans="8:8" s="32" customFormat="1" ht="12.75" customHeight="1" x14ac:dyDescent="0.2">
      <c r="H3113" s="36"/>
    </row>
    <row r="3114" spans="8:8" s="32" customFormat="1" ht="12.75" customHeight="1" x14ac:dyDescent="0.2">
      <c r="H3114" s="36"/>
    </row>
    <row r="3115" spans="8:8" s="32" customFormat="1" ht="12.75" customHeight="1" x14ac:dyDescent="0.2">
      <c r="H3115" s="36"/>
    </row>
    <row r="3116" spans="8:8" s="32" customFormat="1" ht="12.75" customHeight="1" x14ac:dyDescent="0.2">
      <c r="H3116" s="36"/>
    </row>
    <row r="3117" spans="8:8" s="32" customFormat="1" ht="12.75" customHeight="1" x14ac:dyDescent="0.2">
      <c r="H3117" s="36"/>
    </row>
    <row r="3118" spans="8:8" s="32" customFormat="1" ht="12.75" customHeight="1" x14ac:dyDescent="0.2">
      <c r="H3118" s="36"/>
    </row>
    <row r="3119" spans="8:8" s="32" customFormat="1" ht="12.75" customHeight="1" x14ac:dyDescent="0.2">
      <c r="H3119" s="36"/>
    </row>
    <row r="3120" spans="8:8" s="32" customFormat="1" ht="12.75" customHeight="1" x14ac:dyDescent="0.2">
      <c r="H3120" s="36"/>
    </row>
    <row r="3121" spans="8:8" s="32" customFormat="1" ht="12.75" customHeight="1" x14ac:dyDescent="0.2">
      <c r="H3121" s="36"/>
    </row>
    <row r="3122" spans="8:8" s="32" customFormat="1" ht="12.75" customHeight="1" x14ac:dyDescent="0.2">
      <c r="H3122" s="36"/>
    </row>
    <row r="3123" spans="8:8" s="32" customFormat="1" ht="12.75" customHeight="1" x14ac:dyDescent="0.2">
      <c r="H3123" s="36"/>
    </row>
    <row r="3124" spans="8:8" s="32" customFormat="1" ht="12.75" customHeight="1" x14ac:dyDescent="0.2">
      <c r="H3124" s="36"/>
    </row>
    <row r="3125" spans="8:8" s="32" customFormat="1" ht="12.75" customHeight="1" x14ac:dyDescent="0.2">
      <c r="H3125" s="36"/>
    </row>
    <row r="3126" spans="8:8" s="32" customFormat="1" ht="12.75" customHeight="1" x14ac:dyDescent="0.2">
      <c r="H3126" s="36"/>
    </row>
    <row r="3127" spans="8:8" s="32" customFormat="1" ht="12.75" customHeight="1" x14ac:dyDescent="0.2">
      <c r="H3127" s="36"/>
    </row>
    <row r="3128" spans="8:8" s="32" customFormat="1" ht="12.75" customHeight="1" x14ac:dyDescent="0.2">
      <c r="H3128" s="36"/>
    </row>
    <row r="3129" spans="8:8" s="32" customFormat="1" ht="12.75" customHeight="1" x14ac:dyDescent="0.2">
      <c r="H3129" s="36"/>
    </row>
    <row r="3130" spans="8:8" s="32" customFormat="1" ht="12.75" customHeight="1" x14ac:dyDescent="0.2">
      <c r="H3130" s="36"/>
    </row>
    <row r="3131" spans="8:8" s="32" customFormat="1" ht="12.75" customHeight="1" x14ac:dyDescent="0.2">
      <c r="H3131" s="36"/>
    </row>
    <row r="3132" spans="8:8" s="32" customFormat="1" ht="12.75" customHeight="1" x14ac:dyDescent="0.2">
      <c r="H3132" s="36"/>
    </row>
    <row r="3133" spans="8:8" s="32" customFormat="1" ht="12.75" customHeight="1" x14ac:dyDescent="0.2">
      <c r="H3133" s="36"/>
    </row>
    <row r="3134" spans="8:8" s="32" customFormat="1" ht="12.75" customHeight="1" x14ac:dyDescent="0.2">
      <c r="H3134" s="36"/>
    </row>
    <row r="3135" spans="8:8" s="32" customFormat="1" ht="12.75" customHeight="1" x14ac:dyDescent="0.2">
      <c r="H3135" s="36"/>
    </row>
    <row r="3136" spans="8:8" s="32" customFormat="1" ht="12.75" customHeight="1" x14ac:dyDescent="0.2">
      <c r="H3136" s="36"/>
    </row>
    <row r="3137" spans="8:8" s="32" customFormat="1" ht="12.75" customHeight="1" x14ac:dyDescent="0.2">
      <c r="H3137" s="36"/>
    </row>
    <row r="3138" spans="8:8" s="32" customFormat="1" ht="12.75" customHeight="1" x14ac:dyDescent="0.2">
      <c r="H3138" s="36"/>
    </row>
    <row r="3139" spans="8:8" s="32" customFormat="1" ht="12.75" customHeight="1" x14ac:dyDescent="0.2">
      <c r="H3139" s="36"/>
    </row>
    <row r="3140" spans="8:8" s="32" customFormat="1" ht="12.75" customHeight="1" x14ac:dyDescent="0.2">
      <c r="H3140" s="36"/>
    </row>
    <row r="3141" spans="8:8" s="32" customFormat="1" ht="12.75" customHeight="1" x14ac:dyDescent="0.2">
      <c r="H3141" s="36"/>
    </row>
    <row r="3142" spans="8:8" s="32" customFormat="1" ht="12.75" customHeight="1" x14ac:dyDescent="0.2">
      <c r="H3142" s="36"/>
    </row>
    <row r="3143" spans="8:8" s="32" customFormat="1" ht="12.75" customHeight="1" x14ac:dyDescent="0.2">
      <c r="H3143" s="36"/>
    </row>
    <row r="3144" spans="8:8" s="32" customFormat="1" ht="12.75" customHeight="1" x14ac:dyDescent="0.2">
      <c r="H3144" s="36"/>
    </row>
    <row r="3145" spans="8:8" s="32" customFormat="1" ht="12.75" customHeight="1" x14ac:dyDescent="0.2">
      <c r="H3145" s="36"/>
    </row>
    <row r="3146" spans="8:8" s="32" customFormat="1" ht="12.75" customHeight="1" x14ac:dyDescent="0.2">
      <c r="H3146" s="36"/>
    </row>
    <row r="3147" spans="8:8" s="32" customFormat="1" ht="12.75" customHeight="1" x14ac:dyDescent="0.2">
      <c r="H3147" s="36"/>
    </row>
    <row r="3148" spans="8:8" s="32" customFormat="1" ht="12.75" customHeight="1" x14ac:dyDescent="0.2">
      <c r="H3148" s="36"/>
    </row>
    <row r="3149" spans="8:8" s="32" customFormat="1" ht="12.75" customHeight="1" x14ac:dyDescent="0.2">
      <c r="H3149" s="36"/>
    </row>
    <row r="3150" spans="8:8" s="32" customFormat="1" ht="12.75" customHeight="1" x14ac:dyDescent="0.2">
      <c r="H3150" s="36"/>
    </row>
    <row r="3151" spans="8:8" s="32" customFormat="1" ht="12.75" customHeight="1" x14ac:dyDescent="0.2">
      <c r="H3151" s="36"/>
    </row>
    <row r="3152" spans="8:8" s="32" customFormat="1" ht="12.75" customHeight="1" x14ac:dyDescent="0.2">
      <c r="H3152" s="36"/>
    </row>
    <row r="3153" spans="8:8" s="32" customFormat="1" ht="12.75" customHeight="1" x14ac:dyDescent="0.2">
      <c r="H3153" s="36"/>
    </row>
    <row r="3154" spans="8:8" s="32" customFormat="1" ht="12.75" customHeight="1" x14ac:dyDescent="0.2">
      <c r="H3154" s="36"/>
    </row>
    <row r="3155" spans="8:8" s="32" customFormat="1" ht="12.75" customHeight="1" x14ac:dyDescent="0.2">
      <c r="H3155" s="36"/>
    </row>
    <row r="3156" spans="8:8" s="32" customFormat="1" ht="12.75" customHeight="1" x14ac:dyDescent="0.2">
      <c r="H3156" s="36"/>
    </row>
    <row r="3157" spans="8:8" s="32" customFormat="1" ht="12.75" customHeight="1" x14ac:dyDescent="0.2">
      <c r="H3157" s="36"/>
    </row>
    <row r="3158" spans="8:8" s="32" customFormat="1" ht="12.75" customHeight="1" x14ac:dyDescent="0.2">
      <c r="H3158" s="36"/>
    </row>
    <row r="3159" spans="8:8" s="32" customFormat="1" ht="12.75" customHeight="1" x14ac:dyDescent="0.2">
      <c r="H3159" s="36"/>
    </row>
    <row r="3160" spans="8:8" s="32" customFormat="1" ht="12.75" customHeight="1" x14ac:dyDescent="0.2">
      <c r="H3160" s="36"/>
    </row>
    <row r="3161" spans="8:8" s="32" customFormat="1" ht="12.75" customHeight="1" x14ac:dyDescent="0.2">
      <c r="H3161" s="36"/>
    </row>
    <row r="3162" spans="8:8" s="32" customFormat="1" ht="12.75" customHeight="1" x14ac:dyDescent="0.2">
      <c r="H3162" s="36"/>
    </row>
    <row r="3163" spans="8:8" s="32" customFormat="1" ht="12.75" customHeight="1" x14ac:dyDescent="0.2">
      <c r="H3163" s="36"/>
    </row>
    <row r="3164" spans="8:8" s="32" customFormat="1" ht="12.75" customHeight="1" x14ac:dyDescent="0.2">
      <c r="H3164" s="36"/>
    </row>
    <row r="3165" spans="8:8" s="32" customFormat="1" ht="12.75" customHeight="1" x14ac:dyDescent="0.2">
      <c r="H3165" s="36"/>
    </row>
    <row r="3166" spans="8:8" s="32" customFormat="1" ht="12.75" customHeight="1" x14ac:dyDescent="0.2">
      <c r="H3166" s="36"/>
    </row>
    <row r="3167" spans="8:8" s="32" customFormat="1" ht="12.75" customHeight="1" x14ac:dyDescent="0.2">
      <c r="H3167" s="36"/>
    </row>
    <row r="3168" spans="8:8" s="32" customFormat="1" ht="12.75" customHeight="1" x14ac:dyDescent="0.2">
      <c r="H3168" s="36"/>
    </row>
    <row r="3169" spans="8:8" s="32" customFormat="1" ht="12.75" customHeight="1" x14ac:dyDescent="0.2">
      <c r="H3169" s="36"/>
    </row>
    <row r="3170" spans="8:8" s="32" customFormat="1" ht="12.75" customHeight="1" x14ac:dyDescent="0.2">
      <c r="H3170" s="36"/>
    </row>
    <row r="3171" spans="8:8" s="32" customFormat="1" ht="12.75" customHeight="1" x14ac:dyDescent="0.2">
      <c r="H3171" s="36"/>
    </row>
    <row r="3172" spans="8:8" s="32" customFormat="1" ht="12.75" customHeight="1" x14ac:dyDescent="0.2">
      <c r="H3172" s="36"/>
    </row>
    <row r="3173" spans="8:8" s="32" customFormat="1" ht="12.75" customHeight="1" x14ac:dyDescent="0.2">
      <c r="H3173" s="36"/>
    </row>
    <row r="3174" spans="8:8" s="32" customFormat="1" ht="12.75" customHeight="1" x14ac:dyDescent="0.2">
      <c r="H3174" s="36"/>
    </row>
    <row r="3175" spans="8:8" s="32" customFormat="1" ht="12.75" customHeight="1" x14ac:dyDescent="0.2">
      <c r="H3175" s="36"/>
    </row>
    <row r="3176" spans="8:8" s="32" customFormat="1" ht="12.75" customHeight="1" x14ac:dyDescent="0.2">
      <c r="H3176" s="36"/>
    </row>
    <row r="3177" spans="8:8" s="32" customFormat="1" ht="12.75" customHeight="1" x14ac:dyDescent="0.2">
      <c r="H3177" s="36"/>
    </row>
    <row r="3178" spans="8:8" s="32" customFormat="1" ht="12.75" customHeight="1" x14ac:dyDescent="0.2">
      <c r="H3178" s="36"/>
    </row>
    <row r="3179" spans="8:8" s="32" customFormat="1" ht="12.75" customHeight="1" x14ac:dyDescent="0.2">
      <c r="H3179" s="36"/>
    </row>
    <row r="3180" spans="8:8" s="32" customFormat="1" ht="12.75" customHeight="1" x14ac:dyDescent="0.2">
      <c r="H3180" s="36"/>
    </row>
    <row r="3181" spans="8:8" s="32" customFormat="1" ht="12.75" customHeight="1" x14ac:dyDescent="0.2">
      <c r="H3181" s="36"/>
    </row>
    <row r="3182" spans="8:8" s="32" customFormat="1" ht="12.75" customHeight="1" x14ac:dyDescent="0.2">
      <c r="H3182" s="36"/>
    </row>
    <row r="3183" spans="8:8" s="32" customFormat="1" ht="12.75" customHeight="1" x14ac:dyDescent="0.2">
      <c r="H3183" s="36"/>
    </row>
    <row r="3184" spans="8:8" s="32" customFormat="1" ht="12.75" customHeight="1" x14ac:dyDescent="0.2">
      <c r="H3184" s="36"/>
    </row>
    <row r="3185" spans="8:8" s="32" customFormat="1" ht="12.75" customHeight="1" x14ac:dyDescent="0.2">
      <c r="H3185" s="36"/>
    </row>
    <row r="3186" spans="8:8" s="32" customFormat="1" ht="12.75" customHeight="1" x14ac:dyDescent="0.2">
      <c r="H3186" s="36"/>
    </row>
    <row r="3187" spans="8:8" s="32" customFormat="1" ht="12.75" customHeight="1" x14ac:dyDescent="0.2">
      <c r="H3187" s="36"/>
    </row>
    <row r="3188" spans="8:8" s="32" customFormat="1" ht="12.75" customHeight="1" x14ac:dyDescent="0.2">
      <c r="H3188" s="36"/>
    </row>
    <row r="3189" spans="8:8" s="32" customFormat="1" ht="12.75" customHeight="1" x14ac:dyDescent="0.2">
      <c r="H3189" s="36"/>
    </row>
    <row r="3190" spans="8:8" s="32" customFormat="1" ht="12.75" customHeight="1" x14ac:dyDescent="0.2">
      <c r="H3190" s="36"/>
    </row>
    <row r="3191" spans="8:8" s="32" customFormat="1" ht="12.75" customHeight="1" x14ac:dyDescent="0.2">
      <c r="H3191" s="36"/>
    </row>
    <row r="3192" spans="8:8" s="32" customFormat="1" ht="12.75" customHeight="1" x14ac:dyDescent="0.2">
      <c r="H3192" s="36"/>
    </row>
    <row r="3193" spans="8:8" s="32" customFormat="1" ht="12.75" customHeight="1" x14ac:dyDescent="0.2">
      <c r="H3193" s="36"/>
    </row>
    <row r="3194" spans="8:8" s="32" customFormat="1" ht="12.75" customHeight="1" x14ac:dyDescent="0.2">
      <c r="H3194" s="36"/>
    </row>
    <row r="3195" spans="8:8" s="32" customFormat="1" ht="12.75" customHeight="1" x14ac:dyDescent="0.2">
      <c r="H3195" s="36"/>
    </row>
    <row r="3196" spans="8:8" s="32" customFormat="1" ht="12.75" customHeight="1" x14ac:dyDescent="0.2">
      <c r="H3196" s="36"/>
    </row>
    <row r="3197" spans="8:8" s="32" customFormat="1" ht="12.75" customHeight="1" x14ac:dyDescent="0.2">
      <c r="H3197" s="36"/>
    </row>
    <row r="3198" spans="8:8" s="32" customFormat="1" ht="12.75" customHeight="1" x14ac:dyDescent="0.2">
      <c r="H3198" s="36"/>
    </row>
    <row r="3199" spans="8:8" s="32" customFormat="1" ht="12.75" customHeight="1" x14ac:dyDescent="0.2">
      <c r="H3199" s="36"/>
    </row>
    <row r="3200" spans="8:8" s="32" customFormat="1" ht="12.75" customHeight="1" x14ac:dyDescent="0.2">
      <c r="H3200" s="36"/>
    </row>
    <row r="3201" spans="8:8" s="32" customFormat="1" ht="12.75" customHeight="1" x14ac:dyDescent="0.2">
      <c r="H3201" s="36"/>
    </row>
    <row r="3202" spans="8:8" s="32" customFormat="1" ht="12.75" customHeight="1" x14ac:dyDescent="0.2">
      <c r="H3202" s="36"/>
    </row>
    <row r="3203" spans="8:8" s="32" customFormat="1" ht="12.75" customHeight="1" x14ac:dyDescent="0.2">
      <c r="H3203" s="36"/>
    </row>
    <row r="3204" spans="8:8" s="32" customFormat="1" ht="12.75" customHeight="1" x14ac:dyDescent="0.2">
      <c r="H3204" s="36"/>
    </row>
    <row r="3205" spans="8:8" s="32" customFormat="1" ht="12.75" customHeight="1" x14ac:dyDescent="0.2">
      <c r="H3205" s="36"/>
    </row>
    <row r="3206" spans="8:8" s="32" customFormat="1" ht="12.75" customHeight="1" x14ac:dyDescent="0.2">
      <c r="H3206" s="36"/>
    </row>
    <row r="3207" spans="8:8" s="32" customFormat="1" ht="12.75" customHeight="1" x14ac:dyDescent="0.2">
      <c r="H3207" s="36"/>
    </row>
    <row r="3208" spans="8:8" s="32" customFormat="1" ht="12.75" customHeight="1" x14ac:dyDescent="0.2">
      <c r="H3208" s="36"/>
    </row>
    <row r="3209" spans="8:8" s="32" customFormat="1" ht="12.75" customHeight="1" x14ac:dyDescent="0.2">
      <c r="H3209" s="36"/>
    </row>
    <row r="3210" spans="8:8" s="32" customFormat="1" ht="12.75" customHeight="1" x14ac:dyDescent="0.2">
      <c r="H3210" s="36"/>
    </row>
    <row r="3211" spans="8:8" s="32" customFormat="1" ht="12.75" customHeight="1" x14ac:dyDescent="0.2">
      <c r="H3211" s="36"/>
    </row>
    <row r="3212" spans="8:8" s="32" customFormat="1" ht="12.75" customHeight="1" x14ac:dyDescent="0.2">
      <c r="H3212" s="36"/>
    </row>
    <row r="3213" spans="8:8" s="32" customFormat="1" ht="12.75" customHeight="1" x14ac:dyDescent="0.2">
      <c r="H3213" s="36"/>
    </row>
    <row r="3214" spans="8:8" s="32" customFormat="1" ht="12.75" customHeight="1" x14ac:dyDescent="0.2">
      <c r="H3214" s="36"/>
    </row>
    <row r="3215" spans="8:8" s="32" customFormat="1" ht="12.75" customHeight="1" x14ac:dyDescent="0.2">
      <c r="H3215" s="36"/>
    </row>
    <row r="3216" spans="8:8" s="32" customFormat="1" ht="12.75" customHeight="1" x14ac:dyDescent="0.2">
      <c r="H3216" s="36"/>
    </row>
    <row r="3217" spans="8:8" s="32" customFormat="1" ht="12.75" customHeight="1" x14ac:dyDescent="0.2">
      <c r="H3217" s="36"/>
    </row>
    <row r="3218" spans="8:8" s="32" customFormat="1" ht="12.75" customHeight="1" x14ac:dyDescent="0.2">
      <c r="H3218" s="36"/>
    </row>
    <row r="3219" spans="8:8" s="32" customFormat="1" ht="12.75" customHeight="1" x14ac:dyDescent="0.2">
      <c r="H3219" s="36"/>
    </row>
    <row r="3220" spans="8:8" s="32" customFormat="1" ht="12.75" customHeight="1" x14ac:dyDescent="0.2">
      <c r="H3220" s="36"/>
    </row>
    <row r="3221" spans="8:8" s="32" customFormat="1" ht="12.75" customHeight="1" x14ac:dyDescent="0.2">
      <c r="H3221" s="36"/>
    </row>
    <row r="3222" spans="8:8" s="32" customFormat="1" ht="12.75" customHeight="1" x14ac:dyDescent="0.2">
      <c r="H3222" s="36"/>
    </row>
    <row r="3223" spans="8:8" s="32" customFormat="1" ht="12.75" customHeight="1" x14ac:dyDescent="0.2">
      <c r="H3223" s="36"/>
    </row>
    <row r="3224" spans="8:8" s="32" customFormat="1" ht="12.75" customHeight="1" x14ac:dyDescent="0.2">
      <c r="H3224" s="36"/>
    </row>
    <row r="3225" spans="8:8" s="32" customFormat="1" ht="12.75" customHeight="1" x14ac:dyDescent="0.2">
      <c r="H3225" s="36"/>
    </row>
    <row r="3226" spans="8:8" s="32" customFormat="1" ht="12.75" customHeight="1" x14ac:dyDescent="0.2">
      <c r="H3226" s="36"/>
    </row>
    <row r="3227" spans="8:8" s="32" customFormat="1" ht="12.75" customHeight="1" x14ac:dyDescent="0.2">
      <c r="H3227" s="36"/>
    </row>
    <row r="3228" spans="8:8" s="32" customFormat="1" ht="12.75" customHeight="1" x14ac:dyDescent="0.2">
      <c r="H3228" s="36"/>
    </row>
    <row r="3229" spans="8:8" s="32" customFormat="1" ht="12.75" customHeight="1" x14ac:dyDescent="0.2">
      <c r="H3229" s="36"/>
    </row>
    <row r="3230" spans="8:8" s="32" customFormat="1" ht="12.75" customHeight="1" x14ac:dyDescent="0.2">
      <c r="H3230" s="36"/>
    </row>
    <row r="3231" spans="8:8" s="32" customFormat="1" ht="12.75" customHeight="1" x14ac:dyDescent="0.2">
      <c r="H3231" s="36"/>
    </row>
    <row r="3232" spans="8:8" s="32" customFormat="1" ht="12.75" customHeight="1" x14ac:dyDescent="0.2">
      <c r="H3232" s="36"/>
    </row>
    <row r="3233" spans="8:8" s="32" customFormat="1" ht="12.75" customHeight="1" x14ac:dyDescent="0.2">
      <c r="H3233" s="36"/>
    </row>
    <row r="3234" spans="8:8" s="32" customFormat="1" ht="12.75" customHeight="1" x14ac:dyDescent="0.2">
      <c r="H3234" s="36"/>
    </row>
    <row r="3235" spans="8:8" s="32" customFormat="1" ht="12.75" customHeight="1" x14ac:dyDescent="0.2">
      <c r="H3235" s="36"/>
    </row>
    <row r="3236" spans="8:8" s="32" customFormat="1" ht="12.75" customHeight="1" x14ac:dyDescent="0.2">
      <c r="H3236" s="36"/>
    </row>
    <row r="3237" spans="8:8" s="32" customFormat="1" ht="12.75" customHeight="1" x14ac:dyDescent="0.2">
      <c r="H3237" s="36"/>
    </row>
    <row r="3238" spans="8:8" s="32" customFormat="1" ht="12.75" customHeight="1" x14ac:dyDescent="0.2">
      <c r="H3238" s="36"/>
    </row>
    <row r="3239" spans="8:8" s="32" customFormat="1" ht="12.75" customHeight="1" x14ac:dyDescent="0.2">
      <c r="H3239" s="36"/>
    </row>
    <row r="3240" spans="8:8" s="32" customFormat="1" ht="12.75" customHeight="1" x14ac:dyDescent="0.2">
      <c r="H3240" s="36"/>
    </row>
    <row r="3241" spans="8:8" s="32" customFormat="1" ht="12.75" customHeight="1" x14ac:dyDescent="0.2">
      <c r="H3241" s="36"/>
    </row>
    <row r="3242" spans="8:8" s="32" customFormat="1" ht="12.75" customHeight="1" x14ac:dyDescent="0.2">
      <c r="H3242" s="36"/>
    </row>
    <row r="3243" spans="8:8" s="32" customFormat="1" ht="12.75" customHeight="1" x14ac:dyDescent="0.2">
      <c r="H3243" s="36"/>
    </row>
    <row r="3244" spans="8:8" s="32" customFormat="1" ht="12.75" customHeight="1" x14ac:dyDescent="0.2">
      <c r="H3244" s="36"/>
    </row>
    <row r="3245" spans="8:8" s="32" customFormat="1" ht="12.75" customHeight="1" x14ac:dyDescent="0.2">
      <c r="H3245" s="36"/>
    </row>
    <row r="3246" spans="8:8" s="32" customFormat="1" ht="12.75" customHeight="1" x14ac:dyDescent="0.2">
      <c r="H3246" s="36"/>
    </row>
    <row r="3247" spans="8:8" s="32" customFormat="1" ht="12.75" customHeight="1" x14ac:dyDescent="0.2">
      <c r="H3247" s="36"/>
    </row>
    <row r="3248" spans="8:8" s="32" customFormat="1" ht="12.75" customHeight="1" x14ac:dyDescent="0.2">
      <c r="H3248" s="36"/>
    </row>
    <row r="3249" spans="8:8" s="32" customFormat="1" ht="12.75" customHeight="1" x14ac:dyDescent="0.2">
      <c r="H3249" s="36"/>
    </row>
    <row r="3250" spans="8:8" s="32" customFormat="1" ht="12.75" customHeight="1" x14ac:dyDescent="0.2">
      <c r="H3250" s="36"/>
    </row>
    <row r="3251" spans="8:8" s="32" customFormat="1" ht="12.75" customHeight="1" x14ac:dyDescent="0.2">
      <c r="H3251" s="36"/>
    </row>
    <row r="3252" spans="8:8" s="32" customFormat="1" ht="12.75" customHeight="1" x14ac:dyDescent="0.2">
      <c r="H3252" s="36"/>
    </row>
    <row r="3253" spans="8:8" s="32" customFormat="1" ht="12.75" customHeight="1" x14ac:dyDescent="0.2">
      <c r="H3253" s="36"/>
    </row>
    <row r="3254" spans="8:8" s="32" customFormat="1" ht="12.75" customHeight="1" x14ac:dyDescent="0.2">
      <c r="H3254" s="36"/>
    </row>
    <row r="3255" spans="8:8" s="32" customFormat="1" ht="12.75" customHeight="1" x14ac:dyDescent="0.2">
      <c r="H3255" s="36"/>
    </row>
    <row r="3256" spans="8:8" s="32" customFormat="1" ht="12.75" customHeight="1" x14ac:dyDescent="0.2">
      <c r="H3256" s="36"/>
    </row>
    <row r="3257" spans="8:8" s="32" customFormat="1" ht="12.75" customHeight="1" x14ac:dyDescent="0.2">
      <c r="H3257" s="36"/>
    </row>
    <row r="3258" spans="8:8" s="32" customFormat="1" ht="12.75" customHeight="1" x14ac:dyDescent="0.2">
      <c r="H3258" s="36"/>
    </row>
    <row r="3259" spans="8:8" s="32" customFormat="1" ht="12.75" customHeight="1" x14ac:dyDescent="0.2">
      <c r="H3259" s="36"/>
    </row>
    <row r="3260" spans="8:8" s="32" customFormat="1" ht="12.75" customHeight="1" x14ac:dyDescent="0.2">
      <c r="H3260" s="36"/>
    </row>
    <row r="3261" spans="8:8" s="32" customFormat="1" ht="12.75" customHeight="1" x14ac:dyDescent="0.2">
      <c r="H3261" s="36"/>
    </row>
    <row r="3262" spans="8:8" s="32" customFormat="1" ht="12.75" customHeight="1" x14ac:dyDescent="0.2">
      <c r="H3262" s="36"/>
    </row>
    <row r="3263" spans="8:8" s="32" customFormat="1" ht="12.75" customHeight="1" x14ac:dyDescent="0.2">
      <c r="H3263" s="36"/>
    </row>
    <row r="3264" spans="8:8" s="32" customFormat="1" ht="12.75" customHeight="1" x14ac:dyDescent="0.2">
      <c r="H3264" s="36"/>
    </row>
    <row r="3265" spans="8:8" s="32" customFormat="1" ht="12.75" customHeight="1" x14ac:dyDescent="0.2">
      <c r="H3265" s="36"/>
    </row>
    <row r="3266" spans="8:8" s="32" customFormat="1" ht="12.75" customHeight="1" x14ac:dyDescent="0.2">
      <c r="H3266" s="36"/>
    </row>
    <row r="3267" spans="8:8" s="32" customFormat="1" ht="12.75" customHeight="1" x14ac:dyDescent="0.2">
      <c r="H3267" s="36"/>
    </row>
    <row r="3268" spans="8:8" s="32" customFormat="1" ht="12.75" customHeight="1" x14ac:dyDescent="0.2">
      <c r="H3268" s="36"/>
    </row>
    <row r="3269" spans="8:8" s="32" customFormat="1" ht="12.75" customHeight="1" x14ac:dyDescent="0.2">
      <c r="H3269" s="36"/>
    </row>
    <row r="3270" spans="8:8" s="32" customFormat="1" ht="12.75" customHeight="1" x14ac:dyDescent="0.2">
      <c r="H3270" s="36"/>
    </row>
    <row r="3271" spans="8:8" s="32" customFormat="1" ht="12.75" customHeight="1" x14ac:dyDescent="0.2">
      <c r="H3271" s="36"/>
    </row>
    <row r="3272" spans="8:8" s="32" customFormat="1" ht="12.75" customHeight="1" x14ac:dyDescent="0.2">
      <c r="H3272" s="36"/>
    </row>
    <row r="3273" spans="8:8" s="32" customFormat="1" ht="12.75" customHeight="1" x14ac:dyDescent="0.2">
      <c r="H3273" s="36"/>
    </row>
    <row r="3274" spans="8:8" s="32" customFormat="1" ht="12.75" customHeight="1" x14ac:dyDescent="0.2">
      <c r="H3274" s="36"/>
    </row>
    <row r="3275" spans="8:8" s="32" customFormat="1" ht="12.75" customHeight="1" x14ac:dyDescent="0.2">
      <c r="H3275" s="36"/>
    </row>
    <row r="3276" spans="8:8" s="32" customFormat="1" ht="12.75" customHeight="1" x14ac:dyDescent="0.2">
      <c r="H3276" s="36"/>
    </row>
    <row r="3277" spans="8:8" s="32" customFormat="1" ht="12.75" customHeight="1" x14ac:dyDescent="0.2">
      <c r="H3277" s="36"/>
    </row>
    <row r="3278" spans="8:8" s="32" customFormat="1" ht="12.75" customHeight="1" x14ac:dyDescent="0.2">
      <c r="H3278" s="36"/>
    </row>
    <row r="3279" spans="8:8" s="32" customFormat="1" ht="12.75" customHeight="1" x14ac:dyDescent="0.2">
      <c r="H3279" s="36"/>
    </row>
    <row r="3280" spans="8:8" s="32" customFormat="1" ht="12.75" customHeight="1" x14ac:dyDescent="0.2">
      <c r="H3280" s="36"/>
    </row>
    <row r="3281" spans="8:8" s="32" customFormat="1" ht="12.75" customHeight="1" x14ac:dyDescent="0.2">
      <c r="H3281" s="36"/>
    </row>
    <row r="3282" spans="8:8" s="32" customFormat="1" ht="12.75" customHeight="1" x14ac:dyDescent="0.2">
      <c r="H3282" s="36"/>
    </row>
    <row r="3283" spans="8:8" s="32" customFormat="1" ht="12.75" customHeight="1" x14ac:dyDescent="0.2">
      <c r="H3283" s="36"/>
    </row>
    <row r="3284" spans="8:8" s="32" customFormat="1" ht="12.75" customHeight="1" x14ac:dyDescent="0.2">
      <c r="H3284" s="36"/>
    </row>
    <row r="3285" spans="8:8" s="32" customFormat="1" ht="12.75" customHeight="1" x14ac:dyDescent="0.2">
      <c r="H3285" s="36"/>
    </row>
    <row r="3286" spans="8:8" s="32" customFormat="1" ht="12.75" customHeight="1" x14ac:dyDescent="0.2">
      <c r="H3286" s="36"/>
    </row>
    <row r="3287" spans="8:8" s="32" customFormat="1" ht="12.75" customHeight="1" x14ac:dyDescent="0.2">
      <c r="H3287" s="36"/>
    </row>
    <row r="3288" spans="8:8" s="32" customFormat="1" ht="12.75" customHeight="1" x14ac:dyDescent="0.2">
      <c r="H3288" s="36"/>
    </row>
    <row r="3289" spans="8:8" s="32" customFormat="1" ht="12.75" customHeight="1" x14ac:dyDescent="0.2">
      <c r="H3289" s="36"/>
    </row>
    <row r="3290" spans="8:8" s="32" customFormat="1" ht="12.75" customHeight="1" x14ac:dyDescent="0.2">
      <c r="H3290" s="36"/>
    </row>
    <row r="3291" spans="8:8" s="32" customFormat="1" ht="12.75" customHeight="1" x14ac:dyDescent="0.2">
      <c r="H3291" s="36"/>
    </row>
    <row r="3292" spans="8:8" s="32" customFormat="1" ht="12.75" customHeight="1" x14ac:dyDescent="0.2">
      <c r="H3292" s="36"/>
    </row>
    <row r="3293" spans="8:8" s="32" customFormat="1" ht="12.75" customHeight="1" x14ac:dyDescent="0.2">
      <c r="H3293" s="36"/>
    </row>
    <row r="3294" spans="8:8" s="32" customFormat="1" ht="12.75" customHeight="1" x14ac:dyDescent="0.2">
      <c r="H3294" s="36"/>
    </row>
    <row r="3295" spans="8:8" s="32" customFormat="1" ht="12.75" customHeight="1" x14ac:dyDescent="0.2">
      <c r="H3295" s="36"/>
    </row>
    <row r="3296" spans="8:8" s="32" customFormat="1" ht="12.75" customHeight="1" x14ac:dyDescent="0.2">
      <c r="H3296" s="36"/>
    </row>
    <row r="3297" spans="8:8" s="32" customFormat="1" ht="12.75" customHeight="1" x14ac:dyDescent="0.2">
      <c r="H3297" s="36"/>
    </row>
    <row r="3298" spans="8:8" s="32" customFormat="1" ht="12.75" customHeight="1" x14ac:dyDescent="0.2">
      <c r="H3298" s="36"/>
    </row>
    <row r="3299" spans="8:8" s="32" customFormat="1" ht="12.75" customHeight="1" x14ac:dyDescent="0.2">
      <c r="H3299" s="36"/>
    </row>
    <row r="3300" spans="8:8" s="32" customFormat="1" ht="12.75" customHeight="1" x14ac:dyDescent="0.2">
      <c r="H3300" s="36"/>
    </row>
    <row r="3301" spans="8:8" s="32" customFormat="1" ht="12.75" customHeight="1" x14ac:dyDescent="0.2">
      <c r="H3301" s="36"/>
    </row>
    <row r="3302" spans="8:8" s="32" customFormat="1" ht="12.75" customHeight="1" x14ac:dyDescent="0.2">
      <c r="H3302" s="36"/>
    </row>
    <row r="3303" spans="8:8" s="32" customFormat="1" ht="12.75" customHeight="1" x14ac:dyDescent="0.2">
      <c r="H3303" s="36"/>
    </row>
    <row r="3304" spans="8:8" s="32" customFormat="1" ht="12.75" customHeight="1" x14ac:dyDescent="0.2">
      <c r="H3304" s="36"/>
    </row>
    <row r="3305" spans="8:8" s="32" customFormat="1" ht="12.75" customHeight="1" x14ac:dyDescent="0.2">
      <c r="H3305" s="36"/>
    </row>
    <row r="3306" spans="8:8" s="32" customFormat="1" ht="12.75" customHeight="1" x14ac:dyDescent="0.2">
      <c r="H3306" s="36"/>
    </row>
    <row r="3307" spans="8:8" s="32" customFormat="1" ht="12.75" customHeight="1" x14ac:dyDescent="0.2">
      <c r="H3307" s="36"/>
    </row>
    <row r="3308" spans="8:8" s="32" customFormat="1" ht="12.75" customHeight="1" x14ac:dyDescent="0.2">
      <c r="H3308" s="36"/>
    </row>
    <row r="3309" spans="8:8" s="32" customFormat="1" ht="12.75" customHeight="1" x14ac:dyDescent="0.2">
      <c r="H3309" s="36"/>
    </row>
    <row r="3310" spans="8:8" s="32" customFormat="1" ht="12.75" customHeight="1" x14ac:dyDescent="0.2">
      <c r="H3310" s="36"/>
    </row>
    <row r="3311" spans="8:8" s="32" customFormat="1" ht="12.75" customHeight="1" x14ac:dyDescent="0.2">
      <c r="H3311" s="36"/>
    </row>
    <row r="3312" spans="8:8" s="32" customFormat="1" ht="12.75" customHeight="1" x14ac:dyDescent="0.2">
      <c r="H3312" s="36"/>
    </row>
    <row r="3313" spans="8:8" s="32" customFormat="1" ht="12.75" customHeight="1" x14ac:dyDescent="0.2">
      <c r="H3313" s="36"/>
    </row>
    <row r="3314" spans="8:8" s="32" customFormat="1" ht="12.75" customHeight="1" x14ac:dyDescent="0.2">
      <c r="H3314" s="36"/>
    </row>
    <row r="3315" spans="8:8" s="32" customFormat="1" ht="12.75" customHeight="1" x14ac:dyDescent="0.2">
      <c r="H3315" s="36"/>
    </row>
    <row r="3316" spans="8:8" s="32" customFormat="1" ht="12.75" customHeight="1" x14ac:dyDescent="0.2">
      <c r="H3316" s="36"/>
    </row>
    <row r="3317" spans="8:8" s="32" customFormat="1" ht="12.75" customHeight="1" x14ac:dyDescent="0.2">
      <c r="H3317" s="36"/>
    </row>
    <row r="3318" spans="8:8" s="32" customFormat="1" ht="12.75" customHeight="1" x14ac:dyDescent="0.2">
      <c r="H3318" s="36"/>
    </row>
    <row r="3319" spans="8:8" s="32" customFormat="1" ht="12.75" customHeight="1" x14ac:dyDescent="0.2">
      <c r="H3319" s="36"/>
    </row>
    <row r="3320" spans="8:8" s="32" customFormat="1" ht="12.75" customHeight="1" x14ac:dyDescent="0.2">
      <c r="H3320" s="36"/>
    </row>
    <row r="3321" spans="8:8" s="32" customFormat="1" ht="12.75" customHeight="1" x14ac:dyDescent="0.2">
      <c r="H3321" s="36"/>
    </row>
    <row r="3322" spans="8:8" s="32" customFormat="1" ht="12.75" customHeight="1" x14ac:dyDescent="0.2">
      <c r="H3322" s="36"/>
    </row>
    <row r="3323" spans="8:8" s="32" customFormat="1" ht="12.75" customHeight="1" x14ac:dyDescent="0.2">
      <c r="H3323" s="36"/>
    </row>
    <row r="3324" spans="8:8" s="32" customFormat="1" ht="12.75" customHeight="1" x14ac:dyDescent="0.2">
      <c r="H3324" s="36"/>
    </row>
    <row r="3325" spans="8:8" s="32" customFormat="1" ht="12.75" customHeight="1" x14ac:dyDescent="0.2">
      <c r="H3325" s="36"/>
    </row>
    <row r="3326" spans="8:8" s="32" customFormat="1" ht="12.75" customHeight="1" x14ac:dyDescent="0.2">
      <c r="H3326" s="36"/>
    </row>
    <row r="3327" spans="8:8" s="32" customFormat="1" ht="12.75" customHeight="1" x14ac:dyDescent="0.2">
      <c r="H3327" s="36"/>
    </row>
    <row r="3328" spans="8:8" s="32" customFormat="1" ht="12.75" customHeight="1" x14ac:dyDescent="0.2">
      <c r="H3328" s="36"/>
    </row>
    <row r="3329" spans="8:8" s="32" customFormat="1" ht="12.75" customHeight="1" x14ac:dyDescent="0.2">
      <c r="H3329" s="36"/>
    </row>
    <row r="3330" spans="8:8" s="32" customFormat="1" ht="12.75" customHeight="1" x14ac:dyDescent="0.2">
      <c r="H3330" s="36"/>
    </row>
    <row r="3331" spans="8:8" s="32" customFormat="1" ht="12.75" customHeight="1" x14ac:dyDescent="0.2">
      <c r="H3331" s="36"/>
    </row>
    <row r="3332" spans="8:8" s="32" customFormat="1" ht="12.75" customHeight="1" x14ac:dyDescent="0.2">
      <c r="H3332" s="36"/>
    </row>
    <row r="3333" spans="8:8" s="32" customFormat="1" ht="12.75" customHeight="1" x14ac:dyDescent="0.2">
      <c r="H3333" s="36"/>
    </row>
    <row r="3334" spans="8:8" s="32" customFormat="1" ht="12.75" customHeight="1" x14ac:dyDescent="0.2">
      <c r="H3334" s="36"/>
    </row>
    <row r="3335" spans="8:8" s="32" customFormat="1" ht="12.75" customHeight="1" x14ac:dyDescent="0.2">
      <c r="H3335" s="36"/>
    </row>
    <row r="3336" spans="8:8" s="32" customFormat="1" ht="12.75" customHeight="1" x14ac:dyDescent="0.2">
      <c r="H3336" s="36"/>
    </row>
    <row r="3337" spans="8:8" s="32" customFormat="1" ht="12.75" customHeight="1" x14ac:dyDescent="0.2">
      <c r="H3337" s="36"/>
    </row>
    <row r="3338" spans="8:8" s="32" customFormat="1" ht="12.75" customHeight="1" x14ac:dyDescent="0.2">
      <c r="H3338" s="36"/>
    </row>
    <row r="3339" spans="8:8" s="32" customFormat="1" ht="12.75" customHeight="1" x14ac:dyDescent="0.2">
      <c r="H3339" s="36"/>
    </row>
    <row r="3340" spans="8:8" s="32" customFormat="1" ht="12.75" customHeight="1" x14ac:dyDescent="0.2">
      <c r="H3340" s="36"/>
    </row>
    <row r="3341" spans="8:8" s="32" customFormat="1" ht="12.75" customHeight="1" x14ac:dyDescent="0.2">
      <c r="H3341" s="36"/>
    </row>
    <row r="3342" spans="8:8" s="32" customFormat="1" ht="12.75" customHeight="1" x14ac:dyDescent="0.2">
      <c r="H3342" s="36"/>
    </row>
    <row r="3343" spans="8:8" s="32" customFormat="1" ht="12.75" customHeight="1" x14ac:dyDescent="0.2">
      <c r="H3343" s="36"/>
    </row>
    <row r="3344" spans="8:8" s="32" customFormat="1" ht="12.75" customHeight="1" x14ac:dyDescent="0.2">
      <c r="H3344" s="36"/>
    </row>
    <row r="3345" spans="8:8" s="32" customFormat="1" ht="12.75" customHeight="1" x14ac:dyDescent="0.2">
      <c r="H3345" s="36"/>
    </row>
    <row r="3346" spans="8:8" s="32" customFormat="1" ht="12.75" customHeight="1" x14ac:dyDescent="0.2">
      <c r="H3346" s="36"/>
    </row>
    <row r="3347" spans="8:8" s="32" customFormat="1" ht="12.75" customHeight="1" x14ac:dyDescent="0.2">
      <c r="H3347" s="36"/>
    </row>
    <row r="3348" spans="8:8" s="32" customFormat="1" ht="12.75" customHeight="1" x14ac:dyDescent="0.2">
      <c r="H3348" s="36"/>
    </row>
    <row r="3349" spans="8:8" s="32" customFormat="1" ht="12.75" customHeight="1" x14ac:dyDescent="0.2">
      <c r="H3349" s="36"/>
    </row>
    <row r="3350" spans="8:8" s="32" customFormat="1" ht="12.75" customHeight="1" x14ac:dyDescent="0.2">
      <c r="H3350" s="36"/>
    </row>
    <row r="3351" spans="8:8" s="32" customFormat="1" ht="12.75" customHeight="1" x14ac:dyDescent="0.2">
      <c r="H3351" s="36"/>
    </row>
    <row r="3352" spans="8:8" s="32" customFormat="1" ht="12.75" customHeight="1" x14ac:dyDescent="0.2">
      <c r="H3352" s="36"/>
    </row>
    <row r="3353" spans="8:8" s="32" customFormat="1" ht="12.75" customHeight="1" x14ac:dyDescent="0.2">
      <c r="H3353" s="36"/>
    </row>
    <row r="3354" spans="8:8" s="32" customFormat="1" ht="12.75" customHeight="1" x14ac:dyDescent="0.2">
      <c r="H3354" s="36"/>
    </row>
    <row r="3355" spans="8:8" s="32" customFormat="1" ht="12.75" customHeight="1" x14ac:dyDescent="0.2">
      <c r="H3355" s="36"/>
    </row>
    <row r="3356" spans="8:8" s="32" customFormat="1" ht="12.75" customHeight="1" x14ac:dyDescent="0.2">
      <c r="H3356" s="36"/>
    </row>
    <row r="3357" spans="8:8" s="32" customFormat="1" ht="12.75" customHeight="1" x14ac:dyDescent="0.2">
      <c r="H3357" s="36"/>
    </row>
    <row r="3358" spans="8:8" s="32" customFormat="1" ht="12.75" customHeight="1" x14ac:dyDescent="0.2">
      <c r="H3358" s="36"/>
    </row>
    <row r="3359" spans="8:8" s="32" customFormat="1" ht="12.75" customHeight="1" x14ac:dyDescent="0.2">
      <c r="H3359" s="36"/>
    </row>
    <row r="3360" spans="8:8" s="32" customFormat="1" ht="12.75" customHeight="1" x14ac:dyDescent="0.2">
      <c r="H3360" s="36"/>
    </row>
    <row r="3361" spans="8:8" s="32" customFormat="1" ht="12.75" customHeight="1" x14ac:dyDescent="0.2">
      <c r="H3361" s="36"/>
    </row>
    <row r="3362" spans="8:8" s="32" customFormat="1" ht="12.75" customHeight="1" x14ac:dyDescent="0.2">
      <c r="H3362" s="36"/>
    </row>
    <row r="3363" spans="8:8" s="32" customFormat="1" ht="12.75" customHeight="1" x14ac:dyDescent="0.2">
      <c r="H3363" s="36"/>
    </row>
    <row r="3364" spans="8:8" s="32" customFormat="1" ht="12.75" customHeight="1" x14ac:dyDescent="0.2">
      <c r="H3364" s="36"/>
    </row>
    <row r="3365" spans="8:8" s="32" customFormat="1" ht="12.75" customHeight="1" x14ac:dyDescent="0.2">
      <c r="H3365" s="36"/>
    </row>
    <row r="3366" spans="8:8" s="32" customFormat="1" ht="12.75" customHeight="1" x14ac:dyDescent="0.2">
      <c r="H3366" s="36"/>
    </row>
    <row r="3367" spans="8:8" s="32" customFormat="1" ht="12.75" customHeight="1" x14ac:dyDescent="0.2">
      <c r="H3367" s="36"/>
    </row>
    <row r="3368" spans="8:8" s="32" customFormat="1" ht="12.75" customHeight="1" x14ac:dyDescent="0.2">
      <c r="H3368" s="36"/>
    </row>
    <row r="3369" spans="8:8" s="32" customFormat="1" ht="12.75" customHeight="1" x14ac:dyDescent="0.2">
      <c r="H3369" s="36"/>
    </row>
    <row r="3370" spans="8:8" s="32" customFormat="1" ht="12.75" customHeight="1" x14ac:dyDescent="0.2">
      <c r="H3370" s="36"/>
    </row>
    <row r="3371" spans="8:8" s="32" customFormat="1" ht="12.75" customHeight="1" x14ac:dyDescent="0.2">
      <c r="H3371" s="36"/>
    </row>
    <row r="3372" spans="8:8" s="32" customFormat="1" ht="12.75" customHeight="1" x14ac:dyDescent="0.2">
      <c r="H3372" s="36"/>
    </row>
    <row r="3373" spans="8:8" s="32" customFormat="1" ht="12.75" customHeight="1" x14ac:dyDescent="0.2">
      <c r="H3373" s="36"/>
    </row>
    <row r="3374" spans="8:8" s="32" customFormat="1" ht="12.75" customHeight="1" x14ac:dyDescent="0.2">
      <c r="H3374" s="36"/>
    </row>
    <row r="3375" spans="8:8" s="32" customFormat="1" ht="12.75" customHeight="1" x14ac:dyDescent="0.2">
      <c r="H3375" s="36"/>
    </row>
    <row r="3376" spans="8:8" s="32" customFormat="1" ht="12.75" customHeight="1" x14ac:dyDescent="0.2">
      <c r="H3376" s="36"/>
    </row>
    <row r="3377" spans="8:8" s="32" customFormat="1" ht="12.75" customHeight="1" x14ac:dyDescent="0.2">
      <c r="H3377" s="36"/>
    </row>
    <row r="3378" spans="8:8" s="32" customFormat="1" ht="12.75" customHeight="1" x14ac:dyDescent="0.2">
      <c r="H3378" s="36"/>
    </row>
    <row r="3379" spans="8:8" s="32" customFormat="1" ht="12.75" customHeight="1" x14ac:dyDescent="0.2">
      <c r="H3379" s="36"/>
    </row>
    <row r="3380" spans="8:8" s="32" customFormat="1" ht="12.75" customHeight="1" x14ac:dyDescent="0.2">
      <c r="H3380" s="36"/>
    </row>
    <row r="3381" spans="8:8" s="32" customFormat="1" ht="12.75" customHeight="1" x14ac:dyDescent="0.2">
      <c r="H3381" s="36"/>
    </row>
    <row r="3382" spans="8:8" s="32" customFormat="1" ht="12.75" customHeight="1" x14ac:dyDescent="0.2">
      <c r="H3382" s="36"/>
    </row>
    <row r="3383" spans="8:8" s="32" customFormat="1" ht="12.75" customHeight="1" x14ac:dyDescent="0.2">
      <c r="H3383" s="36"/>
    </row>
    <row r="3384" spans="8:8" s="32" customFormat="1" ht="12.75" customHeight="1" x14ac:dyDescent="0.2">
      <c r="H3384" s="36"/>
    </row>
    <row r="3385" spans="8:8" s="32" customFormat="1" ht="12.75" customHeight="1" x14ac:dyDescent="0.2">
      <c r="H3385" s="36"/>
    </row>
    <row r="3386" spans="8:8" s="32" customFormat="1" ht="12.75" customHeight="1" x14ac:dyDescent="0.2">
      <c r="H3386" s="36"/>
    </row>
    <row r="3387" spans="8:8" s="32" customFormat="1" ht="12.75" customHeight="1" x14ac:dyDescent="0.2">
      <c r="H3387" s="36"/>
    </row>
    <row r="3388" spans="8:8" s="32" customFormat="1" ht="12.75" customHeight="1" x14ac:dyDescent="0.2">
      <c r="H3388" s="36"/>
    </row>
    <row r="3389" spans="8:8" s="32" customFormat="1" ht="12.75" customHeight="1" x14ac:dyDescent="0.2">
      <c r="H3389" s="36"/>
    </row>
    <row r="3390" spans="8:8" s="32" customFormat="1" ht="12.75" customHeight="1" x14ac:dyDescent="0.2">
      <c r="H3390" s="36"/>
    </row>
    <row r="3391" spans="8:8" s="32" customFormat="1" ht="12.75" customHeight="1" x14ac:dyDescent="0.2">
      <c r="H3391" s="36"/>
    </row>
    <row r="3392" spans="8:8" s="32" customFormat="1" ht="12.75" customHeight="1" x14ac:dyDescent="0.2">
      <c r="H3392" s="36"/>
    </row>
    <row r="3393" spans="8:8" s="32" customFormat="1" ht="12.75" customHeight="1" x14ac:dyDescent="0.2">
      <c r="H3393" s="36"/>
    </row>
    <row r="3394" spans="8:8" s="32" customFormat="1" ht="12.75" customHeight="1" x14ac:dyDescent="0.2">
      <c r="H3394" s="36"/>
    </row>
    <row r="3395" spans="8:8" s="32" customFormat="1" ht="12.75" customHeight="1" x14ac:dyDescent="0.2">
      <c r="H3395" s="36"/>
    </row>
    <row r="3396" spans="8:8" s="32" customFormat="1" ht="12.75" customHeight="1" x14ac:dyDescent="0.2">
      <c r="H3396" s="36"/>
    </row>
    <row r="3397" spans="8:8" s="32" customFormat="1" ht="12.75" customHeight="1" x14ac:dyDescent="0.2">
      <c r="H3397" s="36"/>
    </row>
    <row r="3398" spans="8:8" s="32" customFormat="1" ht="12.75" customHeight="1" x14ac:dyDescent="0.2">
      <c r="H3398" s="36"/>
    </row>
    <row r="3399" spans="8:8" s="32" customFormat="1" ht="12.75" customHeight="1" x14ac:dyDescent="0.2">
      <c r="H3399" s="36"/>
    </row>
    <row r="3400" spans="8:8" s="32" customFormat="1" ht="12.75" customHeight="1" x14ac:dyDescent="0.2">
      <c r="H3400" s="36"/>
    </row>
    <row r="3401" spans="8:8" s="32" customFormat="1" ht="12.75" customHeight="1" x14ac:dyDescent="0.2">
      <c r="H3401" s="36"/>
    </row>
    <row r="3402" spans="8:8" s="32" customFormat="1" ht="12.75" customHeight="1" x14ac:dyDescent="0.2">
      <c r="H3402" s="36"/>
    </row>
    <row r="3403" spans="8:8" s="32" customFormat="1" ht="12.75" customHeight="1" x14ac:dyDescent="0.2">
      <c r="H3403" s="36"/>
    </row>
    <row r="3404" spans="8:8" s="32" customFormat="1" ht="12.75" customHeight="1" x14ac:dyDescent="0.2">
      <c r="H3404" s="36"/>
    </row>
    <row r="3405" spans="8:8" s="32" customFormat="1" ht="12.75" customHeight="1" x14ac:dyDescent="0.2">
      <c r="H3405" s="36"/>
    </row>
    <row r="3406" spans="8:8" s="32" customFormat="1" ht="12.75" customHeight="1" x14ac:dyDescent="0.2">
      <c r="H3406" s="36"/>
    </row>
    <row r="3407" spans="8:8" s="32" customFormat="1" ht="12.75" customHeight="1" x14ac:dyDescent="0.2">
      <c r="H3407" s="36"/>
    </row>
    <row r="3408" spans="8:8" s="32" customFormat="1" ht="12.75" customHeight="1" x14ac:dyDescent="0.2">
      <c r="H3408" s="36"/>
    </row>
    <row r="3409" spans="8:8" s="32" customFormat="1" ht="12.75" customHeight="1" x14ac:dyDescent="0.2">
      <c r="H3409" s="36"/>
    </row>
    <row r="3410" spans="8:8" s="32" customFormat="1" ht="12.75" customHeight="1" x14ac:dyDescent="0.2">
      <c r="H3410" s="36"/>
    </row>
    <row r="3411" spans="8:8" s="32" customFormat="1" ht="12.75" customHeight="1" x14ac:dyDescent="0.2">
      <c r="H3411" s="36"/>
    </row>
    <row r="3412" spans="8:8" s="32" customFormat="1" ht="12.75" customHeight="1" x14ac:dyDescent="0.2">
      <c r="H3412" s="36"/>
    </row>
    <row r="3413" spans="8:8" s="32" customFormat="1" ht="12.75" customHeight="1" x14ac:dyDescent="0.2">
      <c r="H3413" s="36"/>
    </row>
    <row r="3414" spans="8:8" s="32" customFormat="1" ht="12.75" customHeight="1" x14ac:dyDescent="0.2">
      <c r="H3414" s="36"/>
    </row>
    <row r="3415" spans="8:8" s="32" customFormat="1" ht="12.75" customHeight="1" x14ac:dyDescent="0.2">
      <c r="H3415" s="36"/>
    </row>
    <row r="3416" spans="8:8" s="32" customFormat="1" ht="12.75" customHeight="1" x14ac:dyDescent="0.2">
      <c r="H3416" s="36"/>
    </row>
    <row r="3417" spans="8:8" s="32" customFormat="1" ht="12.75" customHeight="1" x14ac:dyDescent="0.2">
      <c r="H3417" s="36"/>
    </row>
    <row r="3418" spans="8:8" s="32" customFormat="1" ht="12.75" customHeight="1" x14ac:dyDescent="0.2">
      <c r="H3418" s="36"/>
    </row>
    <row r="3419" spans="8:8" s="32" customFormat="1" ht="12.75" customHeight="1" x14ac:dyDescent="0.2">
      <c r="H3419" s="36"/>
    </row>
    <row r="3420" spans="8:8" s="32" customFormat="1" ht="12.75" customHeight="1" x14ac:dyDescent="0.2">
      <c r="H3420" s="36"/>
    </row>
    <row r="3421" spans="8:8" s="32" customFormat="1" ht="12.75" customHeight="1" x14ac:dyDescent="0.2">
      <c r="H3421" s="36"/>
    </row>
    <row r="3422" spans="8:8" s="32" customFormat="1" ht="12.75" customHeight="1" x14ac:dyDescent="0.2">
      <c r="H3422" s="36"/>
    </row>
    <row r="3423" spans="8:8" s="32" customFormat="1" ht="12.75" customHeight="1" x14ac:dyDescent="0.2">
      <c r="H3423" s="36"/>
    </row>
    <row r="3424" spans="8:8" s="32" customFormat="1" ht="12.75" customHeight="1" x14ac:dyDescent="0.2">
      <c r="H3424" s="36"/>
    </row>
    <row r="3425" spans="8:8" s="32" customFormat="1" ht="12.75" customHeight="1" x14ac:dyDescent="0.2">
      <c r="H3425" s="36"/>
    </row>
    <row r="3426" spans="8:8" s="32" customFormat="1" ht="12.75" customHeight="1" x14ac:dyDescent="0.2">
      <c r="H3426" s="36"/>
    </row>
    <row r="3427" spans="8:8" s="32" customFormat="1" ht="12.75" customHeight="1" x14ac:dyDescent="0.2">
      <c r="H3427" s="36"/>
    </row>
    <row r="3428" spans="8:8" s="32" customFormat="1" ht="12.75" customHeight="1" x14ac:dyDescent="0.2">
      <c r="H3428" s="36"/>
    </row>
    <row r="3429" spans="8:8" s="32" customFormat="1" ht="12.75" customHeight="1" x14ac:dyDescent="0.2">
      <c r="H3429" s="36"/>
    </row>
    <row r="3430" spans="8:8" s="32" customFormat="1" ht="12.75" customHeight="1" x14ac:dyDescent="0.2">
      <c r="H3430" s="36"/>
    </row>
    <row r="3431" spans="8:8" s="32" customFormat="1" ht="12.75" customHeight="1" x14ac:dyDescent="0.2">
      <c r="H3431" s="36"/>
    </row>
    <row r="3432" spans="8:8" s="32" customFormat="1" ht="12.75" customHeight="1" x14ac:dyDescent="0.2">
      <c r="H3432" s="36"/>
    </row>
    <row r="3433" spans="8:8" s="32" customFormat="1" ht="12.75" customHeight="1" x14ac:dyDescent="0.2">
      <c r="H3433" s="36"/>
    </row>
    <row r="3434" spans="8:8" s="32" customFormat="1" ht="12.75" customHeight="1" x14ac:dyDescent="0.2">
      <c r="H3434" s="36"/>
    </row>
    <row r="3435" spans="8:8" s="32" customFormat="1" ht="12.75" customHeight="1" x14ac:dyDescent="0.2">
      <c r="H3435" s="36"/>
    </row>
    <row r="3436" spans="8:8" s="32" customFormat="1" ht="12.75" customHeight="1" x14ac:dyDescent="0.2">
      <c r="H3436" s="36"/>
    </row>
    <row r="3437" spans="8:8" s="32" customFormat="1" ht="12.75" customHeight="1" x14ac:dyDescent="0.2">
      <c r="H3437" s="36"/>
    </row>
    <row r="3438" spans="8:8" s="32" customFormat="1" ht="12.75" customHeight="1" x14ac:dyDescent="0.2">
      <c r="H3438" s="36"/>
    </row>
    <row r="3439" spans="8:8" s="32" customFormat="1" ht="12.75" customHeight="1" x14ac:dyDescent="0.2">
      <c r="H3439" s="36"/>
    </row>
    <row r="3440" spans="8:8" s="32" customFormat="1" ht="12.75" customHeight="1" x14ac:dyDescent="0.2">
      <c r="H3440" s="36"/>
    </row>
    <row r="3441" spans="8:8" s="32" customFormat="1" ht="12.75" customHeight="1" x14ac:dyDescent="0.2">
      <c r="H3441" s="36"/>
    </row>
    <row r="3442" spans="8:8" s="32" customFormat="1" ht="12.75" customHeight="1" x14ac:dyDescent="0.2">
      <c r="H3442" s="36"/>
    </row>
    <row r="3443" spans="8:8" s="32" customFormat="1" ht="12.75" customHeight="1" x14ac:dyDescent="0.2">
      <c r="H3443" s="36"/>
    </row>
    <row r="3444" spans="8:8" s="32" customFormat="1" ht="12.75" customHeight="1" x14ac:dyDescent="0.2">
      <c r="H3444" s="36"/>
    </row>
    <row r="3445" spans="8:8" s="32" customFormat="1" ht="12.75" customHeight="1" x14ac:dyDescent="0.2">
      <c r="H3445" s="36"/>
    </row>
    <row r="3446" spans="8:8" s="32" customFormat="1" ht="12.75" customHeight="1" x14ac:dyDescent="0.2">
      <c r="H3446" s="36"/>
    </row>
    <row r="3447" spans="8:8" s="32" customFormat="1" ht="12.75" customHeight="1" x14ac:dyDescent="0.2">
      <c r="H3447" s="36"/>
    </row>
    <row r="3448" spans="8:8" s="32" customFormat="1" ht="12.75" customHeight="1" x14ac:dyDescent="0.2">
      <c r="H3448" s="36"/>
    </row>
    <row r="3449" spans="8:8" s="32" customFormat="1" ht="12.75" customHeight="1" x14ac:dyDescent="0.2">
      <c r="H3449" s="36"/>
    </row>
    <row r="3450" spans="8:8" s="32" customFormat="1" ht="12.75" customHeight="1" x14ac:dyDescent="0.2">
      <c r="H3450" s="36"/>
    </row>
    <row r="3451" spans="8:8" s="32" customFormat="1" ht="12.75" customHeight="1" x14ac:dyDescent="0.2">
      <c r="H3451" s="36"/>
    </row>
    <row r="3452" spans="8:8" s="32" customFormat="1" ht="12.75" customHeight="1" x14ac:dyDescent="0.2">
      <c r="H3452" s="36"/>
    </row>
    <row r="3453" spans="8:8" s="32" customFormat="1" ht="12.75" customHeight="1" x14ac:dyDescent="0.2">
      <c r="H3453" s="36"/>
    </row>
    <row r="3454" spans="8:8" s="32" customFormat="1" ht="12.75" customHeight="1" x14ac:dyDescent="0.2">
      <c r="H3454" s="36"/>
    </row>
    <row r="3455" spans="8:8" s="32" customFormat="1" ht="12.75" customHeight="1" x14ac:dyDescent="0.2">
      <c r="H3455" s="36"/>
    </row>
    <row r="3456" spans="8:8" s="32" customFormat="1" ht="12.75" customHeight="1" x14ac:dyDescent="0.2">
      <c r="H3456" s="36"/>
    </row>
    <row r="3457" spans="8:8" s="32" customFormat="1" ht="12.75" customHeight="1" x14ac:dyDescent="0.2">
      <c r="H3457" s="36"/>
    </row>
    <row r="3458" spans="8:8" s="32" customFormat="1" ht="12.75" customHeight="1" x14ac:dyDescent="0.2">
      <c r="H3458" s="36"/>
    </row>
    <row r="3459" spans="8:8" s="32" customFormat="1" ht="12.75" customHeight="1" x14ac:dyDescent="0.2">
      <c r="H3459" s="36"/>
    </row>
    <row r="3460" spans="8:8" s="32" customFormat="1" ht="12.75" customHeight="1" x14ac:dyDescent="0.2">
      <c r="H3460" s="36"/>
    </row>
    <row r="3461" spans="8:8" s="32" customFormat="1" ht="12.75" customHeight="1" x14ac:dyDescent="0.2">
      <c r="H3461" s="36"/>
    </row>
    <row r="3462" spans="8:8" s="32" customFormat="1" ht="12.75" customHeight="1" x14ac:dyDescent="0.2">
      <c r="H3462" s="36"/>
    </row>
    <row r="3463" spans="8:8" s="32" customFormat="1" ht="12.75" customHeight="1" x14ac:dyDescent="0.2">
      <c r="H3463" s="36"/>
    </row>
    <row r="3464" spans="8:8" s="32" customFormat="1" ht="12.75" customHeight="1" x14ac:dyDescent="0.2">
      <c r="H3464" s="36"/>
    </row>
    <row r="3465" spans="8:8" s="32" customFormat="1" ht="12.75" customHeight="1" x14ac:dyDescent="0.2">
      <c r="H3465" s="36"/>
    </row>
    <row r="3466" spans="8:8" s="32" customFormat="1" ht="12.75" customHeight="1" x14ac:dyDescent="0.2">
      <c r="H3466" s="36"/>
    </row>
    <row r="3467" spans="8:8" s="32" customFormat="1" ht="12.75" customHeight="1" x14ac:dyDescent="0.2">
      <c r="H3467" s="36"/>
    </row>
    <row r="3468" spans="8:8" s="32" customFormat="1" ht="12.75" customHeight="1" x14ac:dyDescent="0.2">
      <c r="H3468" s="36"/>
    </row>
    <row r="3469" spans="8:8" s="32" customFormat="1" ht="12.75" customHeight="1" x14ac:dyDescent="0.2">
      <c r="H3469" s="36"/>
    </row>
    <row r="3470" spans="8:8" s="32" customFormat="1" ht="12.75" customHeight="1" x14ac:dyDescent="0.2">
      <c r="H3470" s="36"/>
    </row>
    <row r="3471" spans="8:8" s="32" customFormat="1" ht="12.75" customHeight="1" x14ac:dyDescent="0.2">
      <c r="H3471" s="36"/>
    </row>
    <row r="3472" spans="8:8" s="32" customFormat="1" ht="12.75" customHeight="1" x14ac:dyDescent="0.2">
      <c r="H3472" s="36"/>
    </row>
    <row r="3473" spans="8:8" s="32" customFormat="1" ht="12.75" customHeight="1" x14ac:dyDescent="0.2">
      <c r="H3473" s="36"/>
    </row>
    <row r="3474" spans="8:8" s="32" customFormat="1" ht="12.75" customHeight="1" x14ac:dyDescent="0.2">
      <c r="H3474" s="36"/>
    </row>
    <row r="3475" spans="8:8" s="32" customFormat="1" ht="12.75" customHeight="1" x14ac:dyDescent="0.2">
      <c r="H3475" s="36"/>
    </row>
    <row r="3476" spans="8:8" s="32" customFormat="1" ht="12.75" customHeight="1" x14ac:dyDescent="0.2">
      <c r="H3476" s="36"/>
    </row>
    <row r="3477" spans="8:8" s="32" customFormat="1" ht="12.75" customHeight="1" x14ac:dyDescent="0.2">
      <c r="H3477" s="36"/>
    </row>
    <row r="3478" spans="8:8" s="32" customFormat="1" ht="12.75" customHeight="1" x14ac:dyDescent="0.2">
      <c r="H3478" s="36"/>
    </row>
    <row r="3479" spans="8:8" s="32" customFormat="1" ht="12.75" customHeight="1" x14ac:dyDescent="0.2">
      <c r="H3479" s="36"/>
    </row>
    <row r="3480" spans="8:8" s="32" customFormat="1" ht="12.75" customHeight="1" x14ac:dyDescent="0.2">
      <c r="H3480" s="36"/>
    </row>
    <row r="3481" spans="8:8" s="32" customFormat="1" ht="12.75" customHeight="1" x14ac:dyDescent="0.2">
      <c r="H3481" s="36"/>
    </row>
    <row r="3482" spans="8:8" s="32" customFormat="1" ht="12.75" customHeight="1" x14ac:dyDescent="0.2">
      <c r="H3482" s="36"/>
    </row>
    <row r="3483" spans="8:8" s="32" customFormat="1" ht="12.75" customHeight="1" x14ac:dyDescent="0.2">
      <c r="H3483" s="36"/>
    </row>
    <row r="3484" spans="8:8" s="32" customFormat="1" ht="12.75" customHeight="1" x14ac:dyDescent="0.2">
      <c r="H3484" s="36"/>
    </row>
    <row r="3485" spans="8:8" s="32" customFormat="1" ht="12.75" customHeight="1" x14ac:dyDescent="0.2">
      <c r="H3485" s="36"/>
    </row>
    <row r="3486" spans="8:8" s="32" customFormat="1" ht="12.75" customHeight="1" x14ac:dyDescent="0.2">
      <c r="H3486" s="36"/>
    </row>
    <row r="3487" spans="8:8" s="32" customFormat="1" ht="12.75" customHeight="1" x14ac:dyDescent="0.2">
      <c r="H3487" s="36"/>
    </row>
    <row r="3488" spans="8:8" s="32" customFormat="1" ht="12.75" customHeight="1" x14ac:dyDescent="0.2">
      <c r="H3488" s="36"/>
    </row>
    <row r="3489" spans="8:8" s="32" customFormat="1" ht="12.75" customHeight="1" x14ac:dyDescent="0.2">
      <c r="H3489" s="36"/>
    </row>
    <row r="3490" spans="8:8" s="32" customFormat="1" ht="12.75" customHeight="1" x14ac:dyDescent="0.2">
      <c r="H3490" s="36"/>
    </row>
    <row r="3491" spans="8:8" s="32" customFormat="1" ht="12.75" customHeight="1" x14ac:dyDescent="0.2">
      <c r="H3491" s="36"/>
    </row>
    <row r="3492" spans="8:8" s="32" customFormat="1" ht="12.75" customHeight="1" x14ac:dyDescent="0.2">
      <c r="H3492" s="36"/>
    </row>
    <row r="3493" spans="8:8" s="32" customFormat="1" ht="12.75" customHeight="1" x14ac:dyDescent="0.2">
      <c r="H3493" s="36"/>
    </row>
    <row r="3494" spans="8:8" s="32" customFormat="1" ht="12.75" customHeight="1" x14ac:dyDescent="0.2">
      <c r="H3494" s="36"/>
    </row>
    <row r="3495" spans="8:8" s="32" customFormat="1" ht="12.75" customHeight="1" x14ac:dyDescent="0.2">
      <c r="H3495" s="36"/>
    </row>
    <row r="3496" spans="8:8" s="32" customFormat="1" ht="12.75" customHeight="1" x14ac:dyDescent="0.2">
      <c r="H3496" s="36"/>
    </row>
    <row r="3497" spans="8:8" s="32" customFormat="1" ht="12.75" customHeight="1" x14ac:dyDescent="0.2">
      <c r="H3497" s="36"/>
    </row>
    <row r="3498" spans="8:8" s="32" customFormat="1" ht="12.75" customHeight="1" x14ac:dyDescent="0.2">
      <c r="H3498" s="36"/>
    </row>
    <row r="3499" spans="8:8" s="32" customFormat="1" ht="12.75" customHeight="1" x14ac:dyDescent="0.2">
      <c r="H3499" s="36"/>
    </row>
    <row r="3500" spans="8:8" s="32" customFormat="1" ht="12.75" customHeight="1" x14ac:dyDescent="0.2">
      <c r="H3500" s="36"/>
    </row>
    <row r="3501" spans="8:8" s="32" customFormat="1" ht="12.75" customHeight="1" x14ac:dyDescent="0.2">
      <c r="H3501" s="36"/>
    </row>
    <row r="3502" spans="8:8" s="32" customFormat="1" ht="12.75" customHeight="1" x14ac:dyDescent="0.2">
      <c r="H3502" s="36"/>
    </row>
    <row r="3503" spans="8:8" s="32" customFormat="1" ht="12.75" customHeight="1" x14ac:dyDescent="0.2">
      <c r="H3503" s="36"/>
    </row>
    <row r="3504" spans="8:8" s="32" customFormat="1" ht="12.75" customHeight="1" x14ac:dyDescent="0.2">
      <c r="H3504" s="36"/>
    </row>
    <row r="3505" spans="8:8" s="32" customFormat="1" ht="12.75" customHeight="1" x14ac:dyDescent="0.2">
      <c r="H3505" s="36"/>
    </row>
    <row r="3506" spans="8:8" s="32" customFormat="1" ht="12.75" customHeight="1" x14ac:dyDescent="0.2">
      <c r="H3506" s="36"/>
    </row>
    <row r="3507" spans="8:8" s="32" customFormat="1" ht="12.75" customHeight="1" x14ac:dyDescent="0.2">
      <c r="H3507" s="36"/>
    </row>
    <row r="3508" spans="8:8" s="32" customFormat="1" ht="12.75" customHeight="1" x14ac:dyDescent="0.2">
      <c r="H3508" s="36"/>
    </row>
    <row r="3509" spans="8:8" s="32" customFormat="1" ht="12.75" customHeight="1" x14ac:dyDescent="0.2">
      <c r="H3509" s="36"/>
    </row>
    <row r="3510" spans="8:8" s="32" customFormat="1" ht="12.75" customHeight="1" x14ac:dyDescent="0.2">
      <c r="H3510" s="36"/>
    </row>
    <row r="3511" spans="8:8" s="32" customFormat="1" ht="12.75" customHeight="1" x14ac:dyDescent="0.2">
      <c r="H3511" s="36"/>
    </row>
    <row r="3512" spans="8:8" s="32" customFormat="1" ht="12.75" customHeight="1" x14ac:dyDescent="0.2">
      <c r="H3512" s="36"/>
    </row>
    <row r="3513" spans="8:8" s="32" customFormat="1" ht="12.75" customHeight="1" x14ac:dyDescent="0.2">
      <c r="H3513" s="36"/>
    </row>
    <row r="3514" spans="8:8" s="32" customFormat="1" ht="12.75" customHeight="1" x14ac:dyDescent="0.2">
      <c r="H3514" s="36"/>
    </row>
    <row r="3515" spans="8:8" s="32" customFormat="1" ht="12.75" customHeight="1" x14ac:dyDescent="0.2">
      <c r="H3515" s="36"/>
    </row>
    <row r="3516" spans="8:8" s="32" customFormat="1" ht="12.75" customHeight="1" x14ac:dyDescent="0.2">
      <c r="H3516" s="36"/>
    </row>
    <row r="3517" spans="8:8" s="32" customFormat="1" ht="12.75" customHeight="1" x14ac:dyDescent="0.2">
      <c r="H3517" s="36"/>
    </row>
    <row r="3518" spans="8:8" s="32" customFormat="1" ht="12.75" customHeight="1" x14ac:dyDescent="0.2">
      <c r="H3518" s="36"/>
    </row>
    <row r="3519" spans="8:8" s="32" customFormat="1" ht="12.75" customHeight="1" x14ac:dyDescent="0.2">
      <c r="H3519" s="36"/>
    </row>
    <row r="3520" spans="8:8" s="32" customFormat="1" ht="12.75" customHeight="1" x14ac:dyDescent="0.2">
      <c r="H3520" s="36"/>
    </row>
    <row r="3521" spans="8:8" s="32" customFormat="1" ht="12.75" customHeight="1" x14ac:dyDescent="0.2">
      <c r="H3521" s="36"/>
    </row>
    <row r="3522" spans="8:8" s="32" customFormat="1" ht="12.75" customHeight="1" x14ac:dyDescent="0.2">
      <c r="H3522" s="36"/>
    </row>
    <row r="3523" spans="8:8" s="32" customFormat="1" ht="12.75" customHeight="1" x14ac:dyDescent="0.2">
      <c r="H3523" s="36"/>
    </row>
    <row r="3524" spans="8:8" s="32" customFormat="1" ht="12.75" customHeight="1" x14ac:dyDescent="0.2">
      <c r="H3524" s="36"/>
    </row>
    <row r="3525" spans="8:8" s="32" customFormat="1" ht="12.75" customHeight="1" x14ac:dyDescent="0.2">
      <c r="H3525" s="36"/>
    </row>
    <row r="3526" spans="8:8" s="32" customFormat="1" ht="12.75" customHeight="1" x14ac:dyDescent="0.2">
      <c r="H3526" s="36"/>
    </row>
    <row r="3527" spans="8:8" s="32" customFormat="1" ht="12.75" customHeight="1" x14ac:dyDescent="0.2">
      <c r="H3527" s="36"/>
    </row>
    <row r="3528" spans="8:8" s="32" customFormat="1" ht="12.75" customHeight="1" x14ac:dyDescent="0.2">
      <c r="H3528" s="36"/>
    </row>
    <row r="3529" spans="8:8" s="32" customFormat="1" ht="12.75" customHeight="1" x14ac:dyDescent="0.2">
      <c r="H3529" s="36"/>
    </row>
    <row r="3530" spans="8:8" s="32" customFormat="1" ht="12.75" customHeight="1" x14ac:dyDescent="0.2">
      <c r="H3530" s="36"/>
    </row>
    <row r="3531" spans="8:8" s="32" customFormat="1" ht="12.75" customHeight="1" x14ac:dyDescent="0.2">
      <c r="H3531" s="36"/>
    </row>
    <row r="3532" spans="8:8" s="32" customFormat="1" ht="12.75" customHeight="1" x14ac:dyDescent="0.2">
      <c r="H3532" s="36"/>
    </row>
    <row r="3533" spans="8:8" s="32" customFormat="1" ht="12.75" customHeight="1" x14ac:dyDescent="0.2">
      <c r="H3533" s="36"/>
    </row>
    <row r="3534" spans="8:8" s="32" customFormat="1" ht="12.75" customHeight="1" x14ac:dyDescent="0.2">
      <c r="H3534" s="36"/>
    </row>
    <row r="3535" spans="8:8" s="32" customFormat="1" ht="12.75" customHeight="1" x14ac:dyDescent="0.2">
      <c r="H3535" s="36"/>
    </row>
    <row r="3536" spans="8:8" s="32" customFormat="1" ht="12.75" customHeight="1" x14ac:dyDescent="0.2">
      <c r="H3536" s="36"/>
    </row>
    <row r="3537" spans="8:8" s="32" customFormat="1" ht="12.75" customHeight="1" x14ac:dyDescent="0.2">
      <c r="H3537" s="36"/>
    </row>
    <row r="3538" spans="8:8" s="32" customFormat="1" ht="12.75" customHeight="1" x14ac:dyDescent="0.2">
      <c r="H3538" s="36"/>
    </row>
    <row r="3539" spans="8:8" s="32" customFormat="1" ht="12.75" customHeight="1" x14ac:dyDescent="0.2">
      <c r="H3539" s="36"/>
    </row>
    <row r="3540" spans="8:8" s="32" customFormat="1" ht="12.75" customHeight="1" x14ac:dyDescent="0.2">
      <c r="H3540" s="36"/>
    </row>
    <row r="3541" spans="8:8" s="32" customFormat="1" ht="12.75" customHeight="1" x14ac:dyDescent="0.2">
      <c r="H3541" s="36"/>
    </row>
    <row r="3542" spans="8:8" s="32" customFormat="1" ht="12.75" customHeight="1" x14ac:dyDescent="0.2">
      <c r="H3542" s="36"/>
    </row>
    <row r="3543" spans="8:8" s="32" customFormat="1" ht="12.75" customHeight="1" x14ac:dyDescent="0.2">
      <c r="H3543" s="36"/>
    </row>
    <row r="3544" spans="8:8" s="32" customFormat="1" ht="12.75" customHeight="1" x14ac:dyDescent="0.2">
      <c r="H3544" s="36"/>
    </row>
    <row r="3545" spans="8:8" s="32" customFormat="1" ht="12.75" customHeight="1" x14ac:dyDescent="0.2">
      <c r="H3545" s="36"/>
    </row>
    <row r="3546" spans="8:8" s="32" customFormat="1" ht="12.75" customHeight="1" x14ac:dyDescent="0.2">
      <c r="H3546" s="36"/>
    </row>
    <row r="3547" spans="8:8" s="32" customFormat="1" ht="12.75" customHeight="1" x14ac:dyDescent="0.2">
      <c r="H3547" s="36"/>
    </row>
    <row r="3548" spans="8:8" s="32" customFormat="1" ht="12.75" customHeight="1" x14ac:dyDescent="0.2">
      <c r="H3548" s="36"/>
    </row>
    <row r="3549" spans="8:8" s="32" customFormat="1" ht="12.75" customHeight="1" x14ac:dyDescent="0.2">
      <c r="H3549" s="36"/>
    </row>
    <row r="3550" spans="8:8" s="32" customFormat="1" ht="12.75" customHeight="1" x14ac:dyDescent="0.2">
      <c r="H3550" s="36"/>
    </row>
    <row r="3551" spans="8:8" s="32" customFormat="1" ht="12.75" customHeight="1" x14ac:dyDescent="0.2">
      <c r="H3551" s="36"/>
    </row>
    <row r="3552" spans="8:8" s="32" customFormat="1" ht="12.75" customHeight="1" x14ac:dyDescent="0.2">
      <c r="H3552" s="36"/>
    </row>
    <row r="3553" spans="8:8" s="32" customFormat="1" ht="12.75" customHeight="1" x14ac:dyDescent="0.2">
      <c r="H3553" s="36"/>
    </row>
    <row r="3554" spans="8:8" s="32" customFormat="1" ht="12.75" customHeight="1" x14ac:dyDescent="0.2">
      <c r="H3554" s="36"/>
    </row>
    <row r="3555" spans="8:8" s="32" customFormat="1" ht="12.75" customHeight="1" x14ac:dyDescent="0.2">
      <c r="H3555" s="36"/>
    </row>
    <row r="3556" spans="8:8" s="32" customFormat="1" ht="12.75" customHeight="1" x14ac:dyDescent="0.2">
      <c r="H3556" s="36"/>
    </row>
    <row r="3557" spans="8:8" s="32" customFormat="1" ht="12.75" customHeight="1" x14ac:dyDescent="0.2">
      <c r="H3557" s="36"/>
    </row>
    <row r="3558" spans="8:8" s="32" customFormat="1" ht="12.75" customHeight="1" x14ac:dyDescent="0.2">
      <c r="H3558" s="36"/>
    </row>
    <row r="3559" spans="8:8" s="32" customFormat="1" ht="12.75" customHeight="1" x14ac:dyDescent="0.2">
      <c r="H3559" s="36"/>
    </row>
    <row r="3560" spans="8:8" s="32" customFormat="1" ht="12.75" customHeight="1" x14ac:dyDescent="0.2">
      <c r="H3560" s="36"/>
    </row>
    <row r="3561" spans="8:8" s="32" customFormat="1" ht="12.75" customHeight="1" x14ac:dyDescent="0.2">
      <c r="H3561" s="36"/>
    </row>
    <row r="3562" spans="8:8" s="32" customFormat="1" ht="12.75" customHeight="1" x14ac:dyDescent="0.2">
      <c r="H3562" s="36"/>
    </row>
    <row r="3563" spans="8:8" s="32" customFormat="1" ht="12.75" customHeight="1" x14ac:dyDescent="0.2">
      <c r="H3563" s="36"/>
    </row>
    <row r="3564" spans="8:8" s="32" customFormat="1" ht="12.75" customHeight="1" x14ac:dyDescent="0.2">
      <c r="H3564" s="36"/>
    </row>
    <row r="3565" spans="8:8" s="32" customFormat="1" ht="12.75" customHeight="1" x14ac:dyDescent="0.2">
      <c r="H3565" s="36"/>
    </row>
    <row r="3566" spans="8:8" s="32" customFormat="1" ht="12.75" customHeight="1" x14ac:dyDescent="0.2">
      <c r="H3566" s="36"/>
    </row>
    <row r="3567" spans="8:8" s="32" customFormat="1" ht="12.75" customHeight="1" x14ac:dyDescent="0.2">
      <c r="H3567" s="36"/>
    </row>
    <row r="3568" spans="8:8" s="32" customFormat="1" ht="12.75" customHeight="1" x14ac:dyDescent="0.2">
      <c r="H3568" s="36"/>
    </row>
    <row r="3569" spans="8:8" s="32" customFormat="1" ht="12.75" customHeight="1" x14ac:dyDescent="0.2">
      <c r="H3569" s="36"/>
    </row>
    <row r="3570" spans="8:8" s="32" customFormat="1" ht="12.75" customHeight="1" x14ac:dyDescent="0.2">
      <c r="H3570" s="36"/>
    </row>
    <row r="3571" spans="8:8" s="32" customFormat="1" ht="12.75" customHeight="1" x14ac:dyDescent="0.2">
      <c r="H3571" s="36"/>
    </row>
    <row r="3572" spans="8:8" s="32" customFormat="1" ht="12.75" customHeight="1" x14ac:dyDescent="0.2">
      <c r="H3572" s="36"/>
    </row>
    <row r="3573" spans="8:8" s="32" customFormat="1" ht="12.75" customHeight="1" x14ac:dyDescent="0.2">
      <c r="H3573" s="36"/>
    </row>
    <row r="3574" spans="8:8" s="32" customFormat="1" ht="12.75" customHeight="1" x14ac:dyDescent="0.2">
      <c r="H3574" s="36"/>
    </row>
    <row r="3575" spans="8:8" s="32" customFormat="1" ht="12.75" customHeight="1" x14ac:dyDescent="0.2">
      <c r="H3575" s="36"/>
    </row>
    <row r="3576" spans="8:8" s="32" customFormat="1" ht="12.75" customHeight="1" x14ac:dyDescent="0.2">
      <c r="H3576" s="36"/>
    </row>
    <row r="3577" spans="8:8" s="32" customFormat="1" ht="12.75" customHeight="1" x14ac:dyDescent="0.2">
      <c r="H3577" s="36"/>
    </row>
    <row r="3578" spans="8:8" s="32" customFormat="1" ht="12.75" customHeight="1" x14ac:dyDescent="0.2">
      <c r="H3578" s="36"/>
    </row>
    <row r="3579" spans="8:8" s="32" customFormat="1" ht="12.75" customHeight="1" x14ac:dyDescent="0.2">
      <c r="H3579" s="36"/>
    </row>
    <row r="3580" spans="8:8" s="32" customFormat="1" ht="12.75" customHeight="1" x14ac:dyDescent="0.2">
      <c r="H3580" s="36"/>
    </row>
    <row r="3581" spans="8:8" s="32" customFormat="1" ht="12.75" customHeight="1" x14ac:dyDescent="0.2">
      <c r="H3581" s="36"/>
    </row>
    <row r="3582" spans="8:8" s="32" customFormat="1" ht="12.75" customHeight="1" x14ac:dyDescent="0.2">
      <c r="H3582" s="36"/>
    </row>
    <row r="3583" spans="8:8" s="32" customFormat="1" ht="12.75" customHeight="1" x14ac:dyDescent="0.2">
      <c r="H3583" s="36"/>
    </row>
    <row r="3584" spans="8:8" s="32" customFormat="1" ht="12.75" customHeight="1" x14ac:dyDescent="0.2">
      <c r="H3584" s="36"/>
    </row>
    <row r="3585" spans="8:8" s="32" customFormat="1" ht="12.75" customHeight="1" x14ac:dyDescent="0.2">
      <c r="H3585" s="36"/>
    </row>
    <row r="3586" spans="8:8" s="32" customFormat="1" ht="12.75" customHeight="1" x14ac:dyDescent="0.2">
      <c r="H3586" s="36"/>
    </row>
    <row r="3587" spans="8:8" s="32" customFormat="1" ht="12.75" customHeight="1" x14ac:dyDescent="0.2">
      <c r="H3587" s="36"/>
    </row>
    <row r="3588" spans="8:8" s="32" customFormat="1" ht="12.75" customHeight="1" x14ac:dyDescent="0.2">
      <c r="H3588" s="36"/>
    </row>
    <row r="3589" spans="8:8" s="32" customFormat="1" ht="12.75" customHeight="1" x14ac:dyDescent="0.2">
      <c r="H3589" s="36"/>
    </row>
    <row r="3590" spans="8:8" s="32" customFormat="1" ht="12.75" customHeight="1" x14ac:dyDescent="0.2">
      <c r="H3590" s="36"/>
    </row>
    <row r="3591" spans="8:8" s="32" customFormat="1" ht="12.75" customHeight="1" x14ac:dyDescent="0.2">
      <c r="H3591" s="36"/>
    </row>
    <row r="3592" spans="8:8" s="32" customFormat="1" ht="12.75" customHeight="1" x14ac:dyDescent="0.2">
      <c r="H3592" s="36"/>
    </row>
    <row r="3593" spans="8:8" s="32" customFormat="1" ht="12.75" customHeight="1" x14ac:dyDescent="0.2">
      <c r="H3593" s="36"/>
    </row>
    <row r="3594" spans="8:8" s="32" customFormat="1" ht="12.75" customHeight="1" x14ac:dyDescent="0.2">
      <c r="H3594" s="36"/>
    </row>
    <row r="3595" spans="8:8" s="32" customFormat="1" ht="12.75" customHeight="1" x14ac:dyDescent="0.2">
      <c r="H3595" s="36"/>
    </row>
    <row r="3596" spans="8:8" s="32" customFormat="1" ht="12.75" customHeight="1" x14ac:dyDescent="0.2">
      <c r="H3596" s="36"/>
    </row>
    <row r="3597" spans="8:8" s="32" customFormat="1" ht="12.75" customHeight="1" x14ac:dyDescent="0.2">
      <c r="H3597" s="36"/>
    </row>
    <row r="3598" spans="8:8" s="32" customFormat="1" ht="12.75" customHeight="1" x14ac:dyDescent="0.2">
      <c r="H3598" s="36"/>
    </row>
    <row r="3599" spans="8:8" s="32" customFormat="1" ht="12.75" customHeight="1" x14ac:dyDescent="0.2">
      <c r="H3599" s="36"/>
    </row>
    <row r="3600" spans="8:8" s="32" customFormat="1" ht="12.75" customHeight="1" x14ac:dyDescent="0.2">
      <c r="H3600" s="36"/>
    </row>
    <row r="3601" spans="8:8" s="32" customFormat="1" ht="12.75" customHeight="1" x14ac:dyDescent="0.2">
      <c r="H3601" s="36"/>
    </row>
    <row r="3602" spans="8:8" s="32" customFormat="1" ht="12.75" customHeight="1" x14ac:dyDescent="0.2">
      <c r="H3602" s="36"/>
    </row>
    <row r="3603" spans="8:8" s="32" customFormat="1" ht="12.75" customHeight="1" x14ac:dyDescent="0.2">
      <c r="H3603" s="36"/>
    </row>
    <row r="3604" spans="8:8" s="32" customFormat="1" ht="12.75" customHeight="1" x14ac:dyDescent="0.2">
      <c r="H3604" s="36"/>
    </row>
    <row r="3605" spans="8:8" s="32" customFormat="1" ht="12.75" customHeight="1" x14ac:dyDescent="0.2">
      <c r="H3605" s="36"/>
    </row>
    <row r="3606" spans="8:8" s="32" customFormat="1" ht="12.75" customHeight="1" x14ac:dyDescent="0.2">
      <c r="H3606" s="36"/>
    </row>
    <row r="3607" spans="8:8" s="32" customFormat="1" ht="12.75" customHeight="1" x14ac:dyDescent="0.2">
      <c r="H3607" s="36"/>
    </row>
    <row r="3608" spans="8:8" s="32" customFormat="1" ht="12.75" customHeight="1" x14ac:dyDescent="0.2">
      <c r="H3608" s="36"/>
    </row>
    <row r="3609" spans="8:8" s="32" customFormat="1" ht="12.75" customHeight="1" x14ac:dyDescent="0.2">
      <c r="H3609" s="36"/>
    </row>
    <row r="3610" spans="8:8" s="32" customFormat="1" ht="12.75" customHeight="1" x14ac:dyDescent="0.2">
      <c r="H3610" s="36"/>
    </row>
    <row r="3611" spans="8:8" s="32" customFormat="1" ht="12.75" customHeight="1" x14ac:dyDescent="0.2">
      <c r="H3611" s="36"/>
    </row>
    <row r="3612" spans="8:8" s="32" customFormat="1" ht="12.75" customHeight="1" x14ac:dyDescent="0.2">
      <c r="H3612" s="36"/>
    </row>
    <row r="3613" spans="8:8" s="32" customFormat="1" ht="12.75" customHeight="1" x14ac:dyDescent="0.2">
      <c r="H3613" s="36"/>
    </row>
    <row r="3614" spans="8:8" s="32" customFormat="1" ht="12.75" customHeight="1" x14ac:dyDescent="0.2">
      <c r="H3614" s="36"/>
    </row>
    <row r="3615" spans="8:8" s="32" customFormat="1" ht="12.75" customHeight="1" x14ac:dyDescent="0.2">
      <c r="H3615" s="36"/>
    </row>
    <row r="3616" spans="8:8" s="32" customFormat="1" ht="12.75" customHeight="1" x14ac:dyDescent="0.2">
      <c r="H3616" s="36"/>
    </row>
    <row r="3617" spans="8:8" s="32" customFormat="1" ht="12.75" customHeight="1" x14ac:dyDescent="0.2">
      <c r="H3617" s="36"/>
    </row>
    <row r="3618" spans="8:8" s="32" customFormat="1" ht="12.75" customHeight="1" x14ac:dyDescent="0.2">
      <c r="H3618" s="36"/>
    </row>
    <row r="3619" spans="8:8" s="32" customFormat="1" ht="12.75" customHeight="1" x14ac:dyDescent="0.2">
      <c r="H3619" s="36"/>
    </row>
    <row r="3620" spans="8:8" s="32" customFormat="1" ht="12.75" customHeight="1" x14ac:dyDescent="0.2">
      <c r="H3620" s="36"/>
    </row>
    <row r="3621" spans="8:8" s="32" customFormat="1" ht="12.75" customHeight="1" x14ac:dyDescent="0.2">
      <c r="H3621" s="36"/>
    </row>
    <row r="3622" spans="8:8" s="32" customFormat="1" ht="12.75" customHeight="1" x14ac:dyDescent="0.2">
      <c r="H3622" s="36"/>
    </row>
    <row r="3623" spans="8:8" s="32" customFormat="1" ht="12.75" customHeight="1" x14ac:dyDescent="0.2">
      <c r="H3623" s="36"/>
    </row>
    <row r="3624" spans="8:8" s="32" customFormat="1" ht="12.75" customHeight="1" x14ac:dyDescent="0.2">
      <c r="H3624" s="36"/>
    </row>
    <row r="3625" spans="8:8" s="32" customFormat="1" ht="12.75" customHeight="1" x14ac:dyDescent="0.2">
      <c r="H3625" s="36"/>
    </row>
    <row r="3626" spans="8:8" s="32" customFormat="1" ht="12.75" customHeight="1" x14ac:dyDescent="0.2">
      <c r="H3626" s="36"/>
    </row>
    <row r="3627" spans="8:8" s="32" customFormat="1" ht="12.75" customHeight="1" x14ac:dyDescent="0.2">
      <c r="H3627" s="36"/>
    </row>
    <row r="3628" spans="8:8" s="32" customFormat="1" ht="12.75" customHeight="1" x14ac:dyDescent="0.2">
      <c r="H3628" s="36"/>
    </row>
    <row r="3629" spans="8:8" s="32" customFormat="1" ht="12.75" customHeight="1" x14ac:dyDescent="0.2">
      <c r="H3629" s="36"/>
    </row>
    <row r="3630" spans="8:8" s="32" customFormat="1" ht="12.75" customHeight="1" x14ac:dyDescent="0.2">
      <c r="H3630" s="36"/>
    </row>
    <row r="3631" spans="8:8" s="32" customFormat="1" ht="12.75" customHeight="1" x14ac:dyDescent="0.2">
      <c r="H3631" s="36"/>
    </row>
    <row r="3632" spans="8:8" s="32" customFormat="1" ht="12.75" customHeight="1" x14ac:dyDescent="0.2">
      <c r="H3632" s="36"/>
    </row>
    <row r="3633" spans="8:8" s="32" customFormat="1" ht="12.75" customHeight="1" x14ac:dyDescent="0.2">
      <c r="H3633" s="36"/>
    </row>
    <row r="3634" spans="8:8" s="32" customFormat="1" ht="12.75" customHeight="1" x14ac:dyDescent="0.2">
      <c r="H3634" s="36"/>
    </row>
    <row r="3635" spans="8:8" s="32" customFormat="1" ht="12.75" customHeight="1" x14ac:dyDescent="0.2">
      <c r="H3635" s="36"/>
    </row>
    <row r="3636" spans="8:8" s="32" customFormat="1" ht="12.75" customHeight="1" x14ac:dyDescent="0.2">
      <c r="H3636" s="36"/>
    </row>
    <row r="3637" spans="8:8" s="32" customFormat="1" ht="12.75" customHeight="1" x14ac:dyDescent="0.2">
      <c r="H3637" s="36"/>
    </row>
    <row r="3638" spans="8:8" s="32" customFormat="1" ht="12.75" customHeight="1" x14ac:dyDescent="0.2">
      <c r="H3638" s="36"/>
    </row>
    <row r="3639" spans="8:8" s="32" customFormat="1" ht="12.75" customHeight="1" x14ac:dyDescent="0.2">
      <c r="H3639" s="36"/>
    </row>
    <row r="3640" spans="8:8" s="32" customFormat="1" ht="12.75" customHeight="1" x14ac:dyDescent="0.2">
      <c r="H3640" s="36"/>
    </row>
    <row r="3641" spans="8:8" s="32" customFormat="1" ht="12.75" customHeight="1" x14ac:dyDescent="0.2">
      <c r="H3641" s="36"/>
    </row>
    <row r="3642" spans="8:8" s="32" customFormat="1" ht="12.75" customHeight="1" x14ac:dyDescent="0.2">
      <c r="H3642" s="36"/>
    </row>
    <row r="3643" spans="8:8" s="32" customFormat="1" ht="12.75" customHeight="1" x14ac:dyDescent="0.2">
      <c r="H3643" s="36"/>
    </row>
    <row r="3644" spans="8:8" s="32" customFormat="1" ht="12.75" customHeight="1" x14ac:dyDescent="0.2">
      <c r="H3644" s="36"/>
    </row>
    <row r="3645" spans="8:8" s="32" customFormat="1" ht="12.75" customHeight="1" x14ac:dyDescent="0.2">
      <c r="H3645" s="36"/>
    </row>
    <row r="3646" spans="8:8" s="32" customFormat="1" ht="12.75" customHeight="1" x14ac:dyDescent="0.2">
      <c r="H3646" s="36"/>
    </row>
    <row r="3647" spans="8:8" s="32" customFormat="1" ht="12.75" customHeight="1" x14ac:dyDescent="0.2">
      <c r="H3647" s="36"/>
    </row>
    <row r="3648" spans="8:8" s="32" customFormat="1" ht="12.75" customHeight="1" x14ac:dyDescent="0.2">
      <c r="H3648" s="36"/>
    </row>
    <row r="3649" spans="8:8" s="32" customFormat="1" ht="12.75" customHeight="1" x14ac:dyDescent="0.2">
      <c r="H3649" s="36"/>
    </row>
    <row r="3650" spans="8:8" s="32" customFormat="1" ht="12.75" customHeight="1" x14ac:dyDescent="0.2">
      <c r="H3650" s="36"/>
    </row>
    <row r="3651" spans="8:8" s="32" customFormat="1" ht="12.75" customHeight="1" x14ac:dyDescent="0.2">
      <c r="H3651" s="36"/>
    </row>
    <row r="3652" spans="8:8" s="32" customFormat="1" ht="12.75" customHeight="1" x14ac:dyDescent="0.2">
      <c r="H3652" s="36"/>
    </row>
    <row r="3653" spans="8:8" s="32" customFormat="1" ht="12.75" customHeight="1" x14ac:dyDescent="0.2">
      <c r="H3653" s="36"/>
    </row>
    <row r="3654" spans="8:8" s="32" customFormat="1" ht="12.75" customHeight="1" x14ac:dyDescent="0.2">
      <c r="H3654" s="36"/>
    </row>
    <row r="3655" spans="8:8" s="32" customFormat="1" ht="12.75" customHeight="1" x14ac:dyDescent="0.2">
      <c r="H3655" s="36"/>
    </row>
    <row r="3656" spans="8:8" s="32" customFormat="1" ht="12.75" customHeight="1" x14ac:dyDescent="0.2">
      <c r="H3656" s="36"/>
    </row>
    <row r="3657" spans="8:8" s="32" customFormat="1" ht="12.75" customHeight="1" x14ac:dyDescent="0.2">
      <c r="H3657" s="36"/>
    </row>
    <row r="3658" spans="8:8" s="32" customFormat="1" ht="12.75" customHeight="1" x14ac:dyDescent="0.2">
      <c r="H3658" s="36"/>
    </row>
    <row r="3659" spans="8:8" s="32" customFormat="1" ht="12.75" customHeight="1" x14ac:dyDescent="0.2">
      <c r="H3659" s="36"/>
    </row>
    <row r="3660" spans="8:8" s="32" customFormat="1" ht="12.75" customHeight="1" x14ac:dyDescent="0.2">
      <c r="H3660" s="36"/>
    </row>
    <row r="3661" spans="8:8" s="32" customFormat="1" ht="12.75" customHeight="1" x14ac:dyDescent="0.2">
      <c r="H3661" s="36"/>
    </row>
    <row r="3662" spans="8:8" s="32" customFormat="1" ht="12.75" customHeight="1" x14ac:dyDescent="0.2">
      <c r="H3662" s="36"/>
    </row>
    <row r="3663" spans="8:8" s="32" customFormat="1" ht="12.75" customHeight="1" x14ac:dyDescent="0.2">
      <c r="H3663" s="36"/>
    </row>
    <row r="3664" spans="8:8" s="32" customFormat="1" ht="12.75" customHeight="1" x14ac:dyDescent="0.2">
      <c r="H3664" s="36"/>
    </row>
    <row r="3665" spans="8:8" s="32" customFormat="1" ht="12.75" customHeight="1" x14ac:dyDescent="0.2">
      <c r="H3665" s="36"/>
    </row>
    <row r="3666" spans="8:8" s="32" customFormat="1" ht="12.75" customHeight="1" x14ac:dyDescent="0.2">
      <c r="H3666" s="36"/>
    </row>
    <row r="3667" spans="8:8" s="32" customFormat="1" ht="12.75" customHeight="1" x14ac:dyDescent="0.2">
      <c r="H3667" s="36"/>
    </row>
    <row r="3668" spans="8:8" s="32" customFormat="1" ht="12.75" customHeight="1" x14ac:dyDescent="0.2">
      <c r="H3668" s="36"/>
    </row>
    <row r="3669" spans="8:8" s="32" customFormat="1" ht="12.75" customHeight="1" x14ac:dyDescent="0.2">
      <c r="H3669" s="36"/>
    </row>
    <row r="3670" spans="8:8" s="32" customFormat="1" ht="12.75" customHeight="1" x14ac:dyDescent="0.2">
      <c r="H3670" s="36"/>
    </row>
    <row r="3671" spans="8:8" s="32" customFormat="1" ht="12.75" customHeight="1" x14ac:dyDescent="0.2">
      <c r="H3671" s="36"/>
    </row>
    <row r="3672" spans="8:8" s="32" customFormat="1" ht="12.75" customHeight="1" x14ac:dyDescent="0.2">
      <c r="H3672" s="36"/>
    </row>
    <row r="3673" spans="8:8" s="32" customFormat="1" ht="12.75" customHeight="1" x14ac:dyDescent="0.2">
      <c r="H3673" s="36"/>
    </row>
    <row r="3674" spans="8:8" s="32" customFormat="1" ht="12.75" customHeight="1" x14ac:dyDescent="0.2">
      <c r="H3674" s="36"/>
    </row>
    <row r="3675" spans="8:8" s="32" customFormat="1" ht="12.75" customHeight="1" x14ac:dyDescent="0.2">
      <c r="H3675" s="36"/>
    </row>
    <row r="3676" spans="8:8" s="32" customFormat="1" ht="12.75" customHeight="1" x14ac:dyDescent="0.2">
      <c r="H3676" s="36"/>
    </row>
    <row r="3677" spans="8:8" s="32" customFormat="1" ht="12.75" customHeight="1" x14ac:dyDescent="0.2">
      <c r="H3677" s="36"/>
    </row>
    <row r="3678" spans="8:8" s="32" customFormat="1" ht="12.75" customHeight="1" x14ac:dyDescent="0.2">
      <c r="H3678" s="36"/>
    </row>
    <row r="3679" spans="8:8" s="32" customFormat="1" ht="12.75" customHeight="1" x14ac:dyDescent="0.2">
      <c r="H3679" s="36"/>
    </row>
    <row r="3680" spans="8:8" s="32" customFormat="1" ht="12.75" customHeight="1" x14ac:dyDescent="0.2">
      <c r="H3680" s="36"/>
    </row>
    <row r="3681" spans="8:8" s="32" customFormat="1" ht="12.75" customHeight="1" x14ac:dyDescent="0.2">
      <c r="H3681" s="36"/>
    </row>
    <row r="3682" spans="8:8" s="32" customFormat="1" ht="12.75" customHeight="1" x14ac:dyDescent="0.2">
      <c r="H3682" s="36"/>
    </row>
    <row r="3683" spans="8:8" s="32" customFormat="1" ht="12.75" customHeight="1" x14ac:dyDescent="0.2">
      <c r="H3683" s="36"/>
    </row>
    <row r="3684" spans="8:8" s="32" customFormat="1" ht="12.75" customHeight="1" x14ac:dyDescent="0.2">
      <c r="H3684" s="36"/>
    </row>
    <row r="3685" spans="8:8" s="32" customFormat="1" ht="12.75" customHeight="1" x14ac:dyDescent="0.2">
      <c r="H3685" s="36"/>
    </row>
    <row r="3686" spans="8:8" s="32" customFormat="1" ht="12.75" customHeight="1" x14ac:dyDescent="0.2">
      <c r="H3686" s="36"/>
    </row>
    <row r="3687" spans="8:8" s="32" customFormat="1" ht="12.75" customHeight="1" x14ac:dyDescent="0.2">
      <c r="H3687" s="36"/>
    </row>
    <row r="3688" spans="8:8" s="32" customFormat="1" ht="12.75" customHeight="1" x14ac:dyDescent="0.2">
      <c r="H3688" s="36"/>
    </row>
    <row r="3689" spans="8:8" s="32" customFormat="1" ht="12.75" customHeight="1" x14ac:dyDescent="0.2">
      <c r="H3689" s="36"/>
    </row>
    <row r="3690" spans="8:8" s="32" customFormat="1" ht="12.75" customHeight="1" x14ac:dyDescent="0.2">
      <c r="H3690" s="36"/>
    </row>
    <row r="3691" spans="8:8" s="32" customFormat="1" ht="12.75" customHeight="1" x14ac:dyDescent="0.2">
      <c r="H3691" s="36"/>
    </row>
    <row r="3692" spans="8:8" s="32" customFormat="1" ht="12.75" customHeight="1" x14ac:dyDescent="0.2">
      <c r="H3692" s="36"/>
    </row>
    <row r="3693" spans="8:8" s="32" customFormat="1" ht="12.75" customHeight="1" x14ac:dyDescent="0.2">
      <c r="H3693" s="36"/>
    </row>
    <row r="3694" spans="8:8" s="32" customFormat="1" ht="12.75" customHeight="1" x14ac:dyDescent="0.2">
      <c r="H3694" s="36"/>
    </row>
    <row r="3695" spans="8:8" s="32" customFormat="1" ht="12.75" customHeight="1" x14ac:dyDescent="0.2">
      <c r="H3695" s="36"/>
    </row>
    <row r="3696" spans="8:8" s="32" customFormat="1" ht="12.75" customHeight="1" x14ac:dyDescent="0.2">
      <c r="H3696" s="36"/>
    </row>
    <row r="3697" spans="8:8" s="32" customFormat="1" ht="12.75" customHeight="1" x14ac:dyDescent="0.2">
      <c r="H3697" s="36"/>
    </row>
    <row r="3698" spans="8:8" s="32" customFormat="1" ht="12.75" customHeight="1" x14ac:dyDescent="0.2">
      <c r="H3698" s="36"/>
    </row>
    <row r="3699" spans="8:8" s="32" customFormat="1" ht="12.75" customHeight="1" x14ac:dyDescent="0.2">
      <c r="H3699" s="36"/>
    </row>
    <row r="3700" spans="8:8" s="32" customFormat="1" ht="12.75" customHeight="1" x14ac:dyDescent="0.2">
      <c r="H3700" s="36"/>
    </row>
    <row r="3701" spans="8:8" s="32" customFormat="1" ht="12.75" customHeight="1" x14ac:dyDescent="0.2">
      <c r="H3701" s="36"/>
    </row>
    <row r="3702" spans="8:8" s="32" customFormat="1" ht="12.75" customHeight="1" x14ac:dyDescent="0.2">
      <c r="H3702" s="36"/>
    </row>
    <row r="3703" spans="8:8" s="32" customFormat="1" ht="12.75" customHeight="1" x14ac:dyDescent="0.2">
      <c r="H3703" s="36"/>
    </row>
    <row r="3704" spans="8:8" s="32" customFormat="1" ht="12.75" customHeight="1" x14ac:dyDescent="0.2">
      <c r="H3704" s="36"/>
    </row>
    <row r="3705" spans="8:8" s="32" customFormat="1" ht="12.75" customHeight="1" x14ac:dyDescent="0.2">
      <c r="H3705" s="36"/>
    </row>
    <row r="3706" spans="8:8" s="32" customFormat="1" ht="12.75" customHeight="1" x14ac:dyDescent="0.2">
      <c r="H3706" s="36"/>
    </row>
    <row r="3707" spans="8:8" s="32" customFormat="1" ht="12.75" customHeight="1" x14ac:dyDescent="0.2">
      <c r="H3707" s="36"/>
    </row>
    <row r="3708" spans="8:8" s="32" customFormat="1" ht="12.75" customHeight="1" x14ac:dyDescent="0.2">
      <c r="H3708" s="36"/>
    </row>
    <row r="3709" spans="8:8" s="32" customFormat="1" ht="12.75" customHeight="1" x14ac:dyDescent="0.2">
      <c r="H3709" s="36"/>
    </row>
    <row r="3710" spans="8:8" s="32" customFormat="1" ht="12.75" customHeight="1" x14ac:dyDescent="0.2">
      <c r="H3710" s="36"/>
    </row>
    <row r="3711" spans="8:8" s="32" customFormat="1" ht="12.75" customHeight="1" x14ac:dyDescent="0.2">
      <c r="H3711" s="36"/>
    </row>
    <row r="3712" spans="8:8" s="32" customFormat="1" ht="12.75" customHeight="1" x14ac:dyDescent="0.2">
      <c r="H3712" s="36"/>
    </row>
    <row r="3713" spans="8:8" s="32" customFormat="1" ht="12.75" customHeight="1" x14ac:dyDescent="0.2">
      <c r="H3713" s="36"/>
    </row>
    <row r="3714" spans="8:8" s="32" customFormat="1" ht="12.75" customHeight="1" x14ac:dyDescent="0.2">
      <c r="H3714" s="36"/>
    </row>
    <row r="3715" spans="8:8" s="32" customFormat="1" ht="12.75" customHeight="1" x14ac:dyDescent="0.2">
      <c r="H3715" s="36"/>
    </row>
    <row r="3716" spans="8:8" s="32" customFormat="1" ht="12.75" customHeight="1" x14ac:dyDescent="0.2">
      <c r="H3716" s="36"/>
    </row>
    <row r="3717" spans="8:8" s="32" customFormat="1" ht="12.75" customHeight="1" x14ac:dyDescent="0.2">
      <c r="H3717" s="36"/>
    </row>
    <row r="3718" spans="8:8" s="32" customFormat="1" ht="12.75" customHeight="1" x14ac:dyDescent="0.2">
      <c r="H3718" s="36"/>
    </row>
    <row r="3719" spans="8:8" s="32" customFormat="1" ht="12.75" customHeight="1" x14ac:dyDescent="0.2">
      <c r="H3719" s="36"/>
    </row>
    <row r="3720" spans="8:8" s="32" customFormat="1" ht="12.75" customHeight="1" x14ac:dyDescent="0.2">
      <c r="H3720" s="36"/>
    </row>
    <row r="3721" spans="8:8" s="32" customFormat="1" ht="12.75" customHeight="1" x14ac:dyDescent="0.2">
      <c r="H3721" s="36"/>
    </row>
    <row r="3722" spans="8:8" s="32" customFormat="1" ht="12.75" customHeight="1" x14ac:dyDescent="0.2">
      <c r="H3722" s="36"/>
    </row>
    <row r="3723" spans="8:8" s="32" customFormat="1" ht="12.75" customHeight="1" x14ac:dyDescent="0.2">
      <c r="H3723" s="36"/>
    </row>
    <row r="3724" spans="8:8" s="32" customFormat="1" ht="12.75" customHeight="1" x14ac:dyDescent="0.2">
      <c r="H3724" s="36"/>
    </row>
    <row r="3725" spans="8:8" s="32" customFormat="1" ht="12.75" customHeight="1" x14ac:dyDescent="0.2">
      <c r="H3725" s="36"/>
    </row>
    <row r="3726" spans="8:8" s="32" customFormat="1" ht="12.75" customHeight="1" x14ac:dyDescent="0.2">
      <c r="H3726" s="36"/>
    </row>
    <row r="3727" spans="8:8" s="32" customFormat="1" ht="12.75" customHeight="1" x14ac:dyDescent="0.2">
      <c r="H3727" s="36"/>
    </row>
    <row r="3728" spans="8:8" s="32" customFormat="1" ht="12.75" customHeight="1" x14ac:dyDescent="0.2">
      <c r="H3728" s="36"/>
    </row>
    <row r="3729" spans="8:8" s="32" customFormat="1" ht="12.75" customHeight="1" x14ac:dyDescent="0.2">
      <c r="H3729" s="36"/>
    </row>
    <row r="3730" spans="8:8" s="32" customFormat="1" ht="12.75" customHeight="1" x14ac:dyDescent="0.2">
      <c r="H3730" s="36"/>
    </row>
    <row r="3731" spans="8:8" s="32" customFormat="1" ht="12.75" customHeight="1" x14ac:dyDescent="0.2">
      <c r="H3731" s="36"/>
    </row>
    <row r="3732" spans="8:8" s="32" customFormat="1" ht="12.75" customHeight="1" x14ac:dyDescent="0.2">
      <c r="H3732" s="36"/>
    </row>
    <row r="3733" spans="8:8" s="32" customFormat="1" ht="12.75" customHeight="1" x14ac:dyDescent="0.2">
      <c r="H3733" s="36"/>
    </row>
    <row r="3734" spans="8:8" s="32" customFormat="1" ht="12.75" customHeight="1" x14ac:dyDescent="0.2">
      <c r="H3734" s="36"/>
    </row>
    <row r="3735" spans="8:8" s="32" customFormat="1" ht="12.75" customHeight="1" x14ac:dyDescent="0.2">
      <c r="H3735" s="36"/>
    </row>
    <row r="3736" spans="8:8" s="32" customFormat="1" ht="12.75" customHeight="1" x14ac:dyDescent="0.2">
      <c r="H3736" s="36"/>
    </row>
    <row r="3737" spans="8:8" s="32" customFormat="1" ht="12.75" customHeight="1" x14ac:dyDescent="0.2">
      <c r="H3737" s="36"/>
    </row>
    <row r="3738" spans="8:8" s="32" customFormat="1" ht="12.75" customHeight="1" x14ac:dyDescent="0.2">
      <c r="H3738" s="36"/>
    </row>
    <row r="3739" spans="8:8" s="32" customFormat="1" ht="12.75" customHeight="1" x14ac:dyDescent="0.2">
      <c r="H3739" s="36"/>
    </row>
    <row r="3740" spans="8:8" s="32" customFormat="1" ht="12.75" customHeight="1" x14ac:dyDescent="0.2">
      <c r="H3740" s="36"/>
    </row>
    <row r="3741" spans="8:8" s="32" customFormat="1" ht="12.75" customHeight="1" x14ac:dyDescent="0.2">
      <c r="H3741" s="36"/>
    </row>
    <row r="3742" spans="8:8" s="32" customFormat="1" ht="12.75" customHeight="1" x14ac:dyDescent="0.2">
      <c r="H3742" s="36"/>
    </row>
    <row r="3743" spans="8:8" s="32" customFormat="1" ht="12.75" customHeight="1" x14ac:dyDescent="0.2">
      <c r="H3743" s="36"/>
    </row>
    <row r="3744" spans="8:8" s="32" customFormat="1" ht="12.75" customHeight="1" x14ac:dyDescent="0.2">
      <c r="H3744" s="36"/>
    </row>
    <row r="3745" spans="8:8" s="32" customFormat="1" ht="12.75" customHeight="1" x14ac:dyDescent="0.2">
      <c r="H3745" s="36"/>
    </row>
    <row r="3746" spans="8:8" s="32" customFormat="1" ht="12.75" customHeight="1" x14ac:dyDescent="0.2">
      <c r="H3746" s="36"/>
    </row>
    <row r="3747" spans="8:8" s="32" customFormat="1" ht="12.75" customHeight="1" x14ac:dyDescent="0.2">
      <c r="H3747" s="36"/>
    </row>
    <row r="3748" spans="8:8" s="32" customFormat="1" ht="12.75" customHeight="1" x14ac:dyDescent="0.2">
      <c r="H3748" s="36"/>
    </row>
    <row r="3749" spans="8:8" s="32" customFormat="1" ht="12.75" customHeight="1" x14ac:dyDescent="0.2">
      <c r="H3749" s="36"/>
    </row>
    <row r="3750" spans="8:8" s="32" customFormat="1" ht="12.75" customHeight="1" x14ac:dyDescent="0.2">
      <c r="H3750" s="36"/>
    </row>
    <row r="3751" spans="8:8" s="32" customFormat="1" ht="12.75" customHeight="1" x14ac:dyDescent="0.2">
      <c r="H3751" s="36"/>
    </row>
    <row r="3752" spans="8:8" s="32" customFormat="1" ht="12.75" customHeight="1" x14ac:dyDescent="0.2">
      <c r="H3752" s="36"/>
    </row>
    <row r="3753" spans="8:8" s="32" customFormat="1" ht="12.75" customHeight="1" x14ac:dyDescent="0.2">
      <c r="H3753" s="36"/>
    </row>
    <row r="3754" spans="8:8" s="32" customFormat="1" ht="12.75" customHeight="1" x14ac:dyDescent="0.2">
      <c r="H3754" s="36"/>
    </row>
    <row r="3755" spans="8:8" s="32" customFormat="1" ht="12.75" customHeight="1" x14ac:dyDescent="0.2">
      <c r="H3755" s="36"/>
    </row>
    <row r="3756" spans="8:8" s="32" customFormat="1" ht="12.75" customHeight="1" x14ac:dyDescent="0.2">
      <c r="H3756" s="36"/>
    </row>
    <row r="3757" spans="8:8" s="32" customFormat="1" ht="12.75" customHeight="1" x14ac:dyDescent="0.2">
      <c r="H3757" s="36"/>
    </row>
    <row r="3758" spans="8:8" s="32" customFormat="1" ht="12.75" customHeight="1" x14ac:dyDescent="0.2">
      <c r="H3758" s="36"/>
    </row>
    <row r="3759" spans="8:8" s="32" customFormat="1" ht="12.75" customHeight="1" x14ac:dyDescent="0.2">
      <c r="H3759" s="36"/>
    </row>
    <row r="3760" spans="8:8" s="32" customFormat="1" ht="12.75" customHeight="1" x14ac:dyDescent="0.2">
      <c r="H3760" s="36"/>
    </row>
    <row r="3761" spans="8:8" s="32" customFormat="1" ht="12.75" customHeight="1" x14ac:dyDescent="0.2">
      <c r="H3761" s="36"/>
    </row>
    <row r="3762" spans="8:8" s="32" customFormat="1" ht="12.75" customHeight="1" x14ac:dyDescent="0.2">
      <c r="H3762" s="36"/>
    </row>
    <row r="3763" spans="8:8" s="32" customFormat="1" ht="12.75" customHeight="1" x14ac:dyDescent="0.2">
      <c r="H3763" s="36"/>
    </row>
    <row r="3764" spans="8:8" s="32" customFormat="1" ht="12.75" customHeight="1" x14ac:dyDescent="0.2">
      <c r="H3764" s="36"/>
    </row>
    <row r="3765" spans="8:8" s="32" customFormat="1" ht="12.75" customHeight="1" x14ac:dyDescent="0.2">
      <c r="H3765" s="36"/>
    </row>
    <row r="3766" spans="8:8" s="32" customFormat="1" ht="12.75" customHeight="1" x14ac:dyDescent="0.2">
      <c r="H3766" s="36"/>
    </row>
    <row r="3767" spans="8:8" s="32" customFormat="1" ht="12.75" customHeight="1" x14ac:dyDescent="0.2">
      <c r="H3767" s="36"/>
    </row>
    <row r="3768" spans="8:8" s="32" customFormat="1" ht="12.75" customHeight="1" x14ac:dyDescent="0.2">
      <c r="H3768" s="36"/>
    </row>
    <row r="3769" spans="8:8" s="32" customFormat="1" ht="12.75" customHeight="1" x14ac:dyDescent="0.2">
      <c r="H3769" s="36"/>
    </row>
    <row r="3770" spans="8:8" s="32" customFormat="1" ht="12.75" customHeight="1" x14ac:dyDescent="0.2">
      <c r="H3770" s="36"/>
    </row>
    <row r="3771" spans="8:8" s="32" customFormat="1" ht="12.75" customHeight="1" x14ac:dyDescent="0.2">
      <c r="H3771" s="36"/>
    </row>
    <row r="3772" spans="8:8" s="32" customFormat="1" ht="12.75" customHeight="1" x14ac:dyDescent="0.2">
      <c r="H3772" s="36"/>
    </row>
    <row r="3773" spans="8:8" s="32" customFormat="1" ht="12.75" customHeight="1" x14ac:dyDescent="0.2">
      <c r="H3773" s="36"/>
    </row>
    <row r="3774" spans="8:8" s="32" customFormat="1" ht="12.75" customHeight="1" x14ac:dyDescent="0.2">
      <c r="H3774" s="36"/>
    </row>
    <row r="3775" spans="8:8" s="32" customFormat="1" ht="12.75" customHeight="1" x14ac:dyDescent="0.2">
      <c r="H3775" s="36"/>
    </row>
    <row r="3776" spans="8:8" s="32" customFormat="1" ht="12.75" customHeight="1" x14ac:dyDescent="0.2">
      <c r="H3776" s="36"/>
    </row>
    <row r="3777" spans="8:8" s="32" customFormat="1" ht="12.75" customHeight="1" x14ac:dyDescent="0.2">
      <c r="H3777" s="36"/>
    </row>
    <row r="3778" spans="8:8" s="32" customFormat="1" ht="12.75" customHeight="1" x14ac:dyDescent="0.2">
      <c r="H3778" s="36"/>
    </row>
    <row r="3779" spans="8:8" s="32" customFormat="1" ht="12.75" customHeight="1" x14ac:dyDescent="0.2">
      <c r="H3779" s="36"/>
    </row>
    <row r="3780" spans="8:8" s="32" customFormat="1" ht="12.75" customHeight="1" x14ac:dyDescent="0.2">
      <c r="H3780" s="36"/>
    </row>
    <row r="3781" spans="8:8" s="32" customFormat="1" ht="12.75" customHeight="1" x14ac:dyDescent="0.2">
      <c r="H3781" s="36"/>
    </row>
    <row r="3782" spans="8:8" s="32" customFormat="1" ht="12.75" customHeight="1" x14ac:dyDescent="0.2">
      <c r="H3782" s="36"/>
    </row>
    <row r="3783" spans="8:8" s="32" customFormat="1" ht="12.75" customHeight="1" x14ac:dyDescent="0.2">
      <c r="H3783" s="36"/>
    </row>
    <row r="3784" spans="8:8" s="32" customFormat="1" ht="12.75" customHeight="1" x14ac:dyDescent="0.2">
      <c r="H3784" s="36"/>
    </row>
    <row r="3785" spans="8:8" s="32" customFormat="1" ht="12.75" customHeight="1" x14ac:dyDescent="0.2">
      <c r="H3785" s="36"/>
    </row>
    <row r="3786" spans="8:8" s="32" customFormat="1" ht="12.75" customHeight="1" x14ac:dyDescent="0.2">
      <c r="H3786" s="36"/>
    </row>
    <row r="3787" spans="8:8" s="32" customFormat="1" ht="12.75" customHeight="1" x14ac:dyDescent="0.2">
      <c r="H3787" s="36"/>
    </row>
    <row r="3788" spans="8:8" s="32" customFormat="1" ht="12.75" customHeight="1" x14ac:dyDescent="0.2">
      <c r="H3788" s="36"/>
    </row>
    <row r="3789" spans="8:8" s="32" customFormat="1" ht="12.75" customHeight="1" x14ac:dyDescent="0.2">
      <c r="H3789" s="36"/>
    </row>
    <row r="3790" spans="8:8" s="32" customFormat="1" ht="12.75" customHeight="1" x14ac:dyDescent="0.2">
      <c r="H3790" s="36"/>
    </row>
    <row r="3791" spans="8:8" s="32" customFormat="1" ht="12.75" customHeight="1" x14ac:dyDescent="0.2">
      <c r="H3791" s="36"/>
    </row>
    <row r="3792" spans="8:8" s="32" customFormat="1" ht="12.75" customHeight="1" x14ac:dyDescent="0.2">
      <c r="H3792" s="36"/>
    </row>
    <row r="3793" spans="8:8" s="32" customFormat="1" ht="12.75" customHeight="1" x14ac:dyDescent="0.2">
      <c r="H3793" s="36"/>
    </row>
    <row r="3794" spans="8:8" s="32" customFormat="1" ht="12.75" customHeight="1" x14ac:dyDescent="0.2">
      <c r="H3794" s="36"/>
    </row>
    <row r="3795" spans="8:8" s="32" customFormat="1" ht="12.75" customHeight="1" x14ac:dyDescent="0.2">
      <c r="H3795" s="36"/>
    </row>
    <row r="3796" spans="8:8" s="32" customFormat="1" ht="12.75" customHeight="1" x14ac:dyDescent="0.2">
      <c r="H3796" s="36"/>
    </row>
    <row r="3797" spans="8:8" s="32" customFormat="1" ht="12.75" customHeight="1" x14ac:dyDescent="0.2">
      <c r="H3797" s="36"/>
    </row>
    <row r="3798" spans="8:8" s="32" customFormat="1" ht="12.75" customHeight="1" x14ac:dyDescent="0.2">
      <c r="H3798" s="36"/>
    </row>
    <row r="3799" spans="8:8" s="32" customFormat="1" ht="12.75" customHeight="1" x14ac:dyDescent="0.2">
      <c r="H3799" s="36"/>
    </row>
    <row r="3800" spans="8:8" s="32" customFormat="1" ht="12.75" customHeight="1" x14ac:dyDescent="0.2">
      <c r="H3800" s="36"/>
    </row>
    <row r="3801" spans="8:8" s="32" customFormat="1" ht="12.75" customHeight="1" x14ac:dyDescent="0.2">
      <c r="H3801" s="36"/>
    </row>
    <row r="3802" spans="8:8" s="32" customFormat="1" ht="12.75" customHeight="1" x14ac:dyDescent="0.2">
      <c r="H3802" s="36"/>
    </row>
    <row r="3803" spans="8:8" s="32" customFormat="1" ht="12.75" customHeight="1" x14ac:dyDescent="0.2">
      <c r="H3803" s="36"/>
    </row>
    <row r="3804" spans="8:8" s="32" customFormat="1" ht="12.75" customHeight="1" x14ac:dyDescent="0.2">
      <c r="H3804" s="36"/>
    </row>
    <row r="3805" spans="8:8" s="32" customFormat="1" ht="12.75" customHeight="1" x14ac:dyDescent="0.2">
      <c r="H3805" s="36"/>
    </row>
    <row r="3806" spans="8:8" s="32" customFormat="1" ht="12.75" customHeight="1" x14ac:dyDescent="0.2">
      <c r="H3806" s="36"/>
    </row>
    <row r="3807" spans="8:8" s="32" customFormat="1" ht="12.75" customHeight="1" x14ac:dyDescent="0.2">
      <c r="H3807" s="36"/>
    </row>
    <row r="3808" spans="8:8" s="32" customFormat="1" ht="12.75" customHeight="1" x14ac:dyDescent="0.2">
      <c r="H3808" s="36"/>
    </row>
    <row r="3809" spans="8:8" s="32" customFormat="1" ht="12.75" customHeight="1" x14ac:dyDescent="0.2">
      <c r="H3809" s="36"/>
    </row>
    <row r="3810" spans="8:8" s="32" customFormat="1" ht="12.75" customHeight="1" x14ac:dyDescent="0.2">
      <c r="H3810" s="36"/>
    </row>
    <row r="3811" spans="8:8" s="32" customFormat="1" ht="12.75" customHeight="1" x14ac:dyDescent="0.2">
      <c r="H3811" s="36"/>
    </row>
    <row r="3812" spans="8:8" s="32" customFormat="1" ht="12.75" customHeight="1" x14ac:dyDescent="0.2">
      <c r="H3812" s="36"/>
    </row>
    <row r="3813" spans="8:8" s="32" customFormat="1" ht="12.75" customHeight="1" x14ac:dyDescent="0.2">
      <c r="H3813" s="36"/>
    </row>
    <row r="3814" spans="8:8" s="32" customFormat="1" ht="12.75" customHeight="1" x14ac:dyDescent="0.2">
      <c r="H3814" s="36"/>
    </row>
    <row r="3815" spans="8:8" s="32" customFormat="1" ht="12.75" customHeight="1" x14ac:dyDescent="0.2">
      <c r="H3815" s="36"/>
    </row>
    <row r="3816" spans="8:8" s="32" customFormat="1" ht="12.75" customHeight="1" x14ac:dyDescent="0.2">
      <c r="H3816" s="36"/>
    </row>
    <row r="3817" spans="8:8" s="32" customFormat="1" ht="12.75" customHeight="1" x14ac:dyDescent="0.2">
      <c r="H3817" s="36"/>
    </row>
    <row r="3818" spans="8:8" s="32" customFormat="1" ht="12.75" customHeight="1" x14ac:dyDescent="0.2">
      <c r="H3818" s="36"/>
    </row>
    <row r="3819" spans="8:8" s="32" customFormat="1" ht="12.75" customHeight="1" x14ac:dyDescent="0.2">
      <c r="H3819" s="36"/>
    </row>
    <row r="3820" spans="8:8" s="32" customFormat="1" ht="12.75" customHeight="1" x14ac:dyDescent="0.2">
      <c r="H3820" s="36"/>
    </row>
    <row r="3821" spans="8:8" s="32" customFormat="1" ht="12.75" customHeight="1" x14ac:dyDescent="0.2">
      <c r="H3821" s="36"/>
    </row>
    <row r="3822" spans="8:8" s="32" customFormat="1" ht="12.75" customHeight="1" x14ac:dyDescent="0.2">
      <c r="H3822" s="36"/>
    </row>
    <row r="3823" spans="8:8" s="32" customFormat="1" ht="12.75" customHeight="1" x14ac:dyDescent="0.2">
      <c r="H3823" s="36"/>
    </row>
    <row r="3824" spans="8:8" s="32" customFormat="1" ht="12.75" customHeight="1" x14ac:dyDescent="0.2">
      <c r="H3824" s="36"/>
    </row>
    <row r="3825" spans="8:8" s="32" customFormat="1" ht="12.75" customHeight="1" x14ac:dyDescent="0.2">
      <c r="H3825" s="36"/>
    </row>
    <row r="3826" spans="8:8" s="32" customFormat="1" ht="12.75" customHeight="1" x14ac:dyDescent="0.2">
      <c r="H3826" s="36"/>
    </row>
    <row r="3827" spans="8:8" s="32" customFormat="1" ht="12.75" customHeight="1" x14ac:dyDescent="0.2">
      <c r="H3827" s="36"/>
    </row>
    <row r="3828" spans="8:8" s="32" customFormat="1" ht="12.75" customHeight="1" x14ac:dyDescent="0.2">
      <c r="H3828" s="36"/>
    </row>
    <row r="3829" spans="8:8" s="32" customFormat="1" ht="12.75" customHeight="1" x14ac:dyDescent="0.2">
      <c r="H3829" s="36"/>
    </row>
    <row r="3830" spans="8:8" s="32" customFormat="1" ht="12.75" customHeight="1" x14ac:dyDescent="0.2">
      <c r="H3830" s="36"/>
    </row>
    <row r="3831" spans="8:8" s="32" customFormat="1" ht="12.75" customHeight="1" x14ac:dyDescent="0.2">
      <c r="H3831" s="36"/>
    </row>
    <row r="3832" spans="8:8" s="32" customFormat="1" ht="12.75" customHeight="1" x14ac:dyDescent="0.2">
      <c r="H3832" s="36"/>
    </row>
    <row r="3833" spans="8:8" s="32" customFormat="1" ht="12.75" customHeight="1" x14ac:dyDescent="0.2">
      <c r="H3833" s="36"/>
    </row>
    <row r="3834" spans="8:8" s="32" customFormat="1" ht="12.75" customHeight="1" x14ac:dyDescent="0.2">
      <c r="H3834" s="36"/>
    </row>
    <row r="3835" spans="8:8" s="32" customFormat="1" ht="12.75" customHeight="1" x14ac:dyDescent="0.2">
      <c r="H3835" s="36"/>
    </row>
    <row r="3836" spans="8:8" s="32" customFormat="1" ht="12.75" customHeight="1" x14ac:dyDescent="0.2">
      <c r="H3836" s="36"/>
    </row>
    <row r="3837" spans="8:8" s="32" customFormat="1" ht="12.75" customHeight="1" x14ac:dyDescent="0.2">
      <c r="H3837" s="36"/>
    </row>
    <row r="3838" spans="8:8" s="32" customFormat="1" ht="12.75" customHeight="1" x14ac:dyDescent="0.2">
      <c r="H3838" s="36"/>
    </row>
    <row r="3839" spans="8:8" s="32" customFormat="1" ht="12.75" customHeight="1" x14ac:dyDescent="0.2">
      <c r="H3839" s="36"/>
    </row>
    <row r="3840" spans="8:8" s="32" customFormat="1" ht="12.75" customHeight="1" x14ac:dyDescent="0.2">
      <c r="H3840" s="36"/>
    </row>
    <row r="3841" spans="8:8" s="32" customFormat="1" ht="12.75" customHeight="1" x14ac:dyDescent="0.2">
      <c r="H3841" s="36"/>
    </row>
    <row r="3842" spans="8:8" s="32" customFormat="1" ht="12.75" customHeight="1" x14ac:dyDescent="0.2">
      <c r="H3842" s="36"/>
    </row>
    <row r="3843" spans="8:8" s="32" customFormat="1" ht="12.75" customHeight="1" x14ac:dyDescent="0.2">
      <c r="H3843" s="36"/>
    </row>
    <row r="3844" spans="8:8" s="32" customFormat="1" ht="12.75" customHeight="1" x14ac:dyDescent="0.2">
      <c r="H3844" s="36"/>
    </row>
    <row r="3845" spans="8:8" s="32" customFormat="1" ht="12.75" customHeight="1" x14ac:dyDescent="0.2">
      <c r="H3845" s="36"/>
    </row>
    <row r="3846" spans="8:8" s="32" customFormat="1" ht="12.75" customHeight="1" x14ac:dyDescent="0.2">
      <c r="H3846" s="36"/>
    </row>
    <row r="3847" spans="8:8" s="32" customFormat="1" ht="12.75" customHeight="1" x14ac:dyDescent="0.2">
      <c r="H3847" s="36"/>
    </row>
    <row r="3848" spans="8:8" s="32" customFormat="1" ht="12.75" customHeight="1" x14ac:dyDescent="0.2">
      <c r="H3848" s="36"/>
    </row>
    <row r="3849" spans="8:8" s="32" customFormat="1" ht="12.75" customHeight="1" x14ac:dyDescent="0.2">
      <c r="H3849" s="36"/>
    </row>
    <row r="3850" spans="8:8" s="32" customFormat="1" ht="12.75" customHeight="1" x14ac:dyDescent="0.2">
      <c r="H3850" s="36"/>
    </row>
    <row r="3851" spans="8:8" s="32" customFormat="1" ht="12.75" customHeight="1" x14ac:dyDescent="0.2">
      <c r="H3851" s="36"/>
    </row>
    <row r="3852" spans="8:8" s="32" customFormat="1" ht="12.75" customHeight="1" x14ac:dyDescent="0.2">
      <c r="H3852" s="36"/>
    </row>
    <row r="3853" spans="8:8" s="32" customFormat="1" ht="12.75" customHeight="1" x14ac:dyDescent="0.2">
      <c r="H3853" s="36"/>
    </row>
    <row r="3854" spans="8:8" s="32" customFormat="1" ht="12.75" customHeight="1" x14ac:dyDescent="0.2">
      <c r="H3854" s="36"/>
    </row>
    <row r="3855" spans="8:8" s="32" customFormat="1" ht="12.75" customHeight="1" x14ac:dyDescent="0.2">
      <c r="H3855" s="36"/>
    </row>
    <row r="3856" spans="8:8" s="32" customFormat="1" ht="12.75" customHeight="1" x14ac:dyDescent="0.2">
      <c r="H3856" s="36"/>
    </row>
    <row r="3857" spans="8:8" s="32" customFormat="1" ht="12.75" customHeight="1" x14ac:dyDescent="0.2">
      <c r="H3857" s="36"/>
    </row>
    <row r="3858" spans="8:8" s="32" customFormat="1" ht="12.75" customHeight="1" x14ac:dyDescent="0.2">
      <c r="H3858" s="36"/>
    </row>
    <row r="3859" spans="8:8" s="32" customFormat="1" ht="12.75" customHeight="1" x14ac:dyDescent="0.2">
      <c r="H3859" s="36"/>
    </row>
    <row r="3860" spans="8:8" s="32" customFormat="1" ht="12.75" customHeight="1" x14ac:dyDescent="0.2">
      <c r="H3860" s="36"/>
    </row>
    <row r="3861" spans="8:8" s="32" customFormat="1" ht="12.75" customHeight="1" x14ac:dyDescent="0.2">
      <c r="H3861" s="36"/>
    </row>
    <row r="3862" spans="8:8" s="32" customFormat="1" ht="12.75" customHeight="1" x14ac:dyDescent="0.2">
      <c r="H3862" s="36"/>
    </row>
    <row r="3863" spans="8:8" s="32" customFormat="1" ht="12.75" customHeight="1" x14ac:dyDescent="0.2">
      <c r="H3863" s="36"/>
    </row>
    <row r="3864" spans="8:8" s="32" customFormat="1" ht="12.75" customHeight="1" x14ac:dyDescent="0.2">
      <c r="H3864" s="36"/>
    </row>
    <row r="3865" spans="8:8" s="32" customFormat="1" ht="12.75" customHeight="1" x14ac:dyDescent="0.2">
      <c r="H3865" s="36"/>
    </row>
    <row r="3866" spans="8:8" s="32" customFormat="1" ht="12.75" customHeight="1" x14ac:dyDescent="0.2">
      <c r="H3866" s="36"/>
    </row>
    <row r="3867" spans="8:8" s="32" customFormat="1" ht="12.75" customHeight="1" x14ac:dyDescent="0.2">
      <c r="H3867" s="36"/>
    </row>
    <row r="3868" spans="8:8" s="32" customFormat="1" ht="12.75" customHeight="1" x14ac:dyDescent="0.2">
      <c r="H3868" s="36"/>
    </row>
    <row r="3869" spans="8:8" s="32" customFormat="1" ht="12.75" customHeight="1" x14ac:dyDescent="0.2">
      <c r="H3869" s="36"/>
    </row>
    <row r="3870" spans="8:8" s="32" customFormat="1" ht="12.75" customHeight="1" x14ac:dyDescent="0.2">
      <c r="H3870" s="36"/>
    </row>
    <row r="3871" spans="8:8" s="32" customFormat="1" ht="12.75" customHeight="1" x14ac:dyDescent="0.2">
      <c r="H3871" s="36"/>
    </row>
    <row r="3872" spans="8:8" s="32" customFormat="1" ht="12.75" customHeight="1" x14ac:dyDescent="0.2">
      <c r="H3872" s="36"/>
    </row>
    <row r="3873" spans="8:8" s="32" customFormat="1" ht="12.75" customHeight="1" x14ac:dyDescent="0.2">
      <c r="H3873" s="36"/>
    </row>
    <row r="3874" spans="8:8" s="32" customFormat="1" ht="12.75" customHeight="1" x14ac:dyDescent="0.2">
      <c r="H3874" s="36"/>
    </row>
    <row r="3875" spans="8:8" s="32" customFormat="1" ht="12.75" customHeight="1" x14ac:dyDescent="0.2">
      <c r="H3875" s="36"/>
    </row>
    <row r="3876" spans="8:8" s="32" customFormat="1" ht="12.75" customHeight="1" x14ac:dyDescent="0.2">
      <c r="H3876" s="36"/>
    </row>
    <row r="3877" spans="8:8" s="32" customFormat="1" ht="12.75" customHeight="1" x14ac:dyDescent="0.2">
      <c r="H3877" s="36"/>
    </row>
    <row r="3878" spans="8:8" s="32" customFormat="1" ht="12.75" customHeight="1" x14ac:dyDescent="0.2">
      <c r="H3878" s="36"/>
    </row>
    <row r="3879" spans="8:8" s="32" customFormat="1" ht="12.75" customHeight="1" x14ac:dyDescent="0.2">
      <c r="H3879" s="36"/>
    </row>
    <row r="3880" spans="8:8" s="32" customFormat="1" ht="12.75" customHeight="1" x14ac:dyDescent="0.2">
      <c r="H3880" s="36"/>
    </row>
    <row r="3881" spans="8:8" s="32" customFormat="1" ht="12.75" customHeight="1" x14ac:dyDescent="0.2">
      <c r="H3881" s="36"/>
    </row>
    <row r="3882" spans="8:8" s="32" customFormat="1" ht="12.75" customHeight="1" x14ac:dyDescent="0.2">
      <c r="H3882" s="36"/>
    </row>
    <row r="3883" spans="8:8" s="32" customFormat="1" ht="12.75" customHeight="1" x14ac:dyDescent="0.2">
      <c r="H3883" s="36"/>
    </row>
    <row r="3884" spans="8:8" s="32" customFormat="1" ht="12.75" customHeight="1" x14ac:dyDescent="0.2">
      <c r="H3884" s="36"/>
    </row>
    <row r="3885" spans="8:8" s="32" customFormat="1" ht="12.75" customHeight="1" x14ac:dyDescent="0.2">
      <c r="H3885" s="36"/>
    </row>
    <row r="3886" spans="8:8" s="32" customFormat="1" ht="12.75" customHeight="1" x14ac:dyDescent="0.2">
      <c r="H3886" s="36"/>
    </row>
    <row r="3887" spans="8:8" s="32" customFormat="1" ht="12.75" customHeight="1" x14ac:dyDescent="0.2">
      <c r="H3887" s="36"/>
    </row>
    <row r="3888" spans="8:8" s="32" customFormat="1" ht="12.75" customHeight="1" x14ac:dyDescent="0.2">
      <c r="H3888" s="36"/>
    </row>
    <row r="3889" spans="8:8" s="32" customFormat="1" ht="12.75" customHeight="1" x14ac:dyDescent="0.2">
      <c r="H3889" s="36"/>
    </row>
    <row r="3890" spans="8:8" s="32" customFormat="1" ht="12.75" customHeight="1" x14ac:dyDescent="0.2">
      <c r="H3890" s="36"/>
    </row>
    <row r="3891" spans="8:8" s="32" customFormat="1" ht="12.75" customHeight="1" x14ac:dyDescent="0.2">
      <c r="H3891" s="36"/>
    </row>
    <row r="3892" spans="8:8" s="32" customFormat="1" ht="12.75" customHeight="1" x14ac:dyDescent="0.2">
      <c r="H3892" s="36"/>
    </row>
    <row r="3893" spans="8:8" s="32" customFormat="1" ht="12.75" customHeight="1" x14ac:dyDescent="0.2">
      <c r="H3893" s="36"/>
    </row>
    <row r="3894" spans="8:8" s="32" customFormat="1" ht="12.75" customHeight="1" x14ac:dyDescent="0.2">
      <c r="H3894" s="36"/>
    </row>
    <row r="3895" spans="8:8" s="32" customFormat="1" ht="12.75" customHeight="1" x14ac:dyDescent="0.2">
      <c r="H3895" s="36"/>
    </row>
    <row r="3896" spans="8:8" s="32" customFormat="1" ht="12.75" customHeight="1" x14ac:dyDescent="0.2">
      <c r="H3896" s="36"/>
    </row>
    <row r="3897" spans="8:8" s="32" customFormat="1" ht="12.75" customHeight="1" x14ac:dyDescent="0.2">
      <c r="H3897" s="36"/>
    </row>
    <row r="3898" spans="8:8" s="32" customFormat="1" ht="12.75" customHeight="1" x14ac:dyDescent="0.2">
      <c r="H3898" s="36"/>
    </row>
    <row r="3899" spans="8:8" s="32" customFormat="1" ht="12.75" customHeight="1" x14ac:dyDescent="0.2">
      <c r="H3899" s="36"/>
    </row>
    <row r="3900" spans="8:8" s="32" customFormat="1" ht="12.75" customHeight="1" x14ac:dyDescent="0.2">
      <c r="H3900" s="36"/>
    </row>
    <row r="3901" spans="8:8" s="32" customFormat="1" ht="12.75" customHeight="1" x14ac:dyDescent="0.2">
      <c r="H3901" s="36"/>
    </row>
    <row r="3902" spans="8:8" s="32" customFormat="1" ht="12.75" customHeight="1" x14ac:dyDescent="0.2">
      <c r="H3902" s="36"/>
    </row>
    <row r="3903" spans="8:8" s="32" customFormat="1" ht="12.75" customHeight="1" x14ac:dyDescent="0.2">
      <c r="H3903" s="36"/>
    </row>
    <row r="3904" spans="8:8" s="32" customFormat="1" ht="12.75" customHeight="1" x14ac:dyDescent="0.2">
      <c r="H3904" s="36"/>
    </row>
    <row r="3905" spans="8:8" s="32" customFormat="1" ht="12.75" customHeight="1" x14ac:dyDescent="0.2">
      <c r="H3905" s="36"/>
    </row>
    <row r="3906" spans="8:8" s="32" customFormat="1" ht="12.75" customHeight="1" x14ac:dyDescent="0.2">
      <c r="H3906" s="36"/>
    </row>
    <row r="3907" spans="8:8" s="32" customFormat="1" ht="12.75" customHeight="1" x14ac:dyDescent="0.2">
      <c r="H3907" s="36"/>
    </row>
    <row r="3908" spans="8:8" s="32" customFormat="1" ht="12.75" customHeight="1" x14ac:dyDescent="0.2">
      <c r="H3908" s="36"/>
    </row>
    <row r="3909" spans="8:8" s="32" customFormat="1" ht="12.75" customHeight="1" x14ac:dyDescent="0.2">
      <c r="H3909" s="36"/>
    </row>
    <row r="3910" spans="8:8" s="32" customFormat="1" ht="12.75" customHeight="1" x14ac:dyDescent="0.2">
      <c r="H3910" s="36"/>
    </row>
    <row r="3911" spans="8:8" s="32" customFormat="1" ht="12.75" customHeight="1" x14ac:dyDescent="0.2">
      <c r="H3911" s="36"/>
    </row>
    <row r="3912" spans="8:8" s="32" customFormat="1" ht="12.75" customHeight="1" x14ac:dyDescent="0.2">
      <c r="H3912" s="36"/>
    </row>
    <row r="3913" spans="8:8" s="32" customFormat="1" ht="12.75" customHeight="1" x14ac:dyDescent="0.2">
      <c r="H3913" s="36"/>
    </row>
    <row r="3914" spans="8:8" s="32" customFormat="1" ht="12.75" customHeight="1" x14ac:dyDescent="0.2">
      <c r="H3914" s="36"/>
    </row>
    <row r="3915" spans="8:8" s="32" customFormat="1" ht="12.75" customHeight="1" x14ac:dyDescent="0.2">
      <c r="H3915" s="36"/>
    </row>
    <row r="3916" spans="8:8" s="32" customFormat="1" ht="12.75" customHeight="1" x14ac:dyDescent="0.2">
      <c r="H3916" s="36"/>
    </row>
    <row r="3917" spans="8:8" s="32" customFormat="1" ht="12.75" customHeight="1" x14ac:dyDescent="0.2">
      <c r="H3917" s="36"/>
    </row>
    <row r="3918" spans="8:8" s="32" customFormat="1" ht="12.75" customHeight="1" x14ac:dyDescent="0.2">
      <c r="H3918" s="36"/>
    </row>
    <row r="3919" spans="8:8" s="32" customFormat="1" ht="12.75" customHeight="1" x14ac:dyDescent="0.2">
      <c r="H3919" s="36"/>
    </row>
    <row r="3920" spans="8:8" s="32" customFormat="1" ht="12.75" customHeight="1" x14ac:dyDescent="0.2">
      <c r="H3920" s="36"/>
    </row>
    <row r="3921" spans="8:8" s="32" customFormat="1" ht="12.75" customHeight="1" x14ac:dyDescent="0.2">
      <c r="H3921" s="36"/>
    </row>
    <row r="3922" spans="8:8" s="32" customFormat="1" ht="12.75" customHeight="1" x14ac:dyDescent="0.2">
      <c r="H3922" s="36"/>
    </row>
    <row r="3923" spans="8:8" s="32" customFormat="1" ht="12.75" customHeight="1" x14ac:dyDescent="0.2">
      <c r="H3923" s="36"/>
    </row>
    <row r="3924" spans="8:8" s="32" customFormat="1" ht="12.75" customHeight="1" x14ac:dyDescent="0.2">
      <c r="H3924" s="36"/>
    </row>
    <row r="3925" spans="8:8" s="32" customFormat="1" ht="12.75" customHeight="1" x14ac:dyDescent="0.2">
      <c r="H3925" s="36"/>
    </row>
    <row r="3926" spans="8:8" s="32" customFormat="1" ht="12.75" customHeight="1" x14ac:dyDescent="0.2">
      <c r="H3926" s="36"/>
    </row>
    <row r="3927" spans="8:8" s="32" customFormat="1" ht="12.75" customHeight="1" x14ac:dyDescent="0.2">
      <c r="H3927" s="36"/>
    </row>
    <row r="3928" spans="8:8" s="32" customFormat="1" ht="12.75" customHeight="1" x14ac:dyDescent="0.2">
      <c r="H3928" s="36"/>
    </row>
    <row r="3929" spans="8:8" s="32" customFormat="1" ht="12.75" customHeight="1" x14ac:dyDescent="0.2">
      <c r="H3929" s="36"/>
    </row>
    <row r="3930" spans="8:8" s="32" customFormat="1" ht="12.75" customHeight="1" x14ac:dyDescent="0.2">
      <c r="H3930" s="36"/>
    </row>
    <row r="3931" spans="8:8" s="32" customFormat="1" ht="12.75" customHeight="1" x14ac:dyDescent="0.2">
      <c r="H3931" s="36"/>
    </row>
    <row r="3932" spans="8:8" s="32" customFormat="1" ht="12.75" customHeight="1" x14ac:dyDescent="0.2">
      <c r="H3932" s="36"/>
    </row>
    <row r="3933" spans="8:8" s="32" customFormat="1" ht="12.75" customHeight="1" x14ac:dyDescent="0.2">
      <c r="H3933" s="36"/>
    </row>
    <row r="3934" spans="8:8" s="32" customFormat="1" ht="12.75" customHeight="1" x14ac:dyDescent="0.2">
      <c r="H3934" s="36"/>
    </row>
    <row r="3935" spans="8:8" s="32" customFormat="1" ht="12.75" customHeight="1" x14ac:dyDescent="0.2">
      <c r="H3935" s="36"/>
    </row>
    <row r="3936" spans="8:8" s="32" customFormat="1" ht="12.75" customHeight="1" x14ac:dyDescent="0.2">
      <c r="H3936" s="36"/>
    </row>
    <row r="3937" spans="8:8" s="32" customFormat="1" ht="12.75" customHeight="1" x14ac:dyDescent="0.2">
      <c r="H3937" s="36"/>
    </row>
    <row r="3938" spans="8:8" s="32" customFormat="1" ht="12.75" customHeight="1" x14ac:dyDescent="0.2">
      <c r="H3938" s="36"/>
    </row>
    <row r="3939" spans="8:8" s="32" customFormat="1" ht="12.75" customHeight="1" x14ac:dyDescent="0.2">
      <c r="H3939" s="36"/>
    </row>
    <row r="3940" spans="8:8" s="32" customFormat="1" ht="12.75" customHeight="1" x14ac:dyDescent="0.2">
      <c r="H3940" s="36"/>
    </row>
    <row r="3941" spans="8:8" s="32" customFormat="1" ht="12.75" customHeight="1" x14ac:dyDescent="0.2">
      <c r="H3941" s="36"/>
    </row>
    <row r="3942" spans="8:8" s="32" customFormat="1" ht="12.75" customHeight="1" x14ac:dyDescent="0.2">
      <c r="H3942" s="36"/>
    </row>
    <row r="3943" spans="8:8" s="32" customFormat="1" ht="12.75" customHeight="1" x14ac:dyDescent="0.2">
      <c r="H3943" s="36"/>
    </row>
    <row r="3944" spans="8:8" s="32" customFormat="1" ht="12.75" customHeight="1" x14ac:dyDescent="0.2">
      <c r="H3944" s="36"/>
    </row>
    <row r="3945" spans="8:8" s="32" customFormat="1" ht="12.75" customHeight="1" x14ac:dyDescent="0.2">
      <c r="H3945" s="36"/>
    </row>
    <row r="3946" spans="8:8" s="32" customFormat="1" ht="12.75" customHeight="1" x14ac:dyDescent="0.2">
      <c r="H3946" s="36"/>
    </row>
    <row r="3947" spans="8:8" s="32" customFormat="1" ht="12.75" customHeight="1" x14ac:dyDescent="0.2">
      <c r="H3947" s="36"/>
    </row>
    <row r="3948" spans="8:8" s="32" customFormat="1" ht="12.75" customHeight="1" x14ac:dyDescent="0.2">
      <c r="H3948" s="36"/>
    </row>
    <row r="3949" spans="8:8" s="32" customFormat="1" ht="12.75" customHeight="1" x14ac:dyDescent="0.2">
      <c r="H3949" s="36"/>
    </row>
    <row r="3950" spans="8:8" s="32" customFormat="1" ht="12.75" customHeight="1" x14ac:dyDescent="0.2">
      <c r="H3950" s="36"/>
    </row>
    <row r="3951" spans="8:8" s="32" customFormat="1" ht="12.75" customHeight="1" x14ac:dyDescent="0.2">
      <c r="H3951" s="36"/>
    </row>
    <row r="3952" spans="8:8" s="32" customFormat="1" ht="12.75" customHeight="1" x14ac:dyDescent="0.2">
      <c r="H3952" s="36"/>
    </row>
    <row r="3953" spans="8:8" s="32" customFormat="1" ht="12.75" customHeight="1" x14ac:dyDescent="0.2">
      <c r="H3953" s="36"/>
    </row>
    <row r="3954" spans="8:8" s="32" customFormat="1" ht="12.75" customHeight="1" x14ac:dyDescent="0.2">
      <c r="H3954" s="36"/>
    </row>
    <row r="3955" spans="8:8" s="32" customFormat="1" ht="12.75" customHeight="1" x14ac:dyDescent="0.2">
      <c r="H3955" s="36"/>
    </row>
    <row r="3956" spans="8:8" s="32" customFormat="1" ht="12.75" customHeight="1" x14ac:dyDescent="0.2">
      <c r="H3956" s="36"/>
    </row>
    <row r="3957" spans="8:8" s="32" customFormat="1" ht="12.75" customHeight="1" x14ac:dyDescent="0.2">
      <c r="H3957" s="36"/>
    </row>
    <row r="3958" spans="8:8" s="32" customFormat="1" ht="12.75" customHeight="1" x14ac:dyDescent="0.2">
      <c r="H3958" s="36"/>
    </row>
    <row r="3959" spans="8:8" s="32" customFormat="1" ht="12.75" customHeight="1" x14ac:dyDescent="0.2">
      <c r="H3959" s="36"/>
    </row>
    <row r="3960" spans="8:8" s="32" customFormat="1" ht="12.75" customHeight="1" x14ac:dyDescent="0.2">
      <c r="H3960" s="36"/>
    </row>
    <row r="3961" spans="8:8" s="32" customFormat="1" ht="12.75" customHeight="1" x14ac:dyDescent="0.2">
      <c r="H3961" s="36"/>
    </row>
    <row r="3962" spans="8:8" s="32" customFormat="1" ht="12.75" customHeight="1" x14ac:dyDescent="0.2">
      <c r="H3962" s="36"/>
    </row>
    <row r="3963" spans="8:8" s="32" customFormat="1" ht="12.75" customHeight="1" x14ac:dyDescent="0.2">
      <c r="H3963" s="36"/>
    </row>
    <row r="3964" spans="8:8" s="32" customFormat="1" ht="12.75" customHeight="1" x14ac:dyDescent="0.2">
      <c r="H3964" s="36"/>
    </row>
    <row r="3965" spans="8:8" s="32" customFormat="1" ht="12.75" customHeight="1" x14ac:dyDescent="0.2">
      <c r="H3965" s="36"/>
    </row>
    <row r="3966" spans="8:8" s="32" customFormat="1" ht="12.75" customHeight="1" x14ac:dyDescent="0.2">
      <c r="H3966" s="36"/>
    </row>
    <row r="3967" spans="8:8" s="32" customFormat="1" ht="12.75" customHeight="1" x14ac:dyDescent="0.2">
      <c r="H3967" s="36"/>
    </row>
    <row r="3968" spans="8:8" s="32" customFormat="1" ht="12.75" customHeight="1" x14ac:dyDescent="0.2">
      <c r="H3968" s="36"/>
    </row>
    <row r="3969" spans="8:8" s="32" customFormat="1" ht="12.75" customHeight="1" x14ac:dyDescent="0.2">
      <c r="H3969" s="36"/>
    </row>
    <row r="3970" spans="8:8" s="32" customFormat="1" ht="12.75" customHeight="1" x14ac:dyDescent="0.2">
      <c r="H3970" s="36"/>
    </row>
    <row r="3971" spans="8:8" s="32" customFormat="1" ht="12.75" customHeight="1" x14ac:dyDescent="0.2">
      <c r="H3971" s="36"/>
    </row>
    <row r="3972" spans="8:8" s="32" customFormat="1" ht="12.75" customHeight="1" x14ac:dyDescent="0.2">
      <c r="H3972" s="36"/>
    </row>
    <row r="3973" spans="8:8" s="32" customFormat="1" ht="12.75" customHeight="1" x14ac:dyDescent="0.2">
      <c r="H3973" s="36"/>
    </row>
    <row r="3974" spans="8:8" s="32" customFormat="1" ht="12.75" customHeight="1" x14ac:dyDescent="0.2">
      <c r="H3974" s="36"/>
    </row>
    <row r="3975" spans="8:8" s="32" customFormat="1" ht="12.75" customHeight="1" x14ac:dyDescent="0.2">
      <c r="H3975" s="36"/>
    </row>
    <row r="3976" spans="8:8" s="32" customFormat="1" ht="12.75" customHeight="1" x14ac:dyDescent="0.2">
      <c r="H3976" s="36"/>
    </row>
    <row r="3977" spans="8:8" s="32" customFormat="1" ht="12.75" customHeight="1" x14ac:dyDescent="0.2">
      <c r="H3977" s="36"/>
    </row>
    <row r="3978" spans="8:8" s="32" customFormat="1" ht="12.75" customHeight="1" x14ac:dyDescent="0.2">
      <c r="H3978" s="36"/>
    </row>
    <row r="3979" spans="8:8" s="32" customFormat="1" ht="12.75" customHeight="1" x14ac:dyDescent="0.2">
      <c r="H3979" s="36"/>
    </row>
    <row r="3980" spans="8:8" s="32" customFormat="1" ht="12.75" customHeight="1" x14ac:dyDescent="0.2">
      <c r="H3980" s="36"/>
    </row>
    <row r="3981" spans="8:8" s="32" customFormat="1" ht="12.75" customHeight="1" x14ac:dyDescent="0.2">
      <c r="H3981" s="36"/>
    </row>
    <row r="3982" spans="8:8" s="32" customFormat="1" ht="12.75" customHeight="1" x14ac:dyDescent="0.2">
      <c r="H3982" s="36"/>
    </row>
    <row r="3983" spans="8:8" s="32" customFormat="1" ht="12.75" customHeight="1" x14ac:dyDescent="0.2">
      <c r="H3983" s="36"/>
    </row>
    <row r="3984" spans="8:8" s="32" customFormat="1" ht="12.75" customHeight="1" x14ac:dyDescent="0.2">
      <c r="H3984" s="36"/>
    </row>
    <row r="3985" spans="8:8" s="32" customFormat="1" ht="12.75" customHeight="1" x14ac:dyDescent="0.2">
      <c r="H3985" s="36"/>
    </row>
    <row r="3986" spans="8:8" s="32" customFormat="1" ht="12.75" customHeight="1" x14ac:dyDescent="0.2">
      <c r="H3986" s="36"/>
    </row>
    <row r="3987" spans="8:8" s="32" customFormat="1" ht="12.75" customHeight="1" x14ac:dyDescent="0.2">
      <c r="H3987" s="36"/>
    </row>
    <row r="3988" spans="8:8" s="32" customFormat="1" ht="12.75" customHeight="1" x14ac:dyDescent="0.2">
      <c r="H3988" s="36"/>
    </row>
    <row r="3989" spans="8:8" s="32" customFormat="1" ht="12.75" customHeight="1" x14ac:dyDescent="0.2">
      <c r="H3989" s="36"/>
    </row>
    <row r="3990" spans="8:8" s="32" customFormat="1" ht="12.75" customHeight="1" x14ac:dyDescent="0.2">
      <c r="H3990" s="36"/>
    </row>
    <row r="3991" spans="8:8" s="32" customFormat="1" ht="12.75" customHeight="1" x14ac:dyDescent="0.2">
      <c r="H3991" s="36"/>
    </row>
    <row r="3992" spans="8:8" s="32" customFormat="1" ht="12.75" customHeight="1" x14ac:dyDescent="0.2">
      <c r="H3992" s="36"/>
    </row>
    <row r="3993" spans="8:8" s="32" customFormat="1" ht="12.75" customHeight="1" x14ac:dyDescent="0.2">
      <c r="H3993" s="36"/>
    </row>
    <row r="3994" spans="8:8" s="32" customFormat="1" ht="12.75" customHeight="1" x14ac:dyDescent="0.2">
      <c r="H3994" s="36"/>
    </row>
    <row r="3995" spans="8:8" s="32" customFormat="1" ht="12.75" customHeight="1" x14ac:dyDescent="0.2">
      <c r="H3995" s="36"/>
    </row>
    <row r="3996" spans="8:8" s="32" customFormat="1" ht="12.75" customHeight="1" x14ac:dyDescent="0.2">
      <c r="H3996" s="36"/>
    </row>
    <row r="3997" spans="8:8" s="32" customFormat="1" ht="12.75" customHeight="1" x14ac:dyDescent="0.2">
      <c r="H3997" s="36"/>
    </row>
    <row r="3998" spans="8:8" s="32" customFormat="1" ht="12.75" customHeight="1" x14ac:dyDescent="0.2">
      <c r="H3998" s="36"/>
    </row>
    <row r="3999" spans="8:8" s="32" customFormat="1" ht="12.75" customHeight="1" x14ac:dyDescent="0.2">
      <c r="H3999" s="36"/>
    </row>
    <row r="4000" spans="8:8" s="32" customFormat="1" ht="12.75" customHeight="1" x14ac:dyDescent="0.2">
      <c r="H4000" s="36"/>
    </row>
    <row r="4001" spans="8:8" s="32" customFormat="1" ht="12.75" customHeight="1" x14ac:dyDescent="0.2">
      <c r="H4001" s="36"/>
    </row>
    <row r="4002" spans="8:8" s="32" customFormat="1" ht="12.75" customHeight="1" x14ac:dyDescent="0.2">
      <c r="H4002" s="36"/>
    </row>
    <row r="4003" spans="8:8" s="32" customFormat="1" ht="12.75" customHeight="1" x14ac:dyDescent="0.2">
      <c r="H4003" s="36"/>
    </row>
    <row r="4004" spans="8:8" s="32" customFormat="1" ht="12.75" customHeight="1" x14ac:dyDescent="0.2">
      <c r="H4004" s="36"/>
    </row>
    <row r="4005" spans="8:8" s="32" customFormat="1" ht="12.75" customHeight="1" x14ac:dyDescent="0.2">
      <c r="H4005" s="36"/>
    </row>
    <row r="4006" spans="8:8" s="32" customFormat="1" ht="12.75" customHeight="1" x14ac:dyDescent="0.2">
      <c r="H4006" s="36"/>
    </row>
    <row r="4007" spans="8:8" s="32" customFormat="1" ht="12.75" customHeight="1" x14ac:dyDescent="0.2">
      <c r="H4007" s="36"/>
    </row>
    <row r="4008" spans="8:8" s="32" customFormat="1" ht="12.75" customHeight="1" x14ac:dyDescent="0.2">
      <c r="H4008" s="36"/>
    </row>
    <row r="4009" spans="8:8" s="32" customFormat="1" ht="12.75" customHeight="1" x14ac:dyDescent="0.2">
      <c r="H4009" s="36"/>
    </row>
    <row r="4010" spans="8:8" s="32" customFormat="1" ht="12.75" customHeight="1" x14ac:dyDescent="0.2">
      <c r="H4010" s="36"/>
    </row>
    <row r="4011" spans="8:8" s="32" customFormat="1" ht="12.75" customHeight="1" x14ac:dyDescent="0.2">
      <c r="H4011" s="36"/>
    </row>
    <row r="4012" spans="8:8" s="32" customFormat="1" ht="12.75" customHeight="1" x14ac:dyDescent="0.2">
      <c r="H4012" s="36"/>
    </row>
    <row r="4013" spans="8:8" s="32" customFormat="1" ht="12.75" customHeight="1" x14ac:dyDescent="0.2">
      <c r="H4013" s="36"/>
    </row>
    <row r="4014" spans="8:8" s="32" customFormat="1" ht="12.75" customHeight="1" x14ac:dyDescent="0.2">
      <c r="H4014" s="36"/>
    </row>
    <row r="4015" spans="8:8" s="32" customFormat="1" ht="12.75" customHeight="1" x14ac:dyDescent="0.2">
      <c r="H4015" s="36"/>
    </row>
    <row r="4016" spans="8:8" s="32" customFormat="1" ht="12.75" customHeight="1" x14ac:dyDescent="0.2">
      <c r="H4016" s="36"/>
    </row>
    <row r="4017" spans="8:8" s="32" customFormat="1" ht="12.75" customHeight="1" x14ac:dyDescent="0.2">
      <c r="H4017" s="36"/>
    </row>
    <row r="4018" spans="8:8" s="32" customFormat="1" ht="12.75" customHeight="1" x14ac:dyDescent="0.2">
      <c r="H4018" s="36"/>
    </row>
    <row r="4019" spans="8:8" s="32" customFormat="1" ht="12.75" customHeight="1" x14ac:dyDescent="0.2">
      <c r="H4019" s="36"/>
    </row>
    <row r="4020" spans="8:8" s="32" customFormat="1" ht="12.75" customHeight="1" x14ac:dyDescent="0.2">
      <c r="H4020" s="36"/>
    </row>
    <row r="4021" spans="8:8" s="32" customFormat="1" ht="12.75" customHeight="1" x14ac:dyDescent="0.2">
      <c r="H4021" s="36"/>
    </row>
    <row r="4022" spans="8:8" s="32" customFormat="1" ht="12.75" customHeight="1" x14ac:dyDescent="0.2">
      <c r="H4022" s="36"/>
    </row>
    <row r="4023" spans="8:8" s="32" customFormat="1" ht="12.75" customHeight="1" x14ac:dyDescent="0.2">
      <c r="H4023" s="36"/>
    </row>
    <row r="4024" spans="8:8" s="32" customFormat="1" ht="12.75" customHeight="1" x14ac:dyDescent="0.2">
      <c r="H4024" s="36"/>
    </row>
    <row r="4025" spans="8:8" s="32" customFormat="1" ht="12.75" customHeight="1" x14ac:dyDescent="0.2">
      <c r="H4025" s="36"/>
    </row>
    <row r="4026" spans="8:8" s="32" customFormat="1" ht="12.75" customHeight="1" x14ac:dyDescent="0.2">
      <c r="H4026" s="36"/>
    </row>
    <row r="4027" spans="8:8" s="32" customFormat="1" ht="12.75" customHeight="1" x14ac:dyDescent="0.2">
      <c r="H4027" s="36"/>
    </row>
    <row r="4028" spans="8:8" s="32" customFormat="1" ht="12.75" customHeight="1" x14ac:dyDescent="0.2">
      <c r="H4028" s="36"/>
    </row>
    <row r="4029" spans="8:8" s="32" customFormat="1" ht="12.75" customHeight="1" x14ac:dyDescent="0.2">
      <c r="H4029" s="36"/>
    </row>
    <row r="4030" spans="8:8" s="32" customFormat="1" ht="12.75" customHeight="1" x14ac:dyDescent="0.2">
      <c r="H4030" s="36"/>
    </row>
    <row r="4031" spans="8:8" s="32" customFormat="1" ht="12.75" customHeight="1" x14ac:dyDescent="0.2">
      <c r="H4031" s="36"/>
    </row>
    <row r="4032" spans="8:8" s="32" customFormat="1" ht="12.75" customHeight="1" x14ac:dyDescent="0.2">
      <c r="H4032" s="36"/>
    </row>
    <row r="4033" spans="8:8" s="32" customFormat="1" ht="12.75" customHeight="1" x14ac:dyDescent="0.2">
      <c r="H4033" s="36"/>
    </row>
    <row r="4034" spans="8:8" s="32" customFormat="1" ht="12.75" customHeight="1" x14ac:dyDescent="0.2">
      <c r="H4034" s="36"/>
    </row>
    <row r="4035" spans="8:8" s="32" customFormat="1" ht="12.75" customHeight="1" x14ac:dyDescent="0.2">
      <c r="H4035" s="36"/>
    </row>
    <row r="4036" spans="8:8" s="32" customFormat="1" ht="12.75" customHeight="1" x14ac:dyDescent="0.2">
      <c r="H4036" s="36"/>
    </row>
    <row r="4037" spans="8:8" s="32" customFormat="1" ht="12.75" customHeight="1" x14ac:dyDescent="0.2">
      <c r="H4037" s="36"/>
    </row>
    <row r="4038" spans="8:8" s="32" customFormat="1" ht="12.75" customHeight="1" x14ac:dyDescent="0.2">
      <c r="H4038" s="36"/>
    </row>
    <row r="4039" spans="8:8" s="32" customFormat="1" ht="12.75" customHeight="1" x14ac:dyDescent="0.2">
      <c r="H4039" s="36"/>
    </row>
    <row r="4040" spans="8:8" s="32" customFormat="1" ht="12.75" customHeight="1" x14ac:dyDescent="0.2">
      <c r="H4040" s="36"/>
    </row>
    <row r="4041" spans="8:8" s="32" customFormat="1" ht="12.75" customHeight="1" x14ac:dyDescent="0.2">
      <c r="H4041" s="36"/>
    </row>
    <row r="4042" spans="8:8" s="32" customFormat="1" ht="12.75" customHeight="1" x14ac:dyDescent="0.2">
      <c r="H4042" s="36"/>
    </row>
    <row r="4043" spans="8:8" s="32" customFormat="1" ht="12.75" customHeight="1" x14ac:dyDescent="0.2">
      <c r="H4043" s="36"/>
    </row>
    <row r="4044" spans="8:8" s="32" customFormat="1" ht="12.75" customHeight="1" x14ac:dyDescent="0.2">
      <c r="H4044" s="36"/>
    </row>
    <row r="4045" spans="8:8" s="32" customFormat="1" ht="12.75" customHeight="1" x14ac:dyDescent="0.2">
      <c r="H4045" s="36"/>
    </row>
    <row r="4046" spans="8:8" s="32" customFormat="1" ht="12.75" customHeight="1" x14ac:dyDescent="0.2">
      <c r="H4046" s="36"/>
    </row>
    <row r="4047" spans="8:8" s="32" customFormat="1" ht="12.75" customHeight="1" x14ac:dyDescent="0.2">
      <c r="H4047" s="36"/>
    </row>
    <row r="4048" spans="8:8" s="32" customFormat="1" ht="12.75" customHeight="1" x14ac:dyDescent="0.2">
      <c r="H4048" s="36"/>
    </row>
    <row r="4049" spans="8:8" s="32" customFormat="1" ht="12.75" customHeight="1" x14ac:dyDescent="0.2">
      <c r="H4049" s="36"/>
    </row>
    <row r="4050" spans="8:8" s="32" customFormat="1" ht="12.75" customHeight="1" x14ac:dyDescent="0.2">
      <c r="H4050" s="36"/>
    </row>
    <row r="4051" spans="8:8" s="32" customFormat="1" ht="12.75" customHeight="1" x14ac:dyDescent="0.2">
      <c r="H4051" s="36"/>
    </row>
    <row r="4052" spans="8:8" s="32" customFormat="1" ht="12.75" customHeight="1" x14ac:dyDescent="0.2">
      <c r="H4052" s="36"/>
    </row>
    <row r="4053" spans="8:8" s="32" customFormat="1" ht="12.75" customHeight="1" x14ac:dyDescent="0.2">
      <c r="H4053" s="36"/>
    </row>
    <row r="4054" spans="8:8" s="32" customFormat="1" ht="12.75" customHeight="1" x14ac:dyDescent="0.2">
      <c r="H4054" s="36"/>
    </row>
    <row r="4055" spans="8:8" s="32" customFormat="1" ht="12.75" customHeight="1" x14ac:dyDescent="0.2">
      <c r="H4055" s="36"/>
    </row>
    <row r="4056" spans="8:8" s="32" customFormat="1" ht="12.75" customHeight="1" x14ac:dyDescent="0.2">
      <c r="H4056" s="36"/>
    </row>
    <row r="4057" spans="8:8" s="32" customFormat="1" ht="12.75" customHeight="1" x14ac:dyDescent="0.2">
      <c r="H4057" s="36"/>
    </row>
    <row r="4058" spans="8:8" s="32" customFormat="1" ht="12.75" customHeight="1" x14ac:dyDescent="0.2">
      <c r="H4058" s="36"/>
    </row>
    <row r="4059" spans="8:8" s="32" customFormat="1" ht="12.75" customHeight="1" x14ac:dyDescent="0.2">
      <c r="H4059" s="36"/>
    </row>
    <row r="4060" spans="8:8" s="32" customFormat="1" ht="12.75" customHeight="1" x14ac:dyDescent="0.2">
      <c r="H4060" s="36"/>
    </row>
    <row r="4061" spans="8:8" s="32" customFormat="1" ht="12.75" customHeight="1" x14ac:dyDescent="0.2">
      <c r="H4061" s="36"/>
    </row>
    <row r="4062" spans="8:8" s="32" customFormat="1" ht="12.75" customHeight="1" x14ac:dyDescent="0.2">
      <c r="H4062" s="36"/>
    </row>
    <row r="4063" spans="8:8" s="32" customFormat="1" ht="12.75" customHeight="1" x14ac:dyDescent="0.2">
      <c r="H4063" s="36"/>
    </row>
    <row r="4064" spans="8:8" s="32" customFormat="1" ht="12.75" customHeight="1" x14ac:dyDescent="0.2">
      <c r="H4064" s="36"/>
    </row>
    <row r="4065" spans="8:8" s="32" customFormat="1" ht="12.75" customHeight="1" x14ac:dyDescent="0.2">
      <c r="H4065" s="36"/>
    </row>
    <row r="4066" spans="8:8" s="32" customFormat="1" ht="12.75" customHeight="1" x14ac:dyDescent="0.2">
      <c r="H4066" s="36"/>
    </row>
    <row r="4067" spans="8:8" s="32" customFormat="1" ht="12.75" customHeight="1" x14ac:dyDescent="0.2">
      <c r="H4067" s="36"/>
    </row>
    <row r="4068" spans="8:8" s="32" customFormat="1" ht="12.75" customHeight="1" x14ac:dyDescent="0.2">
      <c r="H4068" s="36"/>
    </row>
    <row r="4069" spans="8:8" s="32" customFormat="1" ht="12.75" customHeight="1" x14ac:dyDescent="0.2">
      <c r="H4069" s="36"/>
    </row>
    <row r="4070" spans="8:8" s="32" customFormat="1" ht="12.75" customHeight="1" x14ac:dyDescent="0.2">
      <c r="H4070" s="36"/>
    </row>
    <row r="4071" spans="8:8" s="32" customFormat="1" ht="12.75" customHeight="1" x14ac:dyDescent="0.2">
      <c r="H4071" s="36"/>
    </row>
    <row r="4072" spans="8:8" s="32" customFormat="1" ht="12.75" customHeight="1" x14ac:dyDescent="0.2">
      <c r="H4072" s="36"/>
    </row>
    <row r="4073" spans="8:8" s="32" customFormat="1" ht="12.75" customHeight="1" x14ac:dyDescent="0.2">
      <c r="H4073" s="36"/>
    </row>
    <row r="4074" spans="8:8" s="32" customFormat="1" ht="12.75" customHeight="1" x14ac:dyDescent="0.2">
      <c r="H4074" s="36"/>
    </row>
    <row r="4075" spans="8:8" s="32" customFormat="1" ht="12.75" customHeight="1" x14ac:dyDescent="0.2">
      <c r="H4075" s="36"/>
    </row>
    <row r="4076" spans="8:8" s="32" customFormat="1" ht="12.75" customHeight="1" x14ac:dyDescent="0.2">
      <c r="H4076" s="36"/>
    </row>
    <row r="4077" spans="8:8" s="32" customFormat="1" ht="12.75" customHeight="1" x14ac:dyDescent="0.2">
      <c r="H4077" s="36"/>
    </row>
    <row r="4078" spans="8:8" s="32" customFormat="1" ht="12.75" customHeight="1" x14ac:dyDescent="0.2">
      <c r="H4078" s="36"/>
    </row>
    <row r="4079" spans="8:8" s="32" customFormat="1" ht="12.75" customHeight="1" x14ac:dyDescent="0.2">
      <c r="H4079" s="36"/>
    </row>
    <row r="4080" spans="8:8" s="32" customFormat="1" ht="12.75" customHeight="1" x14ac:dyDescent="0.2">
      <c r="H4080" s="36"/>
    </row>
    <row r="4081" spans="8:8" s="32" customFormat="1" ht="12.75" customHeight="1" x14ac:dyDescent="0.2">
      <c r="H4081" s="36"/>
    </row>
    <row r="4082" spans="8:8" s="32" customFormat="1" ht="12.75" customHeight="1" x14ac:dyDescent="0.2">
      <c r="H4082" s="36"/>
    </row>
    <row r="4083" spans="8:8" s="32" customFormat="1" ht="12.75" customHeight="1" x14ac:dyDescent="0.2">
      <c r="H4083" s="36"/>
    </row>
    <row r="4084" spans="8:8" s="32" customFormat="1" ht="12.75" customHeight="1" x14ac:dyDescent="0.2">
      <c r="H4084" s="36"/>
    </row>
    <row r="4085" spans="8:8" s="32" customFormat="1" ht="12.75" customHeight="1" x14ac:dyDescent="0.2">
      <c r="H4085" s="36"/>
    </row>
    <row r="4086" spans="8:8" s="32" customFormat="1" ht="12.75" customHeight="1" x14ac:dyDescent="0.2">
      <c r="H4086" s="36"/>
    </row>
    <row r="4087" spans="8:8" s="32" customFormat="1" ht="12.75" customHeight="1" x14ac:dyDescent="0.2">
      <c r="H4087" s="36"/>
    </row>
    <row r="4088" spans="8:8" s="32" customFormat="1" ht="12.75" customHeight="1" x14ac:dyDescent="0.2">
      <c r="H4088" s="36"/>
    </row>
    <row r="4089" spans="8:8" s="32" customFormat="1" ht="12.75" customHeight="1" x14ac:dyDescent="0.2">
      <c r="H4089" s="36"/>
    </row>
    <row r="4090" spans="8:8" s="32" customFormat="1" ht="12.75" customHeight="1" x14ac:dyDescent="0.2">
      <c r="H4090" s="36"/>
    </row>
    <row r="4091" spans="8:8" s="32" customFormat="1" ht="12.75" customHeight="1" x14ac:dyDescent="0.2">
      <c r="H4091" s="36"/>
    </row>
    <row r="4092" spans="8:8" s="32" customFormat="1" ht="12.75" customHeight="1" x14ac:dyDescent="0.2">
      <c r="H4092" s="36"/>
    </row>
    <row r="4093" spans="8:8" s="32" customFormat="1" ht="12.75" customHeight="1" x14ac:dyDescent="0.2">
      <c r="H4093" s="36"/>
    </row>
    <row r="4094" spans="8:8" s="32" customFormat="1" ht="12.75" customHeight="1" x14ac:dyDescent="0.2">
      <c r="H4094" s="36"/>
    </row>
    <row r="4095" spans="8:8" s="32" customFormat="1" ht="12.75" customHeight="1" x14ac:dyDescent="0.2">
      <c r="H4095" s="36"/>
    </row>
    <row r="4096" spans="8:8" s="32" customFormat="1" ht="12.75" customHeight="1" x14ac:dyDescent="0.2">
      <c r="H4096" s="36"/>
    </row>
    <row r="4097" spans="8:8" s="32" customFormat="1" ht="12.75" customHeight="1" x14ac:dyDescent="0.2">
      <c r="H4097" s="36"/>
    </row>
    <row r="4098" spans="8:8" s="32" customFormat="1" ht="12.75" customHeight="1" x14ac:dyDescent="0.2">
      <c r="H4098" s="36"/>
    </row>
    <row r="4099" spans="8:8" s="32" customFormat="1" ht="12.75" customHeight="1" x14ac:dyDescent="0.2">
      <c r="H4099" s="36"/>
    </row>
    <row r="4100" spans="8:8" s="32" customFormat="1" ht="12.75" customHeight="1" x14ac:dyDescent="0.2">
      <c r="H4100" s="36"/>
    </row>
    <row r="4101" spans="8:8" s="32" customFormat="1" ht="12.75" customHeight="1" x14ac:dyDescent="0.2">
      <c r="H4101" s="36"/>
    </row>
    <row r="4102" spans="8:8" s="32" customFormat="1" ht="12.75" customHeight="1" x14ac:dyDescent="0.2">
      <c r="H4102" s="36"/>
    </row>
    <row r="4103" spans="8:8" s="32" customFormat="1" ht="12.75" customHeight="1" x14ac:dyDescent="0.2">
      <c r="H4103" s="36"/>
    </row>
    <row r="4104" spans="8:8" s="32" customFormat="1" ht="12.75" customHeight="1" x14ac:dyDescent="0.2">
      <c r="H4104" s="36"/>
    </row>
    <row r="4105" spans="8:8" s="32" customFormat="1" ht="12.75" customHeight="1" x14ac:dyDescent="0.2">
      <c r="H4105" s="36"/>
    </row>
    <row r="4106" spans="8:8" s="32" customFormat="1" ht="12.75" customHeight="1" x14ac:dyDescent="0.2">
      <c r="H4106" s="36"/>
    </row>
    <row r="4107" spans="8:8" s="32" customFormat="1" ht="12.75" customHeight="1" x14ac:dyDescent="0.2">
      <c r="H4107" s="36"/>
    </row>
    <row r="4108" spans="8:8" s="32" customFormat="1" ht="12.75" customHeight="1" x14ac:dyDescent="0.2">
      <c r="H4108" s="36"/>
    </row>
    <row r="4109" spans="8:8" s="32" customFormat="1" ht="12.75" customHeight="1" x14ac:dyDescent="0.2">
      <c r="H4109" s="36"/>
    </row>
    <row r="4110" spans="8:8" s="32" customFormat="1" ht="12.75" customHeight="1" x14ac:dyDescent="0.2">
      <c r="H4110" s="36"/>
    </row>
    <row r="4111" spans="8:8" s="32" customFormat="1" ht="12.75" customHeight="1" x14ac:dyDescent="0.2">
      <c r="H4111" s="36"/>
    </row>
    <row r="4112" spans="8:8" s="32" customFormat="1" ht="12.75" customHeight="1" x14ac:dyDescent="0.2">
      <c r="H4112" s="36"/>
    </row>
    <row r="4113" spans="8:8" s="32" customFormat="1" ht="12.75" customHeight="1" x14ac:dyDescent="0.2">
      <c r="H4113" s="36"/>
    </row>
    <row r="4114" spans="8:8" s="32" customFormat="1" ht="12.75" customHeight="1" x14ac:dyDescent="0.2">
      <c r="H4114" s="36"/>
    </row>
    <row r="4115" spans="8:8" s="32" customFormat="1" ht="12.75" customHeight="1" x14ac:dyDescent="0.2">
      <c r="H4115" s="36"/>
    </row>
    <row r="4116" spans="8:8" s="32" customFormat="1" ht="12.75" customHeight="1" x14ac:dyDescent="0.2">
      <c r="H4116" s="36"/>
    </row>
    <row r="4117" spans="8:8" s="32" customFormat="1" ht="12.75" customHeight="1" x14ac:dyDescent="0.2">
      <c r="H4117" s="36"/>
    </row>
    <row r="4118" spans="8:8" s="32" customFormat="1" ht="12.75" customHeight="1" x14ac:dyDescent="0.2">
      <c r="H4118" s="36"/>
    </row>
    <row r="4119" spans="8:8" s="32" customFormat="1" ht="12.75" customHeight="1" x14ac:dyDescent="0.2">
      <c r="H4119" s="36"/>
    </row>
    <row r="4120" spans="8:8" s="32" customFormat="1" ht="12.75" customHeight="1" x14ac:dyDescent="0.2">
      <c r="H4120" s="36"/>
    </row>
    <row r="4121" spans="8:8" s="32" customFormat="1" ht="12.75" customHeight="1" x14ac:dyDescent="0.2">
      <c r="H4121" s="36"/>
    </row>
    <row r="4122" spans="8:8" s="32" customFormat="1" ht="12.75" customHeight="1" x14ac:dyDescent="0.2">
      <c r="H4122" s="36"/>
    </row>
    <row r="4123" spans="8:8" s="32" customFormat="1" ht="12.75" customHeight="1" x14ac:dyDescent="0.2">
      <c r="H4123" s="36"/>
    </row>
    <row r="4124" spans="8:8" s="32" customFormat="1" ht="12.75" customHeight="1" x14ac:dyDescent="0.2">
      <c r="H4124" s="36"/>
    </row>
    <row r="4125" spans="8:8" s="32" customFormat="1" ht="12.75" customHeight="1" x14ac:dyDescent="0.2">
      <c r="H4125" s="36"/>
    </row>
    <row r="4126" spans="8:8" s="32" customFormat="1" ht="12.75" customHeight="1" x14ac:dyDescent="0.2">
      <c r="H4126" s="36"/>
    </row>
    <row r="4127" spans="8:8" s="32" customFormat="1" ht="12.75" customHeight="1" x14ac:dyDescent="0.2">
      <c r="H4127" s="36"/>
    </row>
    <row r="4128" spans="8:8" s="32" customFormat="1" ht="12.75" customHeight="1" x14ac:dyDescent="0.2">
      <c r="H4128" s="36"/>
    </row>
    <row r="4129" spans="8:8" s="32" customFormat="1" ht="12.75" customHeight="1" x14ac:dyDescent="0.2">
      <c r="H4129" s="36"/>
    </row>
    <row r="4130" spans="8:8" s="32" customFormat="1" ht="12.75" customHeight="1" x14ac:dyDescent="0.2">
      <c r="H4130" s="36"/>
    </row>
    <row r="4131" spans="8:8" s="32" customFormat="1" ht="12.75" customHeight="1" x14ac:dyDescent="0.2">
      <c r="H4131" s="36"/>
    </row>
    <row r="4132" spans="8:8" s="32" customFormat="1" ht="12.75" customHeight="1" x14ac:dyDescent="0.2">
      <c r="H4132" s="36"/>
    </row>
    <row r="4133" spans="8:8" s="32" customFormat="1" ht="12.75" customHeight="1" x14ac:dyDescent="0.2">
      <c r="H4133" s="36"/>
    </row>
    <row r="4134" spans="8:8" s="32" customFormat="1" ht="12.75" customHeight="1" x14ac:dyDescent="0.2">
      <c r="H4134" s="36"/>
    </row>
    <row r="4135" spans="8:8" s="32" customFormat="1" ht="12.75" customHeight="1" x14ac:dyDescent="0.2">
      <c r="H4135" s="36"/>
    </row>
    <row r="4136" spans="8:8" s="32" customFormat="1" ht="12.75" customHeight="1" x14ac:dyDescent="0.2">
      <c r="H4136" s="36"/>
    </row>
    <row r="4137" spans="8:8" s="32" customFormat="1" ht="12.75" customHeight="1" x14ac:dyDescent="0.2">
      <c r="H4137" s="36"/>
    </row>
    <row r="4138" spans="8:8" s="32" customFormat="1" ht="12.75" customHeight="1" x14ac:dyDescent="0.2">
      <c r="H4138" s="36"/>
    </row>
    <row r="4139" spans="8:8" s="32" customFormat="1" ht="12.75" customHeight="1" x14ac:dyDescent="0.2">
      <c r="H4139" s="36"/>
    </row>
    <row r="4140" spans="8:8" s="32" customFormat="1" ht="12.75" customHeight="1" x14ac:dyDescent="0.2">
      <c r="H4140" s="36"/>
    </row>
    <row r="4141" spans="8:8" s="32" customFormat="1" ht="12.75" customHeight="1" x14ac:dyDescent="0.2">
      <c r="H4141" s="36"/>
    </row>
    <row r="4142" spans="8:8" s="32" customFormat="1" ht="12.75" customHeight="1" x14ac:dyDescent="0.2">
      <c r="H4142" s="36"/>
    </row>
    <row r="4143" spans="8:8" s="32" customFormat="1" ht="12.75" customHeight="1" x14ac:dyDescent="0.2">
      <c r="H4143" s="36"/>
    </row>
    <row r="4144" spans="8:8" s="32" customFormat="1" ht="12.75" customHeight="1" x14ac:dyDescent="0.2">
      <c r="H4144" s="36"/>
    </row>
    <row r="4145" spans="8:8" s="32" customFormat="1" ht="12.75" customHeight="1" x14ac:dyDescent="0.2">
      <c r="H4145" s="36"/>
    </row>
    <row r="4146" spans="8:8" s="32" customFormat="1" ht="12.75" customHeight="1" x14ac:dyDescent="0.2">
      <c r="H4146" s="36"/>
    </row>
    <row r="4147" spans="8:8" s="32" customFormat="1" ht="12.75" customHeight="1" x14ac:dyDescent="0.2">
      <c r="H4147" s="36"/>
    </row>
    <row r="4148" spans="8:8" s="32" customFormat="1" ht="12.75" customHeight="1" x14ac:dyDescent="0.2">
      <c r="H4148" s="36"/>
    </row>
    <row r="4149" spans="8:8" s="32" customFormat="1" ht="12.75" customHeight="1" x14ac:dyDescent="0.2">
      <c r="H4149" s="36"/>
    </row>
    <row r="4150" spans="8:8" s="32" customFormat="1" ht="12.75" customHeight="1" x14ac:dyDescent="0.2">
      <c r="H4150" s="36"/>
    </row>
    <row r="4151" spans="8:8" s="32" customFormat="1" ht="12.75" customHeight="1" x14ac:dyDescent="0.2">
      <c r="H4151" s="36"/>
    </row>
    <row r="4152" spans="8:8" s="32" customFormat="1" ht="12.75" customHeight="1" x14ac:dyDescent="0.2">
      <c r="H4152" s="36"/>
    </row>
    <row r="4153" spans="8:8" s="32" customFormat="1" ht="12.75" customHeight="1" x14ac:dyDescent="0.2">
      <c r="H4153" s="36"/>
    </row>
    <row r="4154" spans="8:8" s="32" customFormat="1" ht="12.75" customHeight="1" x14ac:dyDescent="0.2">
      <c r="H4154" s="36"/>
    </row>
    <row r="4155" spans="8:8" s="32" customFormat="1" ht="12.75" customHeight="1" x14ac:dyDescent="0.2">
      <c r="H4155" s="36"/>
    </row>
    <row r="4156" spans="8:8" s="32" customFormat="1" ht="12.75" customHeight="1" x14ac:dyDescent="0.2">
      <c r="H4156" s="36"/>
    </row>
    <row r="4157" spans="8:8" s="32" customFormat="1" ht="12.75" customHeight="1" x14ac:dyDescent="0.2">
      <c r="H4157" s="36"/>
    </row>
    <row r="4158" spans="8:8" s="32" customFormat="1" ht="12.75" customHeight="1" x14ac:dyDescent="0.2">
      <c r="H4158" s="36"/>
    </row>
    <row r="4159" spans="8:8" s="32" customFormat="1" ht="12.75" customHeight="1" x14ac:dyDescent="0.2">
      <c r="H4159" s="36"/>
    </row>
    <row r="4160" spans="8:8" s="32" customFormat="1" ht="12.75" customHeight="1" x14ac:dyDescent="0.2">
      <c r="H4160" s="36"/>
    </row>
    <row r="4161" spans="8:8" s="32" customFormat="1" ht="12.75" customHeight="1" x14ac:dyDescent="0.2">
      <c r="H4161" s="36"/>
    </row>
    <row r="4162" spans="8:8" s="32" customFormat="1" ht="12.75" customHeight="1" x14ac:dyDescent="0.2">
      <c r="H4162" s="36"/>
    </row>
    <row r="4163" spans="8:8" s="32" customFormat="1" ht="12.75" customHeight="1" x14ac:dyDescent="0.2">
      <c r="H4163" s="36"/>
    </row>
    <row r="4164" spans="8:8" s="32" customFormat="1" ht="12.75" customHeight="1" x14ac:dyDescent="0.2">
      <c r="H4164" s="36"/>
    </row>
    <row r="4165" spans="8:8" s="32" customFormat="1" ht="12.75" customHeight="1" x14ac:dyDescent="0.2">
      <c r="H4165" s="36"/>
    </row>
    <row r="4166" spans="8:8" s="32" customFormat="1" ht="12.75" customHeight="1" x14ac:dyDescent="0.2">
      <c r="H4166" s="36"/>
    </row>
    <row r="4167" spans="8:8" s="32" customFormat="1" ht="12.75" customHeight="1" x14ac:dyDescent="0.2">
      <c r="H4167" s="36"/>
    </row>
    <row r="4168" spans="8:8" s="32" customFormat="1" ht="12.75" customHeight="1" x14ac:dyDescent="0.2">
      <c r="H4168" s="36"/>
    </row>
    <row r="4169" spans="8:8" s="32" customFormat="1" ht="12.75" customHeight="1" x14ac:dyDescent="0.2">
      <c r="H4169" s="36"/>
    </row>
    <row r="4170" spans="8:8" s="32" customFormat="1" ht="12.75" customHeight="1" x14ac:dyDescent="0.2">
      <c r="H4170" s="36"/>
    </row>
    <row r="4171" spans="8:8" s="32" customFormat="1" ht="12.75" customHeight="1" x14ac:dyDescent="0.2">
      <c r="H4171" s="36"/>
    </row>
    <row r="4172" spans="8:8" s="32" customFormat="1" ht="12.75" customHeight="1" x14ac:dyDescent="0.2">
      <c r="H4172" s="36"/>
    </row>
    <row r="4173" spans="8:8" s="32" customFormat="1" ht="12.75" customHeight="1" x14ac:dyDescent="0.2">
      <c r="H4173" s="36"/>
    </row>
    <row r="4174" spans="8:8" s="32" customFormat="1" ht="12.75" customHeight="1" x14ac:dyDescent="0.2">
      <c r="H4174" s="36"/>
    </row>
    <row r="4175" spans="8:8" s="32" customFormat="1" ht="12.75" customHeight="1" x14ac:dyDescent="0.2">
      <c r="H4175" s="36"/>
    </row>
    <row r="4176" spans="8:8" s="32" customFormat="1" ht="12.75" customHeight="1" x14ac:dyDescent="0.2">
      <c r="H4176" s="36"/>
    </row>
    <row r="4177" spans="8:8" s="32" customFormat="1" ht="12.75" customHeight="1" x14ac:dyDescent="0.2">
      <c r="H4177" s="36"/>
    </row>
    <row r="4178" spans="8:8" s="32" customFormat="1" ht="12.75" customHeight="1" x14ac:dyDescent="0.2">
      <c r="H4178" s="36"/>
    </row>
    <row r="4179" spans="8:8" s="32" customFormat="1" ht="12.75" customHeight="1" x14ac:dyDescent="0.2">
      <c r="H4179" s="36"/>
    </row>
    <row r="4180" spans="8:8" s="32" customFormat="1" ht="12.75" customHeight="1" x14ac:dyDescent="0.2">
      <c r="H4180" s="36"/>
    </row>
    <row r="4181" spans="8:8" s="32" customFormat="1" ht="12.75" customHeight="1" x14ac:dyDescent="0.2">
      <c r="H4181" s="36"/>
    </row>
    <row r="4182" spans="8:8" s="32" customFormat="1" ht="12.75" customHeight="1" x14ac:dyDescent="0.2">
      <c r="H4182" s="36"/>
    </row>
    <row r="4183" spans="8:8" s="32" customFormat="1" ht="12.75" customHeight="1" x14ac:dyDescent="0.2">
      <c r="H4183" s="36"/>
    </row>
    <row r="4184" spans="8:8" s="32" customFormat="1" ht="12.75" customHeight="1" x14ac:dyDescent="0.2">
      <c r="H4184" s="36"/>
    </row>
    <row r="4185" spans="8:8" s="32" customFormat="1" ht="12.75" customHeight="1" x14ac:dyDescent="0.2">
      <c r="H4185" s="36"/>
    </row>
    <row r="4186" spans="8:8" s="32" customFormat="1" ht="12.75" customHeight="1" x14ac:dyDescent="0.2">
      <c r="H4186" s="36"/>
    </row>
    <row r="4187" spans="8:8" s="32" customFormat="1" ht="12.75" customHeight="1" x14ac:dyDescent="0.2">
      <c r="H4187" s="36"/>
    </row>
    <row r="4188" spans="8:8" s="32" customFormat="1" ht="12.75" customHeight="1" x14ac:dyDescent="0.2">
      <c r="H4188" s="36"/>
    </row>
    <row r="4189" spans="8:8" s="32" customFormat="1" ht="12.75" customHeight="1" x14ac:dyDescent="0.2">
      <c r="H4189" s="36"/>
    </row>
    <row r="4190" spans="8:8" s="32" customFormat="1" ht="12.75" customHeight="1" x14ac:dyDescent="0.2">
      <c r="H4190" s="36"/>
    </row>
    <row r="4191" spans="8:8" s="32" customFormat="1" ht="12.75" customHeight="1" x14ac:dyDescent="0.2">
      <c r="H4191" s="36"/>
    </row>
    <row r="4192" spans="8:8" s="32" customFormat="1" ht="12.75" customHeight="1" x14ac:dyDescent="0.2">
      <c r="H4192" s="36"/>
    </row>
    <row r="4193" spans="8:8" s="32" customFormat="1" ht="12.75" customHeight="1" x14ac:dyDescent="0.2">
      <c r="H4193" s="36"/>
    </row>
    <row r="4194" spans="8:8" s="32" customFormat="1" ht="12.75" customHeight="1" x14ac:dyDescent="0.2">
      <c r="H4194" s="36"/>
    </row>
    <row r="4195" spans="8:8" s="32" customFormat="1" ht="12.75" customHeight="1" x14ac:dyDescent="0.2">
      <c r="H4195" s="36"/>
    </row>
    <row r="4196" spans="8:8" s="32" customFormat="1" ht="12.75" customHeight="1" x14ac:dyDescent="0.2">
      <c r="H4196" s="36"/>
    </row>
    <row r="4197" spans="8:8" s="32" customFormat="1" ht="12.75" customHeight="1" x14ac:dyDescent="0.2">
      <c r="H4197" s="36"/>
    </row>
    <row r="4198" spans="8:8" s="32" customFormat="1" ht="12.75" customHeight="1" x14ac:dyDescent="0.2">
      <c r="H4198" s="36"/>
    </row>
    <row r="4199" spans="8:8" s="32" customFormat="1" ht="12.75" customHeight="1" x14ac:dyDescent="0.2">
      <c r="H4199" s="36"/>
    </row>
    <row r="4200" spans="8:8" s="32" customFormat="1" ht="12.75" customHeight="1" x14ac:dyDescent="0.2">
      <c r="H4200" s="36"/>
    </row>
    <row r="4201" spans="8:8" s="32" customFormat="1" ht="12.75" customHeight="1" x14ac:dyDescent="0.2">
      <c r="H4201" s="36"/>
    </row>
    <row r="4202" spans="8:8" s="32" customFormat="1" ht="12.75" customHeight="1" x14ac:dyDescent="0.2">
      <c r="H4202" s="36"/>
    </row>
    <row r="4203" spans="8:8" s="32" customFormat="1" ht="12.75" customHeight="1" x14ac:dyDescent="0.2">
      <c r="H4203" s="36"/>
    </row>
    <row r="4204" spans="8:8" s="32" customFormat="1" ht="12.75" customHeight="1" x14ac:dyDescent="0.2">
      <c r="H4204" s="36"/>
    </row>
    <row r="4205" spans="8:8" s="32" customFormat="1" ht="12.75" customHeight="1" x14ac:dyDescent="0.2">
      <c r="H4205" s="36"/>
    </row>
    <row r="4206" spans="8:8" s="32" customFormat="1" ht="12.75" customHeight="1" x14ac:dyDescent="0.2">
      <c r="H4206" s="36"/>
    </row>
    <row r="4207" spans="8:8" s="32" customFormat="1" ht="12.75" customHeight="1" x14ac:dyDescent="0.2">
      <c r="H4207" s="36"/>
    </row>
    <row r="4208" spans="8:8" s="32" customFormat="1" ht="12.75" customHeight="1" x14ac:dyDescent="0.2">
      <c r="H4208" s="36"/>
    </row>
    <row r="4209" spans="8:8" s="32" customFormat="1" ht="12.75" customHeight="1" x14ac:dyDescent="0.2">
      <c r="H4209" s="36"/>
    </row>
    <row r="4210" spans="8:8" s="32" customFormat="1" ht="12.75" customHeight="1" x14ac:dyDescent="0.2">
      <c r="H4210" s="36"/>
    </row>
    <row r="4211" spans="8:8" s="32" customFormat="1" ht="12.75" customHeight="1" x14ac:dyDescent="0.2">
      <c r="H4211" s="36"/>
    </row>
    <row r="4212" spans="8:8" s="32" customFormat="1" ht="12.75" customHeight="1" x14ac:dyDescent="0.2">
      <c r="H4212" s="36"/>
    </row>
    <row r="4213" spans="8:8" s="32" customFormat="1" ht="12.75" customHeight="1" x14ac:dyDescent="0.2">
      <c r="H4213" s="36"/>
    </row>
    <row r="4214" spans="8:8" s="32" customFormat="1" ht="12.75" customHeight="1" x14ac:dyDescent="0.2">
      <c r="H4214" s="36"/>
    </row>
    <row r="4215" spans="8:8" s="32" customFormat="1" ht="12.75" customHeight="1" x14ac:dyDescent="0.2">
      <c r="H4215" s="36"/>
    </row>
    <row r="4216" spans="8:8" s="32" customFormat="1" ht="12.75" customHeight="1" x14ac:dyDescent="0.2">
      <c r="H4216" s="36"/>
    </row>
    <row r="4217" spans="8:8" s="32" customFormat="1" ht="12.75" customHeight="1" x14ac:dyDescent="0.2">
      <c r="H4217" s="36"/>
    </row>
    <row r="4218" spans="8:8" s="32" customFormat="1" ht="12.75" customHeight="1" x14ac:dyDescent="0.2">
      <c r="H4218" s="36"/>
    </row>
    <row r="4219" spans="8:8" s="32" customFormat="1" ht="12.75" customHeight="1" x14ac:dyDescent="0.2">
      <c r="H4219" s="36"/>
    </row>
    <row r="4220" spans="8:8" s="32" customFormat="1" ht="12.75" customHeight="1" x14ac:dyDescent="0.2">
      <c r="H4220" s="36"/>
    </row>
    <row r="4221" spans="8:8" s="32" customFormat="1" ht="12.75" customHeight="1" x14ac:dyDescent="0.2">
      <c r="H4221" s="36"/>
    </row>
    <row r="4222" spans="8:8" s="32" customFormat="1" ht="12.75" customHeight="1" x14ac:dyDescent="0.2">
      <c r="H4222" s="36"/>
    </row>
    <row r="4223" spans="8:8" s="32" customFormat="1" ht="12.75" customHeight="1" x14ac:dyDescent="0.2">
      <c r="H4223" s="36"/>
    </row>
    <row r="4224" spans="8:8" s="32" customFormat="1" ht="12.75" customHeight="1" x14ac:dyDescent="0.2">
      <c r="H4224" s="36"/>
    </row>
    <row r="4225" spans="8:8" s="32" customFormat="1" ht="12.75" customHeight="1" x14ac:dyDescent="0.2">
      <c r="H4225" s="36"/>
    </row>
    <row r="4226" spans="8:8" s="32" customFormat="1" ht="12.75" customHeight="1" x14ac:dyDescent="0.2">
      <c r="H4226" s="36"/>
    </row>
    <row r="4227" spans="8:8" s="32" customFormat="1" ht="12.75" customHeight="1" x14ac:dyDescent="0.2">
      <c r="H4227" s="36"/>
    </row>
    <row r="4228" spans="8:8" s="32" customFormat="1" ht="12.75" customHeight="1" x14ac:dyDescent="0.2">
      <c r="H4228" s="36"/>
    </row>
    <row r="4229" spans="8:8" s="32" customFormat="1" ht="12.75" customHeight="1" x14ac:dyDescent="0.2">
      <c r="H4229" s="36"/>
    </row>
    <row r="4230" spans="8:8" s="32" customFormat="1" ht="12.75" customHeight="1" x14ac:dyDescent="0.2">
      <c r="H4230" s="36"/>
    </row>
    <row r="4231" spans="8:8" s="32" customFormat="1" ht="12.75" customHeight="1" x14ac:dyDescent="0.2">
      <c r="H4231" s="36"/>
    </row>
    <row r="4232" spans="8:8" s="32" customFormat="1" ht="12.75" customHeight="1" x14ac:dyDescent="0.2">
      <c r="H4232" s="36"/>
    </row>
    <row r="4233" spans="8:8" s="32" customFormat="1" ht="12.75" customHeight="1" x14ac:dyDescent="0.2">
      <c r="H4233" s="36"/>
    </row>
    <row r="4234" spans="8:8" s="32" customFormat="1" ht="12.75" customHeight="1" x14ac:dyDescent="0.2">
      <c r="H4234" s="36"/>
    </row>
    <row r="4235" spans="8:8" s="32" customFormat="1" ht="12.75" customHeight="1" x14ac:dyDescent="0.2">
      <c r="H4235" s="36"/>
    </row>
    <row r="4236" spans="8:8" s="32" customFormat="1" ht="12.75" customHeight="1" x14ac:dyDescent="0.2">
      <c r="H4236" s="36"/>
    </row>
    <row r="4237" spans="8:8" s="32" customFormat="1" ht="12.75" customHeight="1" x14ac:dyDescent="0.2">
      <c r="H4237" s="36"/>
    </row>
    <row r="4238" spans="8:8" s="32" customFormat="1" ht="12.75" customHeight="1" x14ac:dyDescent="0.2">
      <c r="H4238" s="36"/>
    </row>
    <row r="4239" spans="8:8" s="32" customFormat="1" ht="12.75" customHeight="1" x14ac:dyDescent="0.2">
      <c r="H4239" s="36"/>
    </row>
    <row r="4240" spans="8:8" s="32" customFormat="1" ht="12.75" customHeight="1" x14ac:dyDescent="0.2">
      <c r="H4240" s="36"/>
    </row>
    <row r="4241" spans="8:8" s="32" customFormat="1" ht="12.75" customHeight="1" x14ac:dyDescent="0.2">
      <c r="H4241" s="36"/>
    </row>
    <row r="4242" spans="8:8" s="32" customFormat="1" ht="12.75" customHeight="1" x14ac:dyDescent="0.2">
      <c r="H4242" s="36"/>
    </row>
    <row r="4243" spans="8:8" s="32" customFormat="1" ht="12.75" customHeight="1" x14ac:dyDescent="0.2">
      <c r="H4243" s="36"/>
    </row>
    <row r="4244" spans="8:8" s="32" customFormat="1" ht="12.75" customHeight="1" x14ac:dyDescent="0.2">
      <c r="H4244" s="36"/>
    </row>
    <row r="4245" spans="8:8" s="32" customFormat="1" ht="12.75" customHeight="1" x14ac:dyDescent="0.2">
      <c r="H4245" s="36"/>
    </row>
    <row r="4246" spans="8:8" s="32" customFormat="1" ht="12.75" customHeight="1" x14ac:dyDescent="0.2">
      <c r="H4246" s="36"/>
    </row>
    <row r="4247" spans="8:8" s="32" customFormat="1" ht="12.75" customHeight="1" x14ac:dyDescent="0.2">
      <c r="H4247" s="36"/>
    </row>
    <row r="4248" spans="8:8" s="32" customFormat="1" ht="12.75" customHeight="1" x14ac:dyDescent="0.2">
      <c r="H4248" s="36"/>
    </row>
    <row r="4249" spans="8:8" s="32" customFormat="1" ht="12.75" customHeight="1" x14ac:dyDescent="0.2">
      <c r="H4249" s="36"/>
    </row>
    <row r="4250" spans="8:8" s="32" customFormat="1" ht="12.75" customHeight="1" x14ac:dyDescent="0.2">
      <c r="H4250" s="36"/>
    </row>
    <row r="4251" spans="8:8" s="32" customFormat="1" ht="12.75" customHeight="1" x14ac:dyDescent="0.2">
      <c r="H4251" s="36"/>
    </row>
    <row r="4252" spans="8:8" s="32" customFormat="1" ht="12.75" customHeight="1" x14ac:dyDescent="0.2">
      <c r="H4252" s="36"/>
    </row>
    <row r="4253" spans="8:8" s="32" customFormat="1" ht="12.75" customHeight="1" x14ac:dyDescent="0.2">
      <c r="H4253" s="36"/>
    </row>
    <row r="4254" spans="8:8" s="32" customFormat="1" ht="12.75" customHeight="1" x14ac:dyDescent="0.2">
      <c r="H4254" s="36"/>
    </row>
    <row r="4255" spans="8:8" s="32" customFormat="1" ht="12.75" customHeight="1" x14ac:dyDescent="0.2">
      <c r="H4255" s="36"/>
    </row>
    <row r="4256" spans="8:8" s="32" customFormat="1" ht="12.75" customHeight="1" x14ac:dyDescent="0.2">
      <c r="H4256" s="36"/>
    </row>
    <row r="4257" spans="8:8" s="32" customFormat="1" ht="12.75" customHeight="1" x14ac:dyDescent="0.2">
      <c r="H4257" s="36"/>
    </row>
    <row r="4258" spans="8:8" s="32" customFormat="1" ht="12.75" customHeight="1" x14ac:dyDescent="0.2">
      <c r="H4258" s="36"/>
    </row>
    <row r="4259" spans="8:8" s="32" customFormat="1" ht="12.75" customHeight="1" x14ac:dyDescent="0.2">
      <c r="H4259" s="36"/>
    </row>
    <row r="4260" spans="8:8" s="32" customFormat="1" ht="12.75" customHeight="1" x14ac:dyDescent="0.2">
      <c r="H4260" s="36"/>
    </row>
    <row r="4261" spans="8:8" s="32" customFormat="1" ht="12.75" customHeight="1" x14ac:dyDescent="0.2">
      <c r="H4261" s="36"/>
    </row>
    <row r="4262" spans="8:8" s="32" customFormat="1" ht="12.75" customHeight="1" x14ac:dyDescent="0.2">
      <c r="H4262" s="36"/>
    </row>
    <row r="4263" spans="8:8" s="32" customFormat="1" ht="12.75" customHeight="1" x14ac:dyDescent="0.2">
      <c r="H4263" s="36"/>
    </row>
    <row r="4264" spans="8:8" s="32" customFormat="1" ht="12.75" customHeight="1" x14ac:dyDescent="0.2">
      <c r="H4264" s="36"/>
    </row>
    <row r="4265" spans="8:8" s="32" customFormat="1" ht="12.75" customHeight="1" x14ac:dyDescent="0.2">
      <c r="H4265" s="36"/>
    </row>
    <row r="4266" spans="8:8" s="32" customFormat="1" ht="12.75" customHeight="1" x14ac:dyDescent="0.2">
      <c r="H4266" s="36"/>
    </row>
    <row r="4267" spans="8:8" s="32" customFormat="1" ht="12.75" customHeight="1" x14ac:dyDescent="0.2">
      <c r="H4267" s="36"/>
    </row>
    <row r="4268" spans="8:8" s="32" customFormat="1" ht="12.75" customHeight="1" x14ac:dyDescent="0.2">
      <c r="H4268" s="36"/>
    </row>
    <row r="4269" spans="8:8" s="32" customFormat="1" ht="12.75" customHeight="1" x14ac:dyDescent="0.2">
      <c r="H4269" s="36"/>
    </row>
    <row r="4270" spans="8:8" s="32" customFormat="1" ht="12.75" customHeight="1" x14ac:dyDescent="0.2">
      <c r="H4270" s="36"/>
    </row>
    <row r="4271" spans="8:8" s="32" customFormat="1" ht="12.75" customHeight="1" x14ac:dyDescent="0.2">
      <c r="H4271" s="36"/>
    </row>
    <row r="4272" spans="8:8" s="32" customFormat="1" ht="12.75" customHeight="1" x14ac:dyDescent="0.2">
      <c r="H4272" s="36"/>
    </row>
    <row r="4273" spans="8:8" s="32" customFormat="1" ht="12.75" customHeight="1" x14ac:dyDescent="0.2">
      <c r="H4273" s="36"/>
    </row>
    <row r="4274" spans="8:8" s="32" customFormat="1" ht="12.75" customHeight="1" x14ac:dyDescent="0.2">
      <c r="H4274" s="36"/>
    </row>
    <row r="4275" spans="8:8" s="32" customFormat="1" ht="12.75" customHeight="1" x14ac:dyDescent="0.2">
      <c r="H4275" s="36"/>
    </row>
    <row r="4276" spans="8:8" s="32" customFormat="1" ht="12.75" customHeight="1" x14ac:dyDescent="0.2">
      <c r="H4276" s="36"/>
    </row>
    <row r="4277" spans="8:8" s="32" customFormat="1" ht="12.75" customHeight="1" x14ac:dyDescent="0.2">
      <c r="H4277" s="36"/>
    </row>
    <row r="4278" spans="8:8" s="32" customFormat="1" ht="12.75" customHeight="1" x14ac:dyDescent="0.2">
      <c r="H4278" s="36"/>
    </row>
    <row r="4279" spans="8:8" s="32" customFormat="1" ht="12.75" customHeight="1" x14ac:dyDescent="0.2">
      <c r="H4279" s="36"/>
    </row>
    <row r="4280" spans="8:8" s="32" customFormat="1" ht="12.75" customHeight="1" x14ac:dyDescent="0.2">
      <c r="H4280" s="36"/>
    </row>
    <row r="4281" spans="8:8" s="32" customFormat="1" ht="12.75" customHeight="1" x14ac:dyDescent="0.2">
      <c r="H4281" s="36"/>
    </row>
    <row r="4282" spans="8:8" s="32" customFormat="1" ht="12.75" customHeight="1" x14ac:dyDescent="0.2">
      <c r="H4282" s="36"/>
    </row>
    <row r="4283" spans="8:8" s="32" customFormat="1" ht="12.75" customHeight="1" x14ac:dyDescent="0.2">
      <c r="H4283" s="36"/>
    </row>
    <row r="4284" spans="8:8" s="32" customFormat="1" ht="12.75" customHeight="1" x14ac:dyDescent="0.2">
      <c r="H4284" s="36"/>
    </row>
    <row r="4285" spans="8:8" s="32" customFormat="1" ht="12.75" customHeight="1" x14ac:dyDescent="0.2">
      <c r="H4285" s="36"/>
    </row>
    <row r="4286" spans="8:8" s="32" customFormat="1" ht="12.75" customHeight="1" x14ac:dyDescent="0.2">
      <c r="H4286" s="36"/>
    </row>
    <row r="4287" spans="8:8" s="32" customFormat="1" ht="12.75" customHeight="1" x14ac:dyDescent="0.2">
      <c r="H4287" s="36"/>
    </row>
    <row r="4288" spans="8:8" s="32" customFormat="1" ht="12.75" customHeight="1" x14ac:dyDescent="0.2">
      <c r="H4288" s="36"/>
    </row>
    <row r="4289" spans="8:8" s="32" customFormat="1" ht="12.75" customHeight="1" x14ac:dyDescent="0.2">
      <c r="H4289" s="36"/>
    </row>
    <row r="4290" spans="8:8" s="32" customFormat="1" ht="12.75" customHeight="1" x14ac:dyDescent="0.2">
      <c r="H4290" s="36"/>
    </row>
    <row r="4291" spans="8:8" s="32" customFormat="1" ht="12.75" customHeight="1" x14ac:dyDescent="0.2">
      <c r="H4291" s="36"/>
    </row>
    <row r="4292" spans="8:8" s="32" customFormat="1" ht="12.75" customHeight="1" x14ac:dyDescent="0.2">
      <c r="H4292" s="36"/>
    </row>
    <row r="4293" spans="8:8" s="32" customFormat="1" ht="12.75" customHeight="1" x14ac:dyDescent="0.2">
      <c r="H4293" s="36"/>
    </row>
    <row r="4294" spans="8:8" s="32" customFormat="1" ht="12.75" customHeight="1" x14ac:dyDescent="0.2">
      <c r="H4294" s="36"/>
    </row>
    <row r="4295" spans="8:8" s="32" customFormat="1" ht="12.75" customHeight="1" x14ac:dyDescent="0.2">
      <c r="H4295" s="36"/>
    </row>
    <row r="4296" spans="8:8" s="32" customFormat="1" ht="12.75" customHeight="1" x14ac:dyDescent="0.2">
      <c r="H4296" s="36"/>
    </row>
    <row r="4297" spans="8:8" s="32" customFormat="1" ht="12.75" customHeight="1" x14ac:dyDescent="0.2">
      <c r="H4297" s="36"/>
    </row>
    <row r="4298" spans="8:8" s="32" customFormat="1" ht="12.75" customHeight="1" x14ac:dyDescent="0.2">
      <c r="H4298" s="36"/>
    </row>
    <row r="4299" spans="8:8" s="32" customFormat="1" ht="12.75" customHeight="1" x14ac:dyDescent="0.2">
      <c r="H4299" s="36"/>
    </row>
    <row r="4300" spans="8:8" s="32" customFormat="1" ht="12.75" customHeight="1" x14ac:dyDescent="0.2">
      <c r="H4300" s="36"/>
    </row>
    <row r="4301" spans="8:8" s="32" customFormat="1" ht="12.75" customHeight="1" x14ac:dyDescent="0.2">
      <c r="H4301" s="36"/>
    </row>
    <row r="4302" spans="8:8" s="32" customFormat="1" ht="12.75" customHeight="1" x14ac:dyDescent="0.2">
      <c r="H4302" s="36"/>
    </row>
    <row r="4303" spans="8:8" s="32" customFormat="1" ht="12.75" customHeight="1" x14ac:dyDescent="0.2">
      <c r="H4303" s="36"/>
    </row>
    <row r="4304" spans="8:8" s="32" customFormat="1" ht="12.75" customHeight="1" x14ac:dyDescent="0.2">
      <c r="H4304" s="36"/>
    </row>
    <row r="4305" spans="8:8" s="32" customFormat="1" ht="12.75" customHeight="1" x14ac:dyDescent="0.2">
      <c r="H4305" s="36"/>
    </row>
    <row r="4306" spans="8:8" s="32" customFormat="1" ht="12.75" customHeight="1" x14ac:dyDescent="0.2">
      <c r="H4306" s="36"/>
    </row>
    <row r="4307" spans="8:8" s="32" customFormat="1" ht="12.75" customHeight="1" x14ac:dyDescent="0.2">
      <c r="H4307" s="36"/>
    </row>
    <row r="4308" spans="8:8" s="32" customFormat="1" ht="12.75" customHeight="1" x14ac:dyDescent="0.2">
      <c r="H4308" s="36"/>
    </row>
    <row r="4309" spans="8:8" s="32" customFormat="1" ht="12.75" customHeight="1" x14ac:dyDescent="0.2">
      <c r="H4309" s="36"/>
    </row>
    <row r="4310" spans="8:8" s="32" customFormat="1" ht="12.75" customHeight="1" x14ac:dyDescent="0.2">
      <c r="H4310" s="36"/>
    </row>
    <row r="4311" spans="8:8" s="32" customFormat="1" ht="12.75" customHeight="1" x14ac:dyDescent="0.2">
      <c r="H4311" s="36"/>
    </row>
    <row r="4312" spans="8:8" s="32" customFormat="1" ht="12.75" customHeight="1" x14ac:dyDescent="0.2">
      <c r="H4312" s="36"/>
    </row>
    <row r="4313" spans="8:8" s="32" customFormat="1" ht="12.75" customHeight="1" x14ac:dyDescent="0.2">
      <c r="H4313" s="36"/>
    </row>
    <row r="4314" spans="8:8" s="32" customFormat="1" ht="12.75" customHeight="1" x14ac:dyDescent="0.2">
      <c r="H4314" s="36"/>
    </row>
    <row r="4315" spans="8:8" s="32" customFormat="1" ht="12.75" customHeight="1" x14ac:dyDescent="0.2">
      <c r="H4315" s="36"/>
    </row>
    <row r="4316" spans="8:8" s="32" customFormat="1" ht="12.75" customHeight="1" x14ac:dyDescent="0.2">
      <c r="H4316" s="36"/>
    </row>
    <row r="4317" spans="8:8" s="32" customFormat="1" ht="12.75" customHeight="1" x14ac:dyDescent="0.2">
      <c r="H4317" s="36"/>
    </row>
    <row r="4318" spans="8:8" s="32" customFormat="1" ht="12.75" customHeight="1" x14ac:dyDescent="0.2">
      <c r="H4318" s="36"/>
    </row>
    <row r="4319" spans="8:8" s="32" customFormat="1" ht="12.75" customHeight="1" x14ac:dyDescent="0.2">
      <c r="H4319" s="36"/>
    </row>
    <row r="4320" spans="8:8" s="32" customFormat="1" ht="12.75" customHeight="1" x14ac:dyDescent="0.2">
      <c r="H4320" s="36"/>
    </row>
    <row r="4321" spans="8:8" s="32" customFormat="1" ht="12.75" customHeight="1" x14ac:dyDescent="0.2">
      <c r="H4321" s="36"/>
    </row>
    <row r="4322" spans="8:8" s="32" customFormat="1" ht="12.75" customHeight="1" x14ac:dyDescent="0.2">
      <c r="H4322" s="36"/>
    </row>
    <row r="4323" spans="8:8" s="32" customFormat="1" ht="12.75" customHeight="1" x14ac:dyDescent="0.2">
      <c r="H4323" s="36"/>
    </row>
    <row r="4324" spans="8:8" s="32" customFormat="1" ht="12.75" customHeight="1" x14ac:dyDescent="0.2">
      <c r="H4324" s="36"/>
    </row>
    <row r="4325" spans="8:8" s="32" customFormat="1" ht="12.75" customHeight="1" x14ac:dyDescent="0.2">
      <c r="H4325" s="36"/>
    </row>
    <row r="4326" spans="8:8" s="32" customFormat="1" ht="12.75" customHeight="1" x14ac:dyDescent="0.2">
      <c r="H4326" s="36"/>
    </row>
    <row r="4327" spans="8:8" s="32" customFormat="1" ht="12.75" customHeight="1" x14ac:dyDescent="0.2">
      <c r="H4327" s="36"/>
    </row>
    <row r="4328" spans="8:8" s="32" customFormat="1" ht="12.75" customHeight="1" x14ac:dyDescent="0.2">
      <c r="H4328" s="36"/>
    </row>
    <row r="4329" spans="8:8" s="32" customFormat="1" ht="12.75" customHeight="1" x14ac:dyDescent="0.2">
      <c r="H4329" s="36"/>
    </row>
    <row r="4330" spans="8:8" s="32" customFormat="1" ht="12.75" customHeight="1" x14ac:dyDescent="0.2">
      <c r="H4330" s="36"/>
    </row>
    <row r="4331" spans="8:8" s="32" customFormat="1" ht="12.75" customHeight="1" x14ac:dyDescent="0.2">
      <c r="H4331" s="36"/>
    </row>
    <row r="4332" spans="8:8" s="32" customFormat="1" ht="12.75" customHeight="1" x14ac:dyDescent="0.2">
      <c r="H4332" s="36"/>
    </row>
    <row r="4333" spans="8:8" s="32" customFormat="1" ht="12.75" customHeight="1" x14ac:dyDescent="0.2">
      <c r="H4333" s="36"/>
    </row>
    <row r="4334" spans="8:8" s="32" customFormat="1" ht="12.75" customHeight="1" x14ac:dyDescent="0.2">
      <c r="H4334" s="36"/>
    </row>
    <row r="4335" spans="8:8" s="32" customFormat="1" ht="12.75" customHeight="1" x14ac:dyDescent="0.2">
      <c r="H4335" s="36"/>
    </row>
    <row r="4336" spans="8:8" s="32" customFormat="1" ht="12.75" customHeight="1" x14ac:dyDescent="0.2">
      <c r="H4336" s="36"/>
    </row>
    <row r="4337" spans="8:8" s="32" customFormat="1" ht="12.75" customHeight="1" x14ac:dyDescent="0.2">
      <c r="H4337" s="36"/>
    </row>
    <row r="4338" spans="8:8" s="32" customFormat="1" ht="12.75" customHeight="1" x14ac:dyDescent="0.2">
      <c r="H4338" s="36"/>
    </row>
    <row r="4339" spans="8:8" s="32" customFormat="1" ht="12.75" customHeight="1" x14ac:dyDescent="0.2">
      <c r="H4339" s="36"/>
    </row>
    <row r="4340" spans="8:8" s="32" customFormat="1" ht="12.75" customHeight="1" x14ac:dyDescent="0.2">
      <c r="H4340" s="36"/>
    </row>
    <row r="4341" spans="8:8" s="32" customFormat="1" ht="12.75" customHeight="1" x14ac:dyDescent="0.2">
      <c r="H4341" s="36"/>
    </row>
    <row r="4342" spans="8:8" s="32" customFormat="1" ht="12.75" customHeight="1" x14ac:dyDescent="0.2">
      <c r="H4342" s="36"/>
    </row>
    <row r="4343" spans="8:8" s="32" customFormat="1" ht="12.75" customHeight="1" x14ac:dyDescent="0.2">
      <c r="H4343" s="36"/>
    </row>
    <row r="4344" spans="8:8" s="32" customFormat="1" ht="12.75" customHeight="1" x14ac:dyDescent="0.2">
      <c r="H4344" s="36"/>
    </row>
    <row r="4345" spans="8:8" s="32" customFormat="1" ht="12.75" customHeight="1" x14ac:dyDescent="0.2">
      <c r="H4345" s="36"/>
    </row>
    <row r="4346" spans="8:8" s="32" customFormat="1" ht="12.75" customHeight="1" x14ac:dyDescent="0.2">
      <c r="H4346" s="36"/>
    </row>
    <row r="4347" spans="8:8" s="32" customFormat="1" ht="12.75" customHeight="1" x14ac:dyDescent="0.2">
      <c r="H4347" s="36"/>
    </row>
    <row r="4348" spans="8:8" s="32" customFormat="1" ht="12.75" customHeight="1" x14ac:dyDescent="0.2">
      <c r="H4348" s="36"/>
    </row>
    <row r="4349" spans="8:8" s="32" customFormat="1" ht="12.75" customHeight="1" x14ac:dyDescent="0.2">
      <c r="H4349" s="36"/>
    </row>
    <row r="4350" spans="8:8" s="32" customFormat="1" ht="12.75" customHeight="1" x14ac:dyDescent="0.2">
      <c r="H4350" s="36"/>
    </row>
    <row r="4351" spans="8:8" s="32" customFormat="1" ht="12.75" customHeight="1" x14ac:dyDescent="0.2">
      <c r="H4351" s="36"/>
    </row>
    <row r="4352" spans="8:8" s="32" customFormat="1" ht="12.75" customHeight="1" x14ac:dyDescent="0.2">
      <c r="H4352" s="36"/>
    </row>
    <row r="4353" spans="8:8" s="32" customFormat="1" ht="12.75" customHeight="1" x14ac:dyDescent="0.2">
      <c r="H4353" s="36"/>
    </row>
    <row r="4354" spans="8:8" s="32" customFormat="1" ht="12.75" customHeight="1" x14ac:dyDescent="0.2">
      <c r="H4354" s="36"/>
    </row>
    <row r="4355" spans="8:8" s="32" customFormat="1" ht="12.75" customHeight="1" x14ac:dyDescent="0.2">
      <c r="H4355" s="36"/>
    </row>
    <row r="4356" spans="8:8" s="32" customFormat="1" ht="12.75" customHeight="1" x14ac:dyDescent="0.2">
      <c r="H4356" s="36"/>
    </row>
    <row r="4357" spans="8:8" s="32" customFormat="1" ht="12.75" customHeight="1" x14ac:dyDescent="0.2">
      <c r="H4357" s="36"/>
    </row>
    <row r="4358" spans="8:8" s="32" customFormat="1" ht="12.75" customHeight="1" x14ac:dyDescent="0.2">
      <c r="H4358" s="36"/>
    </row>
    <row r="4359" spans="8:8" s="32" customFormat="1" ht="12.75" customHeight="1" x14ac:dyDescent="0.2">
      <c r="H4359" s="36"/>
    </row>
    <row r="4360" spans="8:8" s="32" customFormat="1" ht="12.75" customHeight="1" x14ac:dyDescent="0.2">
      <c r="H4360" s="36"/>
    </row>
    <row r="4361" spans="8:8" s="32" customFormat="1" ht="12.75" customHeight="1" x14ac:dyDescent="0.2">
      <c r="H4361" s="36"/>
    </row>
    <row r="4362" spans="8:8" s="32" customFormat="1" ht="12.75" customHeight="1" x14ac:dyDescent="0.2">
      <c r="H4362" s="36"/>
    </row>
    <row r="4363" spans="8:8" s="32" customFormat="1" ht="12.75" customHeight="1" x14ac:dyDescent="0.2">
      <c r="H4363" s="36"/>
    </row>
    <row r="4364" spans="8:8" s="32" customFormat="1" ht="12.75" customHeight="1" x14ac:dyDescent="0.2">
      <c r="H4364" s="36"/>
    </row>
    <row r="4365" spans="8:8" s="32" customFormat="1" ht="12.75" customHeight="1" x14ac:dyDescent="0.2">
      <c r="H4365" s="36"/>
    </row>
    <row r="4366" spans="8:8" s="32" customFormat="1" ht="12.75" customHeight="1" x14ac:dyDescent="0.2">
      <c r="H4366" s="36"/>
    </row>
    <row r="4367" spans="8:8" s="32" customFormat="1" ht="12.75" customHeight="1" x14ac:dyDescent="0.2">
      <c r="H4367" s="36"/>
    </row>
    <row r="4368" spans="8:8" s="32" customFormat="1" ht="12.75" customHeight="1" x14ac:dyDescent="0.2">
      <c r="H4368" s="36"/>
    </row>
    <row r="4369" spans="8:8" s="32" customFormat="1" ht="12.75" customHeight="1" x14ac:dyDescent="0.2">
      <c r="H4369" s="36"/>
    </row>
    <row r="4370" spans="8:8" s="32" customFormat="1" ht="12.75" customHeight="1" x14ac:dyDescent="0.2">
      <c r="H4370" s="36"/>
    </row>
    <row r="4371" spans="8:8" s="32" customFormat="1" ht="12.75" customHeight="1" x14ac:dyDescent="0.2">
      <c r="H4371" s="36"/>
    </row>
    <row r="4372" spans="8:8" s="32" customFormat="1" ht="12.75" customHeight="1" x14ac:dyDescent="0.2">
      <c r="H4372" s="36"/>
    </row>
    <row r="4373" spans="8:8" s="32" customFormat="1" ht="12.75" customHeight="1" x14ac:dyDescent="0.2">
      <c r="H4373" s="36"/>
    </row>
    <row r="4374" spans="8:8" s="32" customFormat="1" ht="12.75" customHeight="1" x14ac:dyDescent="0.2">
      <c r="H4374" s="36"/>
    </row>
    <row r="4375" spans="8:8" s="32" customFormat="1" ht="12.75" customHeight="1" x14ac:dyDescent="0.2">
      <c r="H4375" s="36"/>
    </row>
    <row r="4376" spans="8:8" s="32" customFormat="1" ht="12.75" customHeight="1" x14ac:dyDescent="0.2">
      <c r="H4376" s="36"/>
    </row>
    <row r="4377" spans="8:8" s="32" customFormat="1" ht="12.75" customHeight="1" x14ac:dyDescent="0.2">
      <c r="H4377" s="36"/>
    </row>
    <row r="4378" spans="8:8" s="32" customFormat="1" ht="12.75" customHeight="1" x14ac:dyDescent="0.2">
      <c r="H4378" s="36"/>
    </row>
    <row r="4379" spans="8:8" s="32" customFormat="1" ht="12.75" customHeight="1" x14ac:dyDescent="0.2">
      <c r="H4379" s="36"/>
    </row>
    <row r="4380" spans="8:8" s="32" customFormat="1" ht="12.75" customHeight="1" x14ac:dyDescent="0.2">
      <c r="H4380" s="36"/>
    </row>
    <row r="4381" spans="8:8" s="32" customFormat="1" ht="12.75" customHeight="1" x14ac:dyDescent="0.2">
      <c r="H4381" s="36"/>
    </row>
    <row r="4382" spans="8:8" s="32" customFormat="1" ht="12.75" customHeight="1" x14ac:dyDescent="0.2">
      <c r="H4382" s="36"/>
    </row>
    <row r="4383" spans="8:8" s="32" customFormat="1" ht="12.75" customHeight="1" x14ac:dyDescent="0.2">
      <c r="H4383" s="36"/>
    </row>
    <row r="4384" spans="8:8" s="32" customFormat="1" ht="12.75" customHeight="1" x14ac:dyDescent="0.2">
      <c r="H4384" s="36"/>
    </row>
    <row r="4385" spans="8:8" s="32" customFormat="1" ht="12.75" customHeight="1" x14ac:dyDescent="0.2">
      <c r="H4385" s="36"/>
    </row>
    <row r="4386" spans="8:8" s="32" customFormat="1" ht="12.75" customHeight="1" x14ac:dyDescent="0.2">
      <c r="H4386" s="36"/>
    </row>
    <row r="4387" spans="8:8" s="32" customFormat="1" ht="12.75" customHeight="1" x14ac:dyDescent="0.2">
      <c r="H4387" s="36"/>
    </row>
    <row r="4388" spans="8:8" s="32" customFormat="1" ht="12.75" customHeight="1" x14ac:dyDescent="0.2">
      <c r="H4388" s="36"/>
    </row>
    <row r="4389" spans="8:8" s="32" customFormat="1" ht="12.75" customHeight="1" x14ac:dyDescent="0.2">
      <c r="H4389" s="36"/>
    </row>
    <row r="4390" spans="8:8" s="32" customFormat="1" ht="12.75" customHeight="1" x14ac:dyDescent="0.2">
      <c r="H4390" s="36"/>
    </row>
    <row r="4391" spans="8:8" s="32" customFormat="1" ht="12.75" customHeight="1" x14ac:dyDescent="0.2">
      <c r="H4391" s="36"/>
    </row>
    <row r="4392" spans="8:8" s="32" customFormat="1" ht="12.75" customHeight="1" x14ac:dyDescent="0.2">
      <c r="H4392" s="36"/>
    </row>
    <row r="4393" spans="8:8" s="32" customFormat="1" ht="12.75" customHeight="1" x14ac:dyDescent="0.2">
      <c r="H4393" s="36"/>
    </row>
    <row r="4394" spans="8:8" s="32" customFormat="1" ht="12.75" customHeight="1" x14ac:dyDescent="0.2">
      <c r="H4394" s="36"/>
    </row>
    <row r="4395" spans="8:8" s="32" customFormat="1" ht="12.75" customHeight="1" x14ac:dyDescent="0.2">
      <c r="H4395" s="36"/>
    </row>
    <row r="4396" spans="8:8" s="32" customFormat="1" ht="12.75" customHeight="1" x14ac:dyDescent="0.2">
      <c r="H4396" s="36"/>
    </row>
    <row r="4397" spans="8:8" s="32" customFormat="1" ht="12.75" customHeight="1" x14ac:dyDescent="0.2">
      <c r="H4397" s="36"/>
    </row>
    <row r="4398" spans="8:8" s="32" customFormat="1" ht="12.75" customHeight="1" x14ac:dyDescent="0.2">
      <c r="H4398" s="36"/>
    </row>
    <row r="4399" spans="8:8" s="32" customFormat="1" ht="12.75" customHeight="1" x14ac:dyDescent="0.2">
      <c r="H4399" s="36"/>
    </row>
    <row r="4400" spans="8:8" s="32" customFormat="1" ht="12.75" customHeight="1" x14ac:dyDescent="0.2">
      <c r="H4400" s="36"/>
    </row>
    <row r="4401" spans="8:8" s="32" customFormat="1" ht="12.75" customHeight="1" x14ac:dyDescent="0.2">
      <c r="H4401" s="36"/>
    </row>
    <row r="4402" spans="8:8" s="32" customFormat="1" ht="12.75" customHeight="1" x14ac:dyDescent="0.2">
      <c r="H4402" s="36"/>
    </row>
    <row r="4403" spans="8:8" s="32" customFormat="1" ht="12.75" customHeight="1" x14ac:dyDescent="0.2">
      <c r="H4403" s="36"/>
    </row>
    <row r="4404" spans="8:8" s="32" customFormat="1" ht="12.75" customHeight="1" x14ac:dyDescent="0.2">
      <c r="H4404" s="36"/>
    </row>
    <row r="4405" spans="8:8" s="32" customFormat="1" ht="12.75" customHeight="1" x14ac:dyDescent="0.2">
      <c r="H4405" s="36"/>
    </row>
    <row r="4406" spans="8:8" s="32" customFormat="1" ht="12.75" customHeight="1" x14ac:dyDescent="0.2">
      <c r="H4406" s="36"/>
    </row>
    <row r="4407" spans="8:8" s="32" customFormat="1" ht="12.75" customHeight="1" x14ac:dyDescent="0.2">
      <c r="H4407" s="36"/>
    </row>
    <row r="4408" spans="8:8" s="32" customFormat="1" ht="12.75" customHeight="1" x14ac:dyDescent="0.2">
      <c r="H4408" s="36"/>
    </row>
    <row r="4409" spans="8:8" s="32" customFormat="1" ht="12.75" customHeight="1" x14ac:dyDescent="0.2">
      <c r="H4409" s="36"/>
    </row>
    <row r="4410" spans="8:8" s="32" customFormat="1" ht="12.75" customHeight="1" x14ac:dyDescent="0.2">
      <c r="H4410" s="36"/>
    </row>
    <row r="4411" spans="8:8" s="32" customFormat="1" ht="12.75" customHeight="1" x14ac:dyDescent="0.2">
      <c r="H4411" s="36"/>
    </row>
    <row r="4412" spans="8:8" s="32" customFormat="1" ht="12.75" customHeight="1" x14ac:dyDescent="0.2">
      <c r="H4412" s="36"/>
    </row>
    <row r="4413" spans="8:8" s="32" customFormat="1" ht="12.75" customHeight="1" x14ac:dyDescent="0.2">
      <c r="H4413" s="36"/>
    </row>
    <row r="4414" spans="8:8" s="32" customFormat="1" ht="12.75" customHeight="1" x14ac:dyDescent="0.2">
      <c r="H4414" s="36"/>
    </row>
    <row r="4415" spans="8:8" s="32" customFormat="1" ht="12.75" customHeight="1" x14ac:dyDescent="0.2">
      <c r="H4415" s="36"/>
    </row>
    <row r="4416" spans="8:8" s="32" customFormat="1" ht="12.75" customHeight="1" x14ac:dyDescent="0.2">
      <c r="H4416" s="36"/>
    </row>
    <row r="4417" spans="8:8" s="32" customFormat="1" ht="12.75" customHeight="1" x14ac:dyDescent="0.2">
      <c r="H4417" s="36"/>
    </row>
    <row r="4418" spans="8:8" s="32" customFormat="1" ht="12.75" customHeight="1" x14ac:dyDescent="0.2">
      <c r="H4418" s="36"/>
    </row>
    <row r="4419" spans="8:8" s="32" customFormat="1" ht="12.75" customHeight="1" x14ac:dyDescent="0.2">
      <c r="H4419" s="36"/>
    </row>
    <row r="4420" spans="8:8" s="32" customFormat="1" ht="12.75" customHeight="1" x14ac:dyDescent="0.2">
      <c r="H4420" s="36"/>
    </row>
    <row r="4421" spans="8:8" s="32" customFormat="1" ht="12.75" customHeight="1" x14ac:dyDescent="0.2">
      <c r="H4421" s="36"/>
    </row>
    <row r="4422" spans="8:8" s="32" customFormat="1" ht="12.75" customHeight="1" x14ac:dyDescent="0.2">
      <c r="H4422" s="36"/>
    </row>
    <row r="4423" spans="8:8" s="32" customFormat="1" ht="12.75" customHeight="1" x14ac:dyDescent="0.2">
      <c r="H4423" s="36"/>
    </row>
    <row r="4424" spans="8:8" s="32" customFormat="1" ht="12.75" customHeight="1" x14ac:dyDescent="0.2">
      <c r="H4424" s="36"/>
    </row>
    <row r="4425" spans="8:8" s="32" customFormat="1" ht="12.75" customHeight="1" x14ac:dyDescent="0.2">
      <c r="H4425" s="36"/>
    </row>
    <row r="4426" spans="8:8" s="32" customFormat="1" ht="12.75" customHeight="1" x14ac:dyDescent="0.2">
      <c r="H4426" s="36"/>
    </row>
    <row r="4427" spans="8:8" s="32" customFormat="1" ht="12.75" customHeight="1" x14ac:dyDescent="0.2">
      <c r="H4427" s="36"/>
    </row>
    <row r="4428" spans="8:8" s="32" customFormat="1" ht="12.75" customHeight="1" x14ac:dyDescent="0.2">
      <c r="H4428" s="36"/>
    </row>
    <row r="4429" spans="8:8" s="32" customFormat="1" ht="12.75" customHeight="1" x14ac:dyDescent="0.2">
      <c r="H4429" s="36"/>
    </row>
    <row r="4430" spans="8:8" s="32" customFormat="1" ht="12.75" customHeight="1" x14ac:dyDescent="0.2">
      <c r="H4430" s="36"/>
    </row>
    <row r="4431" spans="8:8" s="32" customFormat="1" ht="12.75" customHeight="1" x14ac:dyDescent="0.2">
      <c r="H4431" s="36"/>
    </row>
    <row r="4432" spans="8:8" s="32" customFormat="1" ht="12.75" customHeight="1" x14ac:dyDescent="0.2">
      <c r="H4432" s="36"/>
    </row>
    <row r="4433" spans="8:8" s="32" customFormat="1" ht="12.75" customHeight="1" x14ac:dyDescent="0.2">
      <c r="H4433" s="36"/>
    </row>
    <row r="4434" spans="8:8" s="32" customFormat="1" ht="12.75" customHeight="1" x14ac:dyDescent="0.2">
      <c r="H4434" s="36"/>
    </row>
    <row r="4435" spans="8:8" s="32" customFormat="1" ht="12.75" customHeight="1" x14ac:dyDescent="0.2">
      <c r="H4435" s="36"/>
    </row>
    <row r="4436" spans="8:8" s="32" customFormat="1" ht="12.75" customHeight="1" x14ac:dyDescent="0.2">
      <c r="H4436" s="36"/>
    </row>
    <row r="4437" spans="8:8" s="32" customFormat="1" ht="12.75" customHeight="1" x14ac:dyDescent="0.2">
      <c r="H4437" s="36"/>
    </row>
    <row r="4438" spans="8:8" s="32" customFormat="1" ht="12.75" customHeight="1" x14ac:dyDescent="0.2">
      <c r="H4438" s="36"/>
    </row>
    <row r="4439" spans="8:8" s="32" customFormat="1" ht="12.75" customHeight="1" x14ac:dyDescent="0.2">
      <c r="H4439" s="36"/>
    </row>
    <row r="4440" spans="8:8" s="32" customFormat="1" ht="12.75" customHeight="1" x14ac:dyDescent="0.2">
      <c r="H4440" s="36"/>
    </row>
    <row r="4441" spans="8:8" s="32" customFormat="1" ht="12.75" customHeight="1" x14ac:dyDescent="0.2">
      <c r="H4441" s="36"/>
    </row>
    <row r="4442" spans="8:8" s="32" customFormat="1" ht="12.75" customHeight="1" x14ac:dyDescent="0.2">
      <c r="H4442" s="36"/>
    </row>
    <row r="4443" spans="8:8" s="32" customFormat="1" ht="12.75" customHeight="1" x14ac:dyDescent="0.2">
      <c r="H4443" s="36"/>
    </row>
    <row r="4444" spans="8:8" s="32" customFormat="1" ht="12.75" customHeight="1" x14ac:dyDescent="0.2">
      <c r="H4444" s="36"/>
    </row>
    <row r="4445" spans="8:8" s="32" customFormat="1" ht="12.75" customHeight="1" x14ac:dyDescent="0.2">
      <c r="H4445" s="36"/>
    </row>
    <row r="4446" spans="8:8" s="32" customFormat="1" ht="12.75" customHeight="1" x14ac:dyDescent="0.2">
      <c r="H4446" s="36"/>
    </row>
    <row r="4447" spans="8:8" s="32" customFormat="1" ht="12.75" customHeight="1" x14ac:dyDescent="0.2">
      <c r="H4447" s="36"/>
    </row>
    <row r="4448" spans="8:8" s="32" customFormat="1" ht="12.75" customHeight="1" x14ac:dyDescent="0.2">
      <c r="H4448" s="36"/>
    </row>
    <row r="4449" spans="8:8" s="32" customFormat="1" ht="12.75" customHeight="1" x14ac:dyDescent="0.2">
      <c r="H4449" s="36"/>
    </row>
    <row r="4450" spans="8:8" s="32" customFormat="1" ht="12.75" customHeight="1" x14ac:dyDescent="0.2">
      <c r="H4450" s="36"/>
    </row>
    <row r="4451" spans="8:8" s="32" customFormat="1" ht="12.75" customHeight="1" x14ac:dyDescent="0.2">
      <c r="H4451" s="36"/>
    </row>
    <row r="4452" spans="8:8" s="32" customFormat="1" ht="12.75" customHeight="1" x14ac:dyDescent="0.2">
      <c r="H4452" s="36"/>
    </row>
    <row r="4453" spans="8:8" s="32" customFormat="1" ht="12.75" customHeight="1" x14ac:dyDescent="0.2">
      <c r="H4453" s="36"/>
    </row>
    <row r="4454" spans="8:8" s="32" customFormat="1" ht="12.75" customHeight="1" x14ac:dyDescent="0.2">
      <c r="H4454" s="36"/>
    </row>
    <row r="4455" spans="8:8" s="32" customFormat="1" ht="12.75" customHeight="1" x14ac:dyDescent="0.2">
      <c r="H4455" s="36"/>
    </row>
    <row r="4456" spans="8:8" s="32" customFormat="1" ht="12.75" customHeight="1" x14ac:dyDescent="0.2">
      <c r="H4456" s="36"/>
    </row>
    <row r="4457" spans="8:8" s="32" customFormat="1" ht="12.75" customHeight="1" x14ac:dyDescent="0.2">
      <c r="H4457" s="36"/>
    </row>
    <row r="4458" spans="8:8" s="32" customFormat="1" ht="12.75" customHeight="1" x14ac:dyDescent="0.2">
      <c r="H4458" s="36"/>
    </row>
    <row r="4459" spans="8:8" s="32" customFormat="1" ht="12.75" customHeight="1" x14ac:dyDescent="0.2">
      <c r="H4459" s="36"/>
    </row>
    <row r="4460" spans="8:8" s="32" customFormat="1" ht="12.75" customHeight="1" x14ac:dyDescent="0.2">
      <c r="H4460" s="36"/>
    </row>
    <row r="4461" spans="8:8" s="32" customFormat="1" ht="12.75" customHeight="1" x14ac:dyDescent="0.2">
      <c r="H4461" s="36"/>
    </row>
    <row r="4462" spans="8:8" s="32" customFormat="1" ht="12.75" customHeight="1" x14ac:dyDescent="0.2">
      <c r="H4462" s="36"/>
    </row>
    <row r="4463" spans="8:8" s="32" customFormat="1" ht="12.75" customHeight="1" x14ac:dyDescent="0.2">
      <c r="H4463" s="36"/>
    </row>
    <row r="4464" spans="8:8" s="32" customFormat="1" ht="12.75" customHeight="1" x14ac:dyDescent="0.2">
      <c r="H4464" s="36"/>
    </row>
    <row r="4465" spans="8:8" s="32" customFormat="1" ht="12.75" customHeight="1" x14ac:dyDescent="0.2">
      <c r="H4465" s="36"/>
    </row>
    <row r="4466" spans="8:8" s="32" customFormat="1" ht="12.75" customHeight="1" x14ac:dyDescent="0.2">
      <c r="H4466" s="36"/>
    </row>
    <row r="4467" spans="8:8" s="32" customFormat="1" ht="12.75" customHeight="1" x14ac:dyDescent="0.2">
      <c r="H4467" s="36"/>
    </row>
    <row r="4468" spans="8:8" s="32" customFormat="1" ht="12.75" customHeight="1" x14ac:dyDescent="0.2">
      <c r="H4468" s="36"/>
    </row>
    <row r="4469" spans="8:8" s="32" customFormat="1" ht="12.75" customHeight="1" x14ac:dyDescent="0.2">
      <c r="H4469" s="36"/>
    </row>
    <row r="4470" spans="8:8" s="32" customFormat="1" ht="12.75" customHeight="1" x14ac:dyDescent="0.2">
      <c r="H4470" s="36"/>
    </row>
    <row r="4471" spans="8:8" s="32" customFormat="1" ht="12.75" customHeight="1" x14ac:dyDescent="0.2">
      <c r="H4471" s="36"/>
    </row>
    <row r="4472" spans="8:8" s="32" customFormat="1" ht="12.75" customHeight="1" x14ac:dyDescent="0.2">
      <c r="H4472" s="36"/>
    </row>
    <row r="4473" spans="8:8" s="32" customFormat="1" ht="12.75" customHeight="1" x14ac:dyDescent="0.2">
      <c r="H4473" s="36"/>
    </row>
    <row r="4474" spans="8:8" s="32" customFormat="1" ht="12.75" customHeight="1" x14ac:dyDescent="0.2">
      <c r="H4474" s="36"/>
    </row>
    <row r="4475" spans="8:8" s="32" customFormat="1" ht="12.75" customHeight="1" x14ac:dyDescent="0.2">
      <c r="H4475" s="36"/>
    </row>
    <row r="4476" spans="8:8" s="32" customFormat="1" ht="12.75" customHeight="1" x14ac:dyDescent="0.2">
      <c r="H4476" s="36"/>
    </row>
    <row r="4477" spans="8:8" s="32" customFormat="1" ht="12.75" customHeight="1" x14ac:dyDescent="0.2">
      <c r="H4477" s="36"/>
    </row>
    <row r="4478" spans="8:8" s="32" customFormat="1" ht="12.75" customHeight="1" x14ac:dyDescent="0.2">
      <c r="H4478" s="36"/>
    </row>
    <row r="4479" spans="8:8" s="32" customFormat="1" ht="12.75" customHeight="1" x14ac:dyDescent="0.2">
      <c r="H4479" s="36"/>
    </row>
    <row r="4480" spans="8:8" s="32" customFormat="1" ht="12.75" customHeight="1" x14ac:dyDescent="0.2">
      <c r="H4480" s="36"/>
    </row>
    <row r="4481" spans="8:8" s="32" customFormat="1" ht="12.75" customHeight="1" x14ac:dyDescent="0.2">
      <c r="H4481" s="36"/>
    </row>
    <row r="4482" spans="8:8" s="32" customFormat="1" ht="12.75" customHeight="1" x14ac:dyDescent="0.2">
      <c r="H4482" s="36"/>
    </row>
    <row r="4483" spans="8:8" s="32" customFormat="1" ht="12.75" customHeight="1" x14ac:dyDescent="0.2">
      <c r="H4483" s="36"/>
    </row>
    <row r="4484" spans="8:8" s="32" customFormat="1" ht="12.75" customHeight="1" x14ac:dyDescent="0.2">
      <c r="H4484" s="36"/>
    </row>
    <row r="4485" spans="8:8" s="32" customFormat="1" ht="12.75" customHeight="1" x14ac:dyDescent="0.2">
      <c r="H4485" s="36"/>
    </row>
    <row r="4486" spans="8:8" s="32" customFormat="1" ht="12.75" customHeight="1" x14ac:dyDescent="0.2">
      <c r="H4486" s="36"/>
    </row>
    <row r="4487" spans="8:8" s="32" customFormat="1" ht="12.75" customHeight="1" x14ac:dyDescent="0.2">
      <c r="H4487" s="36"/>
    </row>
    <row r="4488" spans="8:8" s="32" customFormat="1" ht="12.75" customHeight="1" x14ac:dyDescent="0.2">
      <c r="H4488" s="36"/>
    </row>
    <row r="4489" spans="8:8" s="32" customFormat="1" ht="12.75" customHeight="1" x14ac:dyDescent="0.2">
      <c r="H4489" s="36"/>
    </row>
    <row r="4490" spans="8:8" s="32" customFormat="1" ht="12.75" customHeight="1" x14ac:dyDescent="0.2">
      <c r="H4490" s="36"/>
    </row>
    <row r="4491" spans="8:8" s="32" customFormat="1" ht="12.75" customHeight="1" x14ac:dyDescent="0.2">
      <c r="H4491" s="36"/>
    </row>
    <row r="4492" spans="8:8" s="32" customFormat="1" ht="12.75" customHeight="1" x14ac:dyDescent="0.2">
      <c r="H4492" s="36"/>
    </row>
    <row r="4493" spans="8:8" s="32" customFormat="1" ht="12.75" customHeight="1" x14ac:dyDescent="0.2">
      <c r="H4493" s="36"/>
    </row>
    <row r="4494" spans="8:8" s="32" customFormat="1" ht="12.75" customHeight="1" x14ac:dyDescent="0.2">
      <c r="H4494" s="36"/>
    </row>
    <row r="4495" spans="8:8" s="32" customFormat="1" ht="12.75" customHeight="1" x14ac:dyDescent="0.2">
      <c r="H4495" s="36"/>
    </row>
    <row r="4496" spans="8:8" s="32" customFormat="1" ht="12.75" customHeight="1" x14ac:dyDescent="0.2">
      <c r="H4496" s="36"/>
    </row>
    <row r="4497" spans="8:8" s="32" customFormat="1" ht="12.75" customHeight="1" x14ac:dyDescent="0.2">
      <c r="H4497" s="36"/>
    </row>
    <row r="4498" spans="8:8" s="32" customFormat="1" ht="12.75" customHeight="1" x14ac:dyDescent="0.2">
      <c r="H4498" s="36"/>
    </row>
    <row r="4499" spans="8:8" s="32" customFormat="1" ht="12.75" customHeight="1" x14ac:dyDescent="0.2">
      <c r="H4499" s="36"/>
    </row>
    <row r="4500" spans="8:8" s="32" customFormat="1" ht="12.75" customHeight="1" x14ac:dyDescent="0.2">
      <c r="H4500" s="36"/>
    </row>
    <row r="4501" spans="8:8" s="32" customFormat="1" ht="12.75" customHeight="1" x14ac:dyDescent="0.2">
      <c r="H4501" s="36"/>
    </row>
    <row r="4502" spans="8:8" s="32" customFormat="1" ht="12.75" customHeight="1" x14ac:dyDescent="0.2">
      <c r="H4502" s="36"/>
    </row>
    <row r="4503" spans="8:8" s="32" customFormat="1" ht="12.75" customHeight="1" x14ac:dyDescent="0.2">
      <c r="H4503" s="36"/>
    </row>
    <row r="4504" spans="8:8" s="32" customFormat="1" ht="12.75" customHeight="1" x14ac:dyDescent="0.2">
      <c r="H4504" s="36"/>
    </row>
    <row r="4505" spans="8:8" s="32" customFormat="1" ht="12.75" customHeight="1" x14ac:dyDescent="0.2">
      <c r="H4505" s="36"/>
    </row>
    <row r="4506" spans="8:8" s="32" customFormat="1" ht="12.75" customHeight="1" x14ac:dyDescent="0.2">
      <c r="H4506" s="36"/>
    </row>
    <row r="4507" spans="8:8" s="32" customFormat="1" ht="12.75" customHeight="1" x14ac:dyDescent="0.2">
      <c r="H4507" s="36"/>
    </row>
    <row r="4508" spans="8:8" s="32" customFormat="1" ht="12.75" customHeight="1" x14ac:dyDescent="0.2">
      <c r="H4508" s="36"/>
    </row>
    <row r="4509" spans="8:8" s="32" customFormat="1" ht="12.75" customHeight="1" x14ac:dyDescent="0.2">
      <c r="H4509" s="36"/>
    </row>
    <row r="4510" spans="8:8" s="32" customFormat="1" ht="12.75" customHeight="1" x14ac:dyDescent="0.2">
      <c r="H4510" s="36"/>
    </row>
    <row r="4511" spans="8:8" s="32" customFormat="1" ht="12.75" customHeight="1" x14ac:dyDescent="0.2">
      <c r="H4511" s="36"/>
    </row>
    <row r="4512" spans="8:8" s="32" customFormat="1" ht="12.75" customHeight="1" x14ac:dyDescent="0.2">
      <c r="H4512" s="36"/>
    </row>
    <row r="4513" spans="8:8" s="32" customFormat="1" ht="12.75" customHeight="1" x14ac:dyDescent="0.2">
      <c r="H4513" s="36"/>
    </row>
    <row r="4514" spans="8:8" s="32" customFormat="1" ht="12.75" customHeight="1" x14ac:dyDescent="0.2">
      <c r="H4514" s="36"/>
    </row>
    <row r="4515" spans="8:8" s="32" customFormat="1" ht="12.75" customHeight="1" x14ac:dyDescent="0.2">
      <c r="H4515" s="36"/>
    </row>
    <row r="4516" spans="8:8" s="32" customFormat="1" ht="12.75" customHeight="1" x14ac:dyDescent="0.2">
      <c r="H4516" s="36"/>
    </row>
    <row r="4517" spans="8:8" s="32" customFormat="1" ht="12.75" customHeight="1" x14ac:dyDescent="0.2">
      <c r="H4517" s="36"/>
    </row>
    <row r="4518" spans="8:8" s="32" customFormat="1" ht="12.75" customHeight="1" x14ac:dyDescent="0.2">
      <c r="H4518" s="36"/>
    </row>
    <row r="4519" spans="8:8" s="32" customFormat="1" ht="12.75" customHeight="1" x14ac:dyDescent="0.2">
      <c r="H4519" s="36"/>
    </row>
    <row r="4520" spans="8:8" s="32" customFormat="1" ht="12.75" customHeight="1" x14ac:dyDescent="0.2">
      <c r="H4520" s="36"/>
    </row>
    <row r="4521" spans="8:8" s="32" customFormat="1" ht="12.75" customHeight="1" x14ac:dyDescent="0.2">
      <c r="H4521" s="36"/>
    </row>
    <row r="4522" spans="8:8" s="32" customFormat="1" ht="12.75" customHeight="1" x14ac:dyDescent="0.2">
      <c r="H4522" s="36"/>
    </row>
    <row r="4523" spans="8:8" s="32" customFormat="1" ht="12.75" customHeight="1" x14ac:dyDescent="0.2">
      <c r="H4523" s="36"/>
    </row>
    <row r="4524" spans="8:8" s="32" customFormat="1" ht="12.75" customHeight="1" x14ac:dyDescent="0.2">
      <c r="H4524" s="36"/>
    </row>
    <row r="4525" spans="8:8" s="32" customFormat="1" ht="12.75" customHeight="1" x14ac:dyDescent="0.2">
      <c r="H4525" s="36"/>
    </row>
    <row r="4526" spans="8:8" s="32" customFormat="1" ht="12.75" customHeight="1" x14ac:dyDescent="0.2">
      <c r="H4526" s="36"/>
    </row>
    <row r="4527" spans="8:8" s="32" customFormat="1" ht="12.75" customHeight="1" x14ac:dyDescent="0.2">
      <c r="H4527" s="36"/>
    </row>
    <row r="4528" spans="8:8" s="32" customFormat="1" ht="12.75" customHeight="1" x14ac:dyDescent="0.2">
      <c r="H4528" s="36"/>
    </row>
    <row r="4529" spans="8:8" s="32" customFormat="1" ht="12.75" customHeight="1" x14ac:dyDescent="0.2">
      <c r="H4529" s="36"/>
    </row>
    <row r="4530" spans="8:8" s="32" customFormat="1" ht="12.75" customHeight="1" x14ac:dyDescent="0.2">
      <c r="H4530" s="36"/>
    </row>
    <row r="4531" spans="8:8" s="32" customFormat="1" ht="12.75" customHeight="1" x14ac:dyDescent="0.2">
      <c r="H4531" s="36"/>
    </row>
    <row r="4532" spans="8:8" s="32" customFormat="1" ht="12.75" customHeight="1" x14ac:dyDescent="0.2">
      <c r="H4532" s="36"/>
    </row>
    <row r="4533" spans="8:8" s="32" customFormat="1" ht="12.75" customHeight="1" x14ac:dyDescent="0.2">
      <c r="H4533" s="36"/>
    </row>
    <row r="4534" spans="8:8" s="32" customFormat="1" ht="12.75" customHeight="1" x14ac:dyDescent="0.2">
      <c r="H4534" s="36"/>
    </row>
    <row r="4535" spans="8:8" s="32" customFormat="1" ht="12.75" customHeight="1" x14ac:dyDescent="0.2">
      <c r="H4535" s="36"/>
    </row>
    <row r="4536" spans="8:8" s="32" customFormat="1" ht="12.75" customHeight="1" x14ac:dyDescent="0.2">
      <c r="H4536" s="36"/>
    </row>
    <row r="4537" spans="8:8" s="32" customFormat="1" ht="12.75" customHeight="1" x14ac:dyDescent="0.2">
      <c r="H4537" s="36"/>
    </row>
    <row r="4538" spans="8:8" s="32" customFormat="1" ht="12.75" customHeight="1" x14ac:dyDescent="0.2">
      <c r="H4538" s="36"/>
    </row>
    <row r="4539" spans="8:8" s="32" customFormat="1" ht="12.75" customHeight="1" x14ac:dyDescent="0.2">
      <c r="H4539" s="36"/>
    </row>
    <row r="4540" spans="8:8" s="32" customFormat="1" ht="12.75" customHeight="1" x14ac:dyDescent="0.2">
      <c r="H4540" s="36"/>
    </row>
    <row r="4541" spans="8:8" s="32" customFormat="1" ht="12.75" customHeight="1" x14ac:dyDescent="0.2">
      <c r="H4541" s="36"/>
    </row>
    <row r="4542" spans="8:8" s="32" customFormat="1" ht="12.75" customHeight="1" x14ac:dyDescent="0.2">
      <c r="H4542" s="36"/>
    </row>
    <row r="4543" spans="8:8" s="32" customFormat="1" ht="12.75" customHeight="1" x14ac:dyDescent="0.2">
      <c r="H4543" s="36"/>
    </row>
    <row r="4544" spans="8:8" s="32" customFormat="1" ht="12.75" customHeight="1" x14ac:dyDescent="0.2">
      <c r="H4544" s="36"/>
    </row>
    <row r="4545" spans="8:8" s="32" customFormat="1" ht="12.75" customHeight="1" x14ac:dyDescent="0.2">
      <c r="H4545" s="36"/>
    </row>
    <row r="4546" spans="8:8" s="32" customFormat="1" ht="12.75" customHeight="1" x14ac:dyDescent="0.2">
      <c r="H4546" s="36"/>
    </row>
    <row r="4547" spans="8:8" s="32" customFormat="1" ht="12.75" customHeight="1" x14ac:dyDescent="0.2">
      <c r="H4547" s="36"/>
    </row>
    <row r="4548" spans="8:8" s="32" customFormat="1" ht="12.75" customHeight="1" x14ac:dyDescent="0.2">
      <c r="H4548" s="36"/>
    </row>
    <row r="4549" spans="8:8" s="32" customFormat="1" ht="12.75" customHeight="1" x14ac:dyDescent="0.2">
      <c r="H4549" s="36"/>
    </row>
    <row r="4550" spans="8:8" s="32" customFormat="1" ht="12.75" customHeight="1" x14ac:dyDescent="0.2">
      <c r="H4550" s="36"/>
    </row>
    <row r="4551" spans="8:8" s="32" customFormat="1" ht="12.75" customHeight="1" x14ac:dyDescent="0.2">
      <c r="H4551" s="36"/>
    </row>
    <row r="4552" spans="8:8" s="32" customFormat="1" ht="12.75" customHeight="1" x14ac:dyDescent="0.2">
      <c r="H4552" s="36"/>
    </row>
    <row r="4553" spans="8:8" s="32" customFormat="1" ht="12.75" customHeight="1" x14ac:dyDescent="0.2">
      <c r="H4553" s="36"/>
    </row>
    <row r="4554" spans="8:8" s="32" customFormat="1" ht="12.75" customHeight="1" x14ac:dyDescent="0.2">
      <c r="H4554" s="36"/>
    </row>
    <row r="4555" spans="8:8" s="32" customFormat="1" ht="12.75" customHeight="1" x14ac:dyDescent="0.2">
      <c r="H4555" s="36"/>
    </row>
    <row r="4556" spans="8:8" s="32" customFormat="1" ht="12.75" customHeight="1" x14ac:dyDescent="0.2">
      <c r="H4556" s="36"/>
    </row>
    <row r="4557" spans="8:8" s="32" customFormat="1" ht="12.75" customHeight="1" x14ac:dyDescent="0.2">
      <c r="H4557" s="36"/>
    </row>
    <row r="4558" spans="8:8" s="32" customFormat="1" ht="12.75" customHeight="1" x14ac:dyDescent="0.2">
      <c r="H4558" s="36"/>
    </row>
    <row r="4559" spans="8:8" s="32" customFormat="1" ht="12.75" customHeight="1" x14ac:dyDescent="0.2">
      <c r="H4559" s="36"/>
    </row>
    <row r="4560" spans="8:8" s="32" customFormat="1" ht="12.75" customHeight="1" x14ac:dyDescent="0.2">
      <c r="H4560" s="36"/>
    </row>
    <row r="4561" spans="8:8" s="32" customFormat="1" ht="12.75" customHeight="1" x14ac:dyDescent="0.2">
      <c r="H4561" s="36"/>
    </row>
    <row r="4562" spans="8:8" s="32" customFormat="1" ht="12.75" customHeight="1" x14ac:dyDescent="0.2">
      <c r="H4562" s="36"/>
    </row>
    <row r="4563" spans="8:8" s="32" customFormat="1" ht="12.75" customHeight="1" x14ac:dyDescent="0.2">
      <c r="H4563" s="36"/>
    </row>
    <row r="4564" spans="8:8" s="32" customFormat="1" ht="12.75" customHeight="1" x14ac:dyDescent="0.2">
      <c r="H4564" s="36"/>
    </row>
    <row r="4565" spans="8:8" s="32" customFormat="1" ht="12.75" customHeight="1" x14ac:dyDescent="0.2">
      <c r="H4565" s="36"/>
    </row>
    <row r="4566" spans="8:8" s="32" customFormat="1" ht="12.75" customHeight="1" x14ac:dyDescent="0.2">
      <c r="H4566" s="36"/>
    </row>
    <row r="4567" spans="8:8" s="32" customFormat="1" ht="12.75" customHeight="1" x14ac:dyDescent="0.2">
      <c r="H4567" s="36"/>
    </row>
    <row r="4568" spans="8:8" s="32" customFormat="1" ht="12.75" customHeight="1" x14ac:dyDescent="0.2">
      <c r="H4568" s="36"/>
    </row>
    <row r="4569" spans="8:8" s="32" customFormat="1" ht="12.75" customHeight="1" x14ac:dyDescent="0.2">
      <c r="H4569" s="36"/>
    </row>
    <row r="4570" spans="8:8" s="32" customFormat="1" ht="12.75" customHeight="1" x14ac:dyDescent="0.2">
      <c r="H4570" s="36"/>
    </row>
    <row r="4571" spans="8:8" s="32" customFormat="1" ht="12.75" customHeight="1" x14ac:dyDescent="0.2">
      <c r="H4571" s="36"/>
    </row>
    <row r="4572" spans="8:8" s="32" customFormat="1" ht="12.75" customHeight="1" x14ac:dyDescent="0.2">
      <c r="H4572" s="36"/>
    </row>
    <row r="4573" spans="8:8" s="32" customFormat="1" ht="12.75" customHeight="1" x14ac:dyDescent="0.2">
      <c r="H4573" s="36"/>
    </row>
    <row r="4574" spans="8:8" s="32" customFormat="1" ht="12.75" customHeight="1" x14ac:dyDescent="0.2">
      <c r="H4574" s="36"/>
    </row>
    <row r="4575" spans="8:8" s="32" customFormat="1" ht="12.75" customHeight="1" x14ac:dyDescent="0.2">
      <c r="H4575" s="36"/>
    </row>
    <row r="4576" spans="8:8" s="32" customFormat="1" ht="12.75" customHeight="1" x14ac:dyDescent="0.2">
      <c r="H4576" s="36"/>
    </row>
    <row r="4577" spans="8:8" s="32" customFormat="1" ht="12.75" customHeight="1" x14ac:dyDescent="0.2">
      <c r="H4577" s="36"/>
    </row>
    <row r="4578" spans="8:8" s="32" customFormat="1" ht="12.75" customHeight="1" x14ac:dyDescent="0.2">
      <c r="H4578" s="36"/>
    </row>
    <row r="4579" spans="8:8" s="32" customFormat="1" ht="12.75" customHeight="1" x14ac:dyDescent="0.2">
      <c r="H4579" s="36"/>
    </row>
    <row r="4580" spans="8:8" s="32" customFormat="1" ht="12.75" customHeight="1" x14ac:dyDescent="0.2">
      <c r="H4580" s="36"/>
    </row>
    <row r="4581" spans="8:8" s="32" customFormat="1" ht="12.75" customHeight="1" x14ac:dyDescent="0.2">
      <c r="H4581" s="36"/>
    </row>
    <row r="4582" spans="8:8" s="32" customFormat="1" ht="12.75" customHeight="1" x14ac:dyDescent="0.2">
      <c r="H4582" s="36"/>
    </row>
    <row r="4583" spans="8:8" s="32" customFormat="1" ht="12.75" customHeight="1" x14ac:dyDescent="0.2">
      <c r="H4583" s="36"/>
    </row>
    <row r="4584" spans="8:8" s="32" customFormat="1" ht="12.75" customHeight="1" x14ac:dyDescent="0.2">
      <c r="H4584" s="36"/>
    </row>
    <row r="4585" spans="8:8" s="32" customFormat="1" ht="12.75" customHeight="1" x14ac:dyDescent="0.2">
      <c r="H4585" s="36"/>
    </row>
    <row r="4586" spans="8:8" s="32" customFormat="1" ht="12.75" customHeight="1" x14ac:dyDescent="0.2">
      <c r="H4586" s="36"/>
    </row>
    <row r="4587" spans="8:8" s="32" customFormat="1" ht="12.75" customHeight="1" x14ac:dyDescent="0.2">
      <c r="H4587" s="36"/>
    </row>
    <row r="4588" spans="8:8" s="32" customFormat="1" ht="12.75" customHeight="1" x14ac:dyDescent="0.2">
      <c r="H4588" s="36"/>
    </row>
    <row r="4589" spans="8:8" s="32" customFormat="1" ht="12.75" customHeight="1" x14ac:dyDescent="0.2">
      <c r="H4589" s="36"/>
    </row>
    <row r="4590" spans="8:8" s="32" customFormat="1" ht="12.75" customHeight="1" x14ac:dyDescent="0.2">
      <c r="H4590" s="36"/>
    </row>
    <row r="4591" spans="8:8" s="32" customFormat="1" ht="12.75" customHeight="1" x14ac:dyDescent="0.2">
      <c r="H4591" s="36"/>
    </row>
    <row r="4592" spans="8:8" s="32" customFormat="1" ht="12.75" customHeight="1" x14ac:dyDescent="0.2">
      <c r="H4592" s="36"/>
    </row>
    <row r="4593" spans="8:8" s="32" customFormat="1" ht="12.75" customHeight="1" x14ac:dyDescent="0.2">
      <c r="H4593" s="36"/>
    </row>
    <row r="4594" spans="8:8" s="32" customFormat="1" ht="12.75" customHeight="1" x14ac:dyDescent="0.2">
      <c r="H4594" s="36"/>
    </row>
    <row r="4595" spans="8:8" s="32" customFormat="1" ht="12.75" customHeight="1" x14ac:dyDescent="0.2">
      <c r="H4595" s="36"/>
    </row>
    <row r="4596" spans="8:8" s="32" customFormat="1" ht="12.75" customHeight="1" x14ac:dyDescent="0.2">
      <c r="H4596" s="36"/>
    </row>
    <row r="4597" spans="8:8" s="32" customFormat="1" ht="12.75" customHeight="1" x14ac:dyDescent="0.2">
      <c r="H4597" s="36"/>
    </row>
    <row r="4598" spans="8:8" s="32" customFormat="1" ht="12.75" customHeight="1" x14ac:dyDescent="0.2">
      <c r="H4598" s="36"/>
    </row>
    <row r="4599" spans="8:8" s="32" customFormat="1" ht="12.75" customHeight="1" x14ac:dyDescent="0.2">
      <c r="H4599" s="36"/>
    </row>
    <row r="4600" spans="8:8" s="32" customFormat="1" ht="12.75" customHeight="1" x14ac:dyDescent="0.2">
      <c r="H4600" s="36"/>
    </row>
    <row r="4601" spans="8:8" s="32" customFormat="1" ht="12.75" customHeight="1" x14ac:dyDescent="0.2">
      <c r="H4601" s="36"/>
    </row>
    <row r="4602" spans="8:8" s="32" customFormat="1" ht="12.75" customHeight="1" x14ac:dyDescent="0.2">
      <c r="H4602" s="36"/>
    </row>
    <row r="4603" spans="8:8" s="32" customFormat="1" ht="12.75" customHeight="1" x14ac:dyDescent="0.2">
      <c r="H4603" s="36"/>
    </row>
    <row r="4604" spans="8:8" s="32" customFormat="1" ht="12.75" customHeight="1" x14ac:dyDescent="0.2">
      <c r="H4604" s="36"/>
    </row>
    <row r="4605" spans="8:8" s="32" customFormat="1" ht="12.75" customHeight="1" x14ac:dyDescent="0.2">
      <c r="H4605" s="36"/>
    </row>
    <row r="4606" spans="8:8" s="32" customFormat="1" ht="12.75" customHeight="1" x14ac:dyDescent="0.2">
      <c r="H4606" s="36"/>
    </row>
    <row r="4607" spans="8:8" s="32" customFormat="1" ht="12.75" customHeight="1" x14ac:dyDescent="0.2">
      <c r="H4607" s="36"/>
    </row>
    <row r="4608" spans="8:8" s="32" customFormat="1" ht="12.75" customHeight="1" x14ac:dyDescent="0.2">
      <c r="H4608" s="36"/>
    </row>
    <row r="4609" spans="8:8" s="32" customFormat="1" ht="12.75" customHeight="1" x14ac:dyDescent="0.2">
      <c r="H4609" s="36"/>
    </row>
    <row r="4610" spans="8:8" s="32" customFormat="1" ht="12.75" customHeight="1" x14ac:dyDescent="0.2">
      <c r="H4610" s="36"/>
    </row>
    <row r="4611" spans="8:8" s="32" customFormat="1" ht="12.75" customHeight="1" x14ac:dyDescent="0.2">
      <c r="H4611" s="36"/>
    </row>
    <row r="4612" spans="8:8" s="32" customFormat="1" ht="12.75" customHeight="1" x14ac:dyDescent="0.2">
      <c r="H4612" s="36"/>
    </row>
    <row r="4613" spans="8:8" s="32" customFormat="1" ht="12.75" customHeight="1" x14ac:dyDescent="0.2">
      <c r="H4613" s="36"/>
    </row>
    <row r="4614" spans="8:8" s="32" customFormat="1" ht="12.75" customHeight="1" x14ac:dyDescent="0.2">
      <c r="H4614" s="36"/>
    </row>
    <row r="4615" spans="8:8" s="32" customFormat="1" ht="12.75" customHeight="1" x14ac:dyDescent="0.2">
      <c r="H4615" s="36"/>
    </row>
    <row r="4616" spans="8:8" s="32" customFormat="1" ht="12.75" customHeight="1" x14ac:dyDescent="0.2">
      <c r="H4616" s="36"/>
    </row>
    <row r="4617" spans="8:8" s="32" customFormat="1" ht="12.75" customHeight="1" x14ac:dyDescent="0.2">
      <c r="H4617" s="36"/>
    </row>
    <row r="4618" spans="8:8" s="32" customFormat="1" ht="12.75" customHeight="1" x14ac:dyDescent="0.2">
      <c r="H4618" s="36"/>
    </row>
    <row r="4619" spans="8:8" s="32" customFormat="1" ht="12.75" customHeight="1" x14ac:dyDescent="0.2">
      <c r="H4619" s="36"/>
    </row>
    <row r="4620" spans="8:8" s="32" customFormat="1" ht="12.75" customHeight="1" x14ac:dyDescent="0.2">
      <c r="H4620" s="36"/>
    </row>
    <row r="4621" spans="8:8" s="32" customFormat="1" ht="12.75" customHeight="1" x14ac:dyDescent="0.2">
      <c r="H4621" s="36"/>
    </row>
    <row r="4622" spans="8:8" s="32" customFormat="1" ht="12.75" customHeight="1" x14ac:dyDescent="0.2">
      <c r="H4622" s="36"/>
    </row>
    <row r="4623" spans="8:8" s="32" customFormat="1" ht="12.75" customHeight="1" x14ac:dyDescent="0.2">
      <c r="H4623" s="36"/>
    </row>
    <row r="4624" spans="8:8" s="32" customFormat="1" ht="12.75" customHeight="1" x14ac:dyDescent="0.2">
      <c r="H4624" s="36"/>
    </row>
    <row r="4625" spans="8:8" s="32" customFormat="1" ht="12.75" customHeight="1" x14ac:dyDescent="0.2">
      <c r="H4625" s="36"/>
    </row>
    <row r="4626" spans="8:8" s="32" customFormat="1" ht="12.75" customHeight="1" x14ac:dyDescent="0.2">
      <c r="H4626" s="36"/>
    </row>
    <row r="4627" spans="8:8" s="32" customFormat="1" ht="12.75" customHeight="1" x14ac:dyDescent="0.2">
      <c r="H4627" s="36"/>
    </row>
    <row r="4628" spans="8:8" s="32" customFormat="1" ht="12.75" customHeight="1" x14ac:dyDescent="0.2">
      <c r="H4628" s="36"/>
    </row>
    <row r="4629" spans="8:8" s="32" customFormat="1" ht="12.75" customHeight="1" x14ac:dyDescent="0.2">
      <c r="H4629" s="36"/>
    </row>
    <row r="4630" spans="8:8" s="32" customFormat="1" ht="12.75" customHeight="1" x14ac:dyDescent="0.2">
      <c r="H4630" s="36"/>
    </row>
    <row r="4631" spans="8:8" s="32" customFormat="1" ht="12.75" customHeight="1" x14ac:dyDescent="0.2">
      <c r="H4631" s="36"/>
    </row>
    <row r="4632" spans="8:8" s="32" customFormat="1" ht="12.75" customHeight="1" x14ac:dyDescent="0.2">
      <c r="H4632" s="36"/>
    </row>
    <row r="4633" spans="8:8" s="32" customFormat="1" ht="12.75" customHeight="1" x14ac:dyDescent="0.2">
      <c r="H4633" s="36"/>
    </row>
    <row r="4634" spans="8:8" s="32" customFormat="1" ht="12.75" customHeight="1" x14ac:dyDescent="0.2">
      <c r="H4634" s="36"/>
    </row>
    <row r="4635" spans="8:8" s="32" customFormat="1" ht="12.75" customHeight="1" x14ac:dyDescent="0.2">
      <c r="H4635" s="36"/>
    </row>
    <row r="4636" spans="8:8" s="32" customFormat="1" ht="12.75" customHeight="1" x14ac:dyDescent="0.2">
      <c r="H4636" s="36"/>
    </row>
    <row r="4637" spans="8:8" s="32" customFormat="1" ht="12.75" customHeight="1" x14ac:dyDescent="0.2">
      <c r="H4637" s="36"/>
    </row>
    <row r="4638" spans="8:8" s="32" customFormat="1" ht="12.75" customHeight="1" x14ac:dyDescent="0.2">
      <c r="H4638" s="36"/>
    </row>
    <row r="4639" spans="8:8" s="32" customFormat="1" ht="12.75" customHeight="1" x14ac:dyDescent="0.2">
      <c r="H4639" s="36"/>
    </row>
    <row r="4640" spans="8:8" s="32" customFormat="1" ht="12.75" customHeight="1" x14ac:dyDescent="0.2">
      <c r="H4640" s="36"/>
    </row>
    <row r="4641" spans="8:8" s="32" customFormat="1" ht="12.75" customHeight="1" x14ac:dyDescent="0.2">
      <c r="H4641" s="36"/>
    </row>
    <row r="4642" spans="8:8" s="32" customFormat="1" ht="12.75" customHeight="1" x14ac:dyDescent="0.2">
      <c r="H4642" s="36"/>
    </row>
    <row r="4643" spans="8:8" s="32" customFormat="1" ht="12.75" customHeight="1" x14ac:dyDescent="0.2">
      <c r="H4643" s="36"/>
    </row>
    <row r="4644" spans="8:8" s="32" customFormat="1" ht="12.75" customHeight="1" x14ac:dyDescent="0.2">
      <c r="H4644" s="36"/>
    </row>
    <row r="4645" spans="8:8" s="32" customFormat="1" ht="12.75" customHeight="1" x14ac:dyDescent="0.2">
      <c r="H4645" s="36"/>
    </row>
    <row r="4646" spans="8:8" s="32" customFormat="1" ht="12.75" customHeight="1" x14ac:dyDescent="0.2">
      <c r="H4646" s="36"/>
    </row>
    <row r="4647" spans="8:8" s="32" customFormat="1" ht="12.75" customHeight="1" x14ac:dyDescent="0.2">
      <c r="H4647" s="36"/>
    </row>
    <row r="4648" spans="8:8" s="32" customFormat="1" ht="12.75" customHeight="1" x14ac:dyDescent="0.2">
      <c r="H4648" s="36"/>
    </row>
    <row r="4649" spans="8:8" s="32" customFormat="1" ht="12.75" customHeight="1" x14ac:dyDescent="0.2">
      <c r="H4649" s="36"/>
    </row>
    <row r="4650" spans="8:8" s="32" customFormat="1" ht="12.75" customHeight="1" x14ac:dyDescent="0.2">
      <c r="H4650" s="36"/>
    </row>
    <row r="4651" spans="8:8" s="32" customFormat="1" ht="12.75" customHeight="1" x14ac:dyDescent="0.2">
      <c r="H4651" s="36"/>
    </row>
    <row r="4652" spans="8:8" s="32" customFormat="1" ht="12.75" customHeight="1" x14ac:dyDescent="0.2">
      <c r="H4652" s="36"/>
    </row>
    <row r="4653" spans="8:8" s="32" customFormat="1" ht="12.75" customHeight="1" x14ac:dyDescent="0.2">
      <c r="H4653" s="36"/>
    </row>
    <row r="4654" spans="8:8" s="32" customFormat="1" ht="12.75" customHeight="1" x14ac:dyDescent="0.2">
      <c r="H4654" s="36"/>
    </row>
    <row r="4655" spans="8:8" s="32" customFormat="1" ht="12.75" customHeight="1" x14ac:dyDescent="0.2">
      <c r="H4655" s="36"/>
    </row>
    <row r="4656" spans="8:8" s="32" customFormat="1" ht="12.75" customHeight="1" x14ac:dyDescent="0.2">
      <c r="H4656" s="36"/>
    </row>
    <row r="4657" spans="8:8" s="32" customFormat="1" ht="12.75" customHeight="1" x14ac:dyDescent="0.2">
      <c r="H4657" s="36"/>
    </row>
    <row r="4658" spans="8:8" s="32" customFormat="1" ht="12.75" customHeight="1" x14ac:dyDescent="0.2">
      <c r="H4658" s="36"/>
    </row>
    <row r="4659" spans="8:8" s="32" customFormat="1" ht="12.75" customHeight="1" x14ac:dyDescent="0.2">
      <c r="H4659" s="36"/>
    </row>
    <row r="4660" spans="8:8" s="32" customFormat="1" ht="12.75" customHeight="1" x14ac:dyDescent="0.2">
      <c r="H4660" s="36"/>
    </row>
    <row r="4661" spans="8:8" s="32" customFormat="1" ht="12.75" customHeight="1" x14ac:dyDescent="0.2">
      <c r="H4661" s="36"/>
    </row>
    <row r="4662" spans="8:8" s="32" customFormat="1" ht="12.75" customHeight="1" x14ac:dyDescent="0.2">
      <c r="H4662" s="36"/>
    </row>
    <row r="4663" spans="8:8" s="32" customFormat="1" ht="12.75" customHeight="1" x14ac:dyDescent="0.2">
      <c r="H4663" s="36"/>
    </row>
    <row r="4664" spans="8:8" s="32" customFormat="1" ht="12.75" customHeight="1" x14ac:dyDescent="0.2">
      <c r="H4664" s="36"/>
    </row>
    <row r="4665" spans="8:8" s="32" customFormat="1" ht="12.75" customHeight="1" x14ac:dyDescent="0.2">
      <c r="H4665" s="36"/>
    </row>
    <row r="4666" spans="8:8" s="32" customFormat="1" ht="12.75" customHeight="1" x14ac:dyDescent="0.2">
      <c r="H4666" s="36"/>
    </row>
    <row r="4667" spans="8:8" s="32" customFormat="1" ht="12.75" customHeight="1" x14ac:dyDescent="0.2">
      <c r="H4667" s="36"/>
    </row>
    <row r="4668" spans="8:8" s="32" customFormat="1" ht="12.75" customHeight="1" x14ac:dyDescent="0.2">
      <c r="H4668" s="36"/>
    </row>
    <row r="4669" spans="8:8" s="32" customFormat="1" ht="12.75" customHeight="1" x14ac:dyDescent="0.2">
      <c r="H4669" s="36"/>
    </row>
    <row r="4670" spans="8:8" s="32" customFormat="1" ht="12.75" customHeight="1" x14ac:dyDescent="0.2">
      <c r="H4670" s="36"/>
    </row>
    <row r="4671" spans="8:8" s="32" customFormat="1" ht="12.75" customHeight="1" x14ac:dyDescent="0.2">
      <c r="H4671" s="36"/>
    </row>
    <row r="4672" spans="8:8" s="32" customFormat="1" ht="12.75" customHeight="1" x14ac:dyDescent="0.2">
      <c r="H4672" s="36"/>
    </row>
    <row r="4673" spans="8:8" s="32" customFormat="1" ht="12.75" customHeight="1" x14ac:dyDescent="0.2">
      <c r="H4673" s="36"/>
    </row>
    <row r="4674" spans="8:8" s="32" customFormat="1" ht="12.75" customHeight="1" x14ac:dyDescent="0.2">
      <c r="H4674" s="36"/>
    </row>
    <row r="4675" spans="8:8" s="32" customFormat="1" ht="12.75" customHeight="1" x14ac:dyDescent="0.2">
      <c r="H4675" s="36"/>
    </row>
    <row r="4676" spans="8:8" s="32" customFormat="1" ht="12.75" customHeight="1" x14ac:dyDescent="0.2">
      <c r="H4676" s="36"/>
    </row>
    <row r="4677" spans="8:8" s="32" customFormat="1" ht="12.75" customHeight="1" x14ac:dyDescent="0.2">
      <c r="H4677" s="36"/>
    </row>
    <row r="4678" spans="8:8" s="32" customFormat="1" ht="12.75" customHeight="1" x14ac:dyDescent="0.2">
      <c r="H4678" s="36"/>
    </row>
    <row r="4679" spans="8:8" s="32" customFormat="1" ht="12.75" customHeight="1" x14ac:dyDescent="0.2">
      <c r="H4679" s="36"/>
    </row>
    <row r="4680" spans="8:8" s="32" customFormat="1" ht="12.75" customHeight="1" x14ac:dyDescent="0.2">
      <c r="H4680" s="36"/>
    </row>
    <row r="4681" spans="8:8" s="32" customFormat="1" ht="12.75" customHeight="1" x14ac:dyDescent="0.2">
      <c r="H4681" s="36"/>
    </row>
    <row r="4682" spans="8:8" s="32" customFormat="1" ht="12.75" customHeight="1" x14ac:dyDescent="0.2">
      <c r="H4682" s="36"/>
    </row>
    <row r="4683" spans="8:8" s="32" customFormat="1" ht="12.75" customHeight="1" x14ac:dyDescent="0.2">
      <c r="H4683" s="36"/>
    </row>
    <row r="4684" spans="8:8" s="32" customFormat="1" ht="12.75" customHeight="1" x14ac:dyDescent="0.2">
      <c r="H4684" s="36"/>
    </row>
    <row r="4685" spans="8:8" s="32" customFormat="1" ht="12.75" customHeight="1" x14ac:dyDescent="0.2">
      <c r="H4685" s="36"/>
    </row>
    <row r="4686" spans="8:8" s="32" customFormat="1" ht="12.75" customHeight="1" x14ac:dyDescent="0.2">
      <c r="H4686" s="36"/>
    </row>
    <row r="4687" spans="8:8" s="32" customFormat="1" ht="12.75" customHeight="1" x14ac:dyDescent="0.2">
      <c r="H4687" s="36"/>
    </row>
    <row r="4688" spans="8:8" s="32" customFormat="1" ht="12.75" customHeight="1" x14ac:dyDescent="0.2">
      <c r="H4688" s="36"/>
    </row>
    <row r="4689" spans="8:8" s="32" customFormat="1" ht="12.75" customHeight="1" x14ac:dyDescent="0.2">
      <c r="H4689" s="36"/>
    </row>
    <row r="4690" spans="8:8" s="32" customFormat="1" ht="12.75" customHeight="1" x14ac:dyDescent="0.2">
      <c r="H4690" s="36"/>
    </row>
    <row r="4691" spans="8:8" s="32" customFormat="1" ht="12.75" customHeight="1" x14ac:dyDescent="0.2">
      <c r="H4691" s="36"/>
    </row>
    <row r="4692" spans="8:8" s="32" customFormat="1" ht="12.75" customHeight="1" x14ac:dyDescent="0.2">
      <c r="H4692" s="36"/>
    </row>
    <row r="4693" spans="8:8" s="32" customFormat="1" ht="12.75" customHeight="1" x14ac:dyDescent="0.2">
      <c r="H4693" s="36"/>
    </row>
    <row r="4694" spans="8:8" s="32" customFormat="1" ht="12.75" customHeight="1" x14ac:dyDescent="0.2">
      <c r="H4694" s="36"/>
    </row>
    <row r="4695" spans="8:8" s="32" customFormat="1" ht="12.75" customHeight="1" x14ac:dyDescent="0.2">
      <c r="H4695" s="36"/>
    </row>
    <row r="4696" spans="8:8" s="32" customFormat="1" ht="12.75" customHeight="1" x14ac:dyDescent="0.2">
      <c r="H4696" s="36"/>
    </row>
    <row r="4697" spans="8:8" s="32" customFormat="1" ht="12.75" customHeight="1" x14ac:dyDescent="0.2">
      <c r="H4697" s="36"/>
    </row>
    <row r="4698" spans="8:8" s="32" customFormat="1" ht="12.75" customHeight="1" x14ac:dyDescent="0.2">
      <c r="H4698" s="36"/>
    </row>
    <row r="4699" spans="8:8" s="32" customFormat="1" ht="12.75" customHeight="1" x14ac:dyDescent="0.2">
      <c r="H4699" s="36"/>
    </row>
    <row r="4700" spans="8:8" s="32" customFormat="1" ht="12.75" customHeight="1" x14ac:dyDescent="0.2">
      <c r="H4700" s="36"/>
    </row>
    <row r="4701" spans="8:8" s="32" customFormat="1" ht="12.75" customHeight="1" x14ac:dyDescent="0.2">
      <c r="H4701" s="36"/>
    </row>
    <row r="4702" spans="8:8" s="32" customFormat="1" ht="12.75" customHeight="1" x14ac:dyDescent="0.2">
      <c r="H4702" s="36"/>
    </row>
    <row r="4703" spans="8:8" s="32" customFormat="1" ht="12.75" customHeight="1" x14ac:dyDescent="0.2">
      <c r="H4703" s="36"/>
    </row>
    <row r="4704" spans="8:8" s="32" customFormat="1" ht="12.75" customHeight="1" x14ac:dyDescent="0.2">
      <c r="H4704" s="36"/>
    </row>
    <row r="4705" spans="8:8" s="32" customFormat="1" ht="12.75" customHeight="1" x14ac:dyDescent="0.2">
      <c r="H4705" s="36"/>
    </row>
    <row r="4706" spans="8:8" s="32" customFormat="1" ht="12.75" customHeight="1" x14ac:dyDescent="0.2">
      <c r="H4706" s="36"/>
    </row>
    <row r="4707" spans="8:8" s="32" customFormat="1" ht="12.75" customHeight="1" x14ac:dyDescent="0.2">
      <c r="H4707" s="36"/>
    </row>
    <row r="4708" spans="8:8" s="32" customFormat="1" ht="12.75" customHeight="1" x14ac:dyDescent="0.2">
      <c r="H4708" s="36"/>
    </row>
    <row r="4709" spans="8:8" s="32" customFormat="1" ht="12.75" customHeight="1" x14ac:dyDescent="0.2">
      <c r="H4709" s="36"/>
    </row>
    <row r="4710" spans="8:8" s="32" customFormat="1" ht="12.75" customHeight="1" x14ac:dyDescent="0.2">
      <c r="H4710" s="36"/>
    </row>
    <row r="4711" spans="8:8" s="32" customFormat="1" ht="12.75" customHeight="1" x14ac:dyDescent="0.2">
      <c r="H4711" s="36"/>
    </row>
    <row r="4712" spans="8:8" s="32" customFormat="1" ht="12.75" customHeight="1" x14ac:dyDescent="0.2">
      <c r="H4712" s="36"/>
    </row>
    <row r="4713" spans="8:8" s="32" customFormat="1" ht="12.75" customHeight="1" x14ac:dyDescent="0.2">
      <c r="H4713" s="36"/>
    </row>
    <row r="4714" spans="8:8" s="32" customFormat="1" ht="12.75" customHeight="1" x14ac:dyDescent="0.2">
      <c r="H4714" s="36"/>
    </row>
    <row r="4715" spans="8:8" s="32" customFormat="1" ht="12.75" customHeight="1" x14ac:dyDescent="0.2">
      <c r="H4715" s="36"/>
    </row>
    <row r="4716" spans="8:8" s="32" customFormat="1" ht="12.75" customHeight="1" x14ac:dyDescent="0.2">
      <c r="H4716" s="36"/>
    </row>
    <row r="4717" spans="8:8" s="32" customFormat="1" ht="12.75" customHeight="1" x14ac:dyDescent="0.2">
      <c r="H4717" s="36"/>
    </row>
    <row r="4718" spans="8:8" s="32" customFormat="1" ht="12.75" customHeight="1" x14ac:dyDescent="0.2">
      <c r="H4718" s="36"/>
    </row>
    <row r="4719" spans="8:8" s="32" customFormat="1" ht="12.75" customHeight="1" x14ac:dyDescent="0.2">
      <c r="H4719" s="36"/>
    </row>
    <row r="4720" spans="8:8" s="32" customFormat="1" ht="12.75" customHeight="1" x14ac:dyDescent="0.2">
      <c r="H4720" s="36"/>
    </row>
    <row r="4721" spans="8:8" s="32" customFormat="1" ht="12.75" customHeight="1" x14ac:dyDescent="0.2">
      <c r="H4721" s="36"/>
    </row>
    <row r="4722" spans="8:8" s="32" customFormat="1" ht="12.75" customHeight="1" x14ac:dyDescent="0.2">
      <c r="H4722" s="36"/>
    </row>
    <row r="4723" spans="8:8" s="32" customFormat="1" ht="12.75" customHeight="1" x14ac:dyDescent="0.2">
      <c r="H4723" s="36"/>
    </row>
    <row r="4724" spans="8:8" s="32" customFormat="1" ht="12.75" customHeight="1" x14ac:dyDescent="0.2">
      <c r="H4724" s="36"/>
    </row>
    <row r="4725" spans="8:8" s="32" customFormat="1" ht="12.75" customHeight="1" x14ac:dyDescent="0.2">
      <c r="H4725" s="36"/>
    </row>
    <row r="4726" spans="8:8" s="32" customFormat="1" ht="12.75" customHeight="1" x14ac:dyDescent="0.2">
      <c r="H4726" s="36"/>
    </row>
    <row r="4727" spans="8:8" s="32" customFormat="1" ht="12.75" customHeight="1" x14ac:dyDescent="0.2">
      <c r="H4727" s="36"/>
    </row>
    <row r="4728" spans="8:8" s="32" customFormat="1" ht="12.75" customHeight="1" x14ac:dyDescent="0.2">
      <c r="H4728" s="36"/>
    </row>
    <row r="4729" spans="8:8" s="32" customFormat="1" ht="12.75" customHeight="1" x14ac:dyDescent="0.2">
      <c r="H4729" s="36"/>
    </row>
    <row r="4730" spans="8:8" s="32" customFormat="1" ht="12.75" customHeight="1" x14ac:dyDescent="0.2">
      <c r="H4730" s="36"/>
    </row>
    <row r="4731" spans="8:8" s="32" customFormat="1" ht="12.75" customHeight="1" x14ac:dyDescent="0.2">
      <c r="H4731" s="36"/>
    </row>
    <row r="4732" spans="8:8" s="32" customFormat="1" ht="12.75" customHeight="1" x14ac:dyDescent="0.2">
      <c r="H4732" s="36"/>
    </row>
    <row r="4733" spans="8:8" s="32" customFormat="1" ht="12.75" customHeight="1" x14ac:dyDescent="0.2">
      <c r="H4733" s="36"/>
    </row>
    <row r="4734" spans="8:8" s="32" customFormat="1" ht="12.75" customHeight="1" x14ac:dyDescent="0.2">
      <c r="H4734" s="36"/>
    </row>
    <row r="4735" spans="8:8" s="32" customFormat="1" ht="12.75" customHeight="1" x14ac:dyDescent="0.2">
      <c r="H4735" s="36"/>
    </row>
    <row r="4736" spans="8:8" s="32" customFormat="1" ht="12.75" customHeight="1" x14ac:dyDescent="0.2">
      <c r="H4736" s="36"/>
    </row>
    <row r="4737" spans="8:8" s="32" customFormat="1" ht="12.75" customHeight="1" x14ac:dyDescent="0.2">
      <c r="H4737" s="36"/>
    </row>
    <row r="4738" spans="8:8" s="32" customFormat="1" ht="12.75" customHeight="1" x14ac:dyDescent="0.2">
      <c r="H4738" s="36"/>
    </row>
    <row r="4739" spans="8:8" s="32" customFormat="1" ht="12.75" customHeight="1" x14ac:dyDescent="0.2">
      <c r="H4739" s="36"/>
    </row>
    <row r="4740" spans="8:8" s="32" customFormat="1" ht="12.75" customHeight="1" x14ac:dyDescent="0.2">
      <c r="H4740" s="36"/>
    </row>
    <row r="4741" spans="8:8" s="32" customFormat="1" ht="12.75" customHeight="1" x14ac:dyDescent="0.2">
      <c r="H4741" s="36"/>
    </row>
    <row r="4742" spans="8:8" s="32" customFormat="1" ht="12.75" customHeight="1" x14ac:dyDescent="0.2">
      <c r="H4742" s="36"/>
    </row>
    <row r="4743" spans="8:8" s="32" customFormat="1" ht="12.75" customHeight="1" x14ac:dyDescent="0.2">
      <c r="H4743" s="36"/>
    </row>
    <row r="4744" spans="8:8" s="32" customFormat="1" ht="12.75" customHeight="1" x14ac:dyDescent="0.2">
      <c r="H4744" s="36"/>
    </row>
    <row r="4745" spans="8:8" s="32" customFormat="1" ht="12.75" customHeight="1" x14ac:dyDescent="0.2">
      <c r="H4745" s="36"/>
    </row>
    <row r="4746" spans="8:8" s="32" customFormat="1" ht="12.75" customHeight="1" x14ac:dyDescent="0.2">
      <c r="H4746" s="36"/>
    </row>
    <row r="4747" spans="8:8" s="32" customFormat="1" ht="12.75" customHeight="1" x14ac:dyDescent="0.2">
      <c r="H4747" s="36"/>
    </row>
    <row r="4748" spans="8:8" s="32" customFormat="1" ht="12.75" customHeight="1" x14ac:dyDescent="0.2">
      <c r="H4748" s="36"/>
    </row>
    <row r="4749" spans="8:8" s="32" customFormat="1" ht="12.75" customHeight="1" x14ac:dyDescent="0.2">
      <c r="H4749" s="36"/>
    </row>
    <row r="4750" spans="8:8" s="32" customFormat="1" ht="12.75" customHeight="1" x14ac:dyDescent="0.2">
      <c r="H4750" s="36"/>
    </row>
    <row r="4751" spans="8:8" s="32" customFormat="1" ht="12.75" customHeight="1" x14ac:dyDescent="0.2">
      <c r="H4751" s="36"/>
    </row>
    <row r="4752" spans="8:8" s="32" customFormat="1" ht="12.75" customHeight="1" x14ac:dyDescent="0.2">
      <c r="H4752" s="36"/>
    </row>
    <row r="4753" spans="8:8" s="32" customFormat="1" ht="12.75" customHeight="1" x14ac:dyDescent="0.2">
      <c r="H4753" s="36"/>
    </row>
    <row r="4754" spans="8:8" s="32" customFormat="1" ht="12.75" customHeight="1" x14ac:dyDescent="0.2">
      <c r="H4754" s="36"/>
    </row>
    <row r="4755" spans="8:8" s="32" customFormat="1" ht="12.75" customHeight="1" x14ac:dyDescent="0.2">
      <c r="H4755" s="36"/>
    </row>
    <row r="4756" spans="8:8" s="32" customFormat="1" ht="12.75" customHeight="1" x14ac:dyDescent="0.2">
      <c r="H4756" s="36"/>
    </row>
    <row r="4757" spans="8:8" s="32" customFormat="1" ht="12.75" customHeight="1" x14ac:dyDescent="0.2">
      <c r="H4757" s="36"/>
    </row>
    <row r="4758" spans="8:8" s="32" customFormat="1" ht="12.75" customHeight="1" x14ac:dyDescent="0.2">
      <c r="H4758" s="36"/>
    </row>
    <row r="4759" spans="8:8" s="32" customFormat="1" ht="12.75" customHeight="1" x14ac:dyDescent="0.2">
      <c r="H4759" s="36"/>
    </row>
    <row r="4760" spans="8:8" s="32" customFormat="1" ht="12.75" customHeight="1" x14ac:dyDescent="0.2">
      <c r="H4760" s="36"/>
    </row>
    <row r="4761" spans="8:8" s="32" customFormat="1" ht="12.75" customHeight="1" x14ac:dyDescent="0.2">
      <c r="H4761" s="36"/>
    </row>
    <row r="4762" spans="8:8" s="32" customFormat="1" ht="12.75" customHeight="1" x14ac:dyDescent="0.2">
      <c r="H4762" s="36"/>
    </row>
    <row r="4763" spans="8:8" s="32" customFormat="1" ht="12.75" customHeight="1" x14ac:dyDescent="0.2">
      <c r="H4763" s="36"/>
    </row>
    <row r="4764" spans="8:8" s="32" customFormat="1" ht="12.75" customHeight="1" x14ac:dyDescent="0.2">
      <c r="H4764" s="36"/>
    </row>
    <row r="4765" spans="8:8" s="32" customFormat="1" ht="12.75" customHeight="1" x14ac:dyDescent="0.2">
      <c r="H4765" s="36"/>
    </row>
    <row r="4766" spans="8:8" s="32" customFormat="1" ht="12.75" customHeight="1" x14ac:dyDescent="0.2">
      <c r="H4766" s="36"/>
    </row>
    <row r="4767" spans="8:8" s="32" customFormat="1" ht="12.75" customHeight="1" x14ac:dyDescent="0.2">
      <c r="H4767" s="36"/>
    </row>
    <row r="4768" spans="8:8" s="32" customFormat="1" ht="12.75" customHeight="1" x14ac:dyDescent="0.2">
      <c r="H4768" s="36"/>
    </row>
    <row r="4769" spans="8:8" s="32" customFormat="1" ht="12.75" customHeight="1" x14ac:dyDescent="0.2">
      <c r="H4769" s="36"/>
    </row>
    <row r="4770" spans="8:8" s="32" customFormat="1" ht="12.75" customHeight="1" x14ac:dyDescent="0.2">
      <c r="H4770" s="36"/>
    </row>
    <row r="4771" spans="8:8" s="32" customFormat="1" ht="12.75" customHeight="1" x14ac:dyDescent="0.2">
      <c r="H4771" s="36"/>
    </row>
    <row r="4772" spans="8:8" s="32" customFormat="1" ht="12.75" customHeight="1" x14ac:dyDescent="0.2">
      <c r="H4772" s="36"/>
    </row>
    <row r="4773" spans="8:8" s="32" customFormat="1" ht="12.75" customHeight="1" x14ac:dyDescent="0.2">
      <c r="H4773" s="36"/>
    </row>
    <row r="4774" spans="8:8" s="32" customFormat="1" ht="12.75" customHeight="1" x14ac:dyDescent="0.2">
      <c r="H4774" s="36"/>
    </row>
    <row r="4775" spans="8:8" s="32" customFormat="1" ht="12.75" customHeight="1" x14ac:dyDescent="0.2">
      <c r="H4775" s="36"/>
    </row>
    <row r="4776" spans="8:8" s="32" customFormat="1" ht="12.75" customHeight="1" x14ac:dyDescent="0.2">
      <c r="H4776" s="36"/>
    </row>
    <row r="4777" spans="8:8" s="32" customFormat="1" ht="12.75" customHeight="1" x14ac:dyDescent="0.2">
      <c r="H4777" s="36"/>
    </row>
    <row r="4778" spans="8:8" s="32" customFormat="1" ht="12.75" customHeight="1" x14ac:dyDescent="0.2">
      <c r="H4778" s="36"/>
    </row>
    <row r="4779" spans="8:8" s="32" customFormat="1" ht="12.75" customHeight="1" x14ac:dyDescent="0.2">
      <c r="H4779" s="36"/>
    </row>
    <row r="4780" spans="8:8" s="32" customFormat="1" ht="12.75" customHeight="1" x14ac:dyDescent="0.2">
      <c r="H4780" s="36"/>
    </row>
    <row r="4781" spans="8:8" s="32" customFormat="1" ht="12.75" customHeight="1" x14ac:dyDescent="0.2">
      <c r="H4781" s="36"/>
    </row>
    <row r="4782" spans="8:8" s="32" customFormat="1" ht="12.75" customHeight="1" x14ac:dyDescent="0.2">
      <c r="H4782" s="36"/>
    </row>
    <row r="4783" spans="8:8" s="32" customFormat="1" ht="12.75" customHeight="1" x14ac:dyDescent="0.2">
      <c r="H4783" s="36"/>
    </row>
    <row r="4784" spans="8:8" s="32" customFormat="1" ht="12.75" customHeight="1" x14ac:dyDescent="0.2">
      <c r="H4784" s="36"/>
    </row>
    <row r="4785" spans="8:8" s="32" customFormat="1" ht="12.75" customHeight="1" x14ac:dyDescent="0.2">
      <c r="H4785" s="36"/>
    </row>
    <row r="4786" spans="8:8" s="32" customFormat="1" ht="12.75" customHeight="1" x14ac:dyDescent="0.2">
      <c r="H4786" s="36"/>
    </row>
    <row r="4787" spans="8:8" s="32" customFormat="1" ht="12.75" customHeight="1" x14ac:dyDescent="0.2">
      <c r="H4787" s="36"/>
    </row>
    <row r="4788" spans="8:8" s="32" customFormat="1" ht="12.75" customHeight="1" x14ac:dyDescent="0.2">
      <c r="H4788" s="36"/>
    </row>
    <row r="4789" spans="8:8" s="32" customFormat="1" ht="12.75" customHeight="1" x14ac:dyDescent="0.2">
      <c r="H4789" s="36"/>
    </row>
    <row r="4790" spans="8:8" s="32" customFormat="1" ht="12.75" customHeight="1" x14ac:dyDescent="0.2">
      <c r="H4790" s="36"/>
    </row>
    <row r="4791" spans="8:8" s="32" customFormat="1" ht="12.75" customHeight="1" x14ac:dyDescent="0.2">
      <c r="H4791" s="36"/>
    </row>
    <row r="4792" spans="8:8" s="32" customFormat="1" ht="12.75" customHeight="1" x14ac:dyDescent="0.2">
      <c r="H4792" s="36"/>
    </row>
    <row r="4793" spans="8:8" s="32" customFormat="1" ht="12.75" customHeight="1" x14ac:dyDescent="0.2">
      <c r="H4793" s="36"/>
    </row>
    <row r="4794" spans="8:8" s="32" customFormat="1" ht="12.75" customHeight="1" x14ac:dyDescent="0.2">
      <c r="H4794" s="36"/>
    </row>
    <row r="4795" spans="8:8" s="32" customFormat="1" ht="12.75" customHeight="1" x14ac:dyDescent="0.2">
      <c r="H4795" s="36"/>
    </row>
    <row r="4796" spans="8:8" s="32" customFormat="1" ht="12.75" customHeight="1" x14ac:dyDescent="0.2">
      <c r="H4796" s="36"/>
    </row>
    <row r="4797" spans="8:8" s="32" customFormat="1" ht="12.75" customHeight="1" x14ac:dyDescent="0.2">
      <c r="H4797" s="36"/>
    </row>
    <row r="4798" spans="8:8" s="32" customFormat="1" ht="12.75" customHeight="1" x14ac:dyDescent="0.2">
      <c r="H4798" s="36"/>
    </row>
    <row r="4799" spans="8:8" s="32" customFormat="1" ht="12.75" customHeight="1" x14ac:dyDescent="0.2">
      <c r="H4799" s="36"/>
    </row>
    <row r="4800" spans="8:8" s="32" customFormat="1" ht="12.75" customHeight="1" x14ac:dyDescent="0.2">
      <c r="H4800" s="36"/>
    </row>
    <row r="4801" spans="8:8" s="32" customFormat="1" ht="12.75" customHeight="1" x14ac:dyDescent="0.2">
      <c r="H4801" s="36"/>
    </row>
    <row r="4802" spans="8:8" s="32" customFormat="1" ht="12.75" customHeight="1" x14ac:dyDescent="0.2">
      <c r="H4802" s="36"/>
    </row>
    <row r="4803" spans="8:8" s="32" customFormat="1" ht="12.75" customHeight="1" x14ac:dyDescent="0.2">
      <c r="H4803" s="36"/>
    </row>
    <row r="4804" spans="8:8" s="32" customFormat="1" ht="12.75" customHeight="1" x14ac:dyDescent="0.2">
      <c r="H4804" s="36"/>
    </row>
    <row r="4805" spans="8:8" s="32" customFormat="1" ht="12.75" customHeight="1" x14ac:dyDescent="0.2">
      <c r="H4805" s="36"/>
    </row>
    <row r="4806" spans="8:8" s="32" customFormat="1" ht="12.75" customHeight="1" x14ac:dyDescent="0.2">
      <c r="H4806" s="36"/>
    </row>
    <row r="4807" spans="8:8" s="32" customFormat="1" ht="12.75" customHeight="1" x14ac:dyDescent="0.2">
      <c r="H4807" s="36"/>
    </row>
    <row r="4808" spans="8:8" s="32" customFormat="1" ht="12.75" customHeight="1" x14ac:dyDescent="0.2">
      <c r="H4808" s="36"/>
    </row>
    <row r="4809" spans="8:8" s="32" customFormat="1" ht="12.75" customHeight="1" x14ac:dyDescent="0.2">
      <c r="H4809" s="36"/>
    </row>
    <row r="4810" spans="8:8" s="32" customFormat="1" ht="12.75" customHeight="1" x14ac:dyDescent="0.2">
      <c r="H4810" s="36"/>
    </row>
    <row r="4811" spans="8:8" s="32" customFormat="1" ht="12.75" customHeight="1" x14ac:dyDescent="0.2">
      <c r="H4811" s="36"/>
    </row>
    <row r="4812" spans="8:8" s="32" customFormat="1" ht="12.75" customHeight="1" x14ac:dyDescent="0.2">
      <c r="H4812" s="36"/>
    </row>
    <row r="4813" spans="8:8" s="32" customFormat="1" ht="12.75" customHeight="1" x14ac:dyDescent="0.2">
      <c r="H4813" s="36"/>
    </row>
    <row r="4814" spans="8:8" s="32" customFormat="1" ht="12.75" customHeight="1" x14ac:dyDescent="0.2">
      <c r="H4814" s="36"/>
    </row>
    <row r="4815" spans="8:8" s="32" customFormat="1" ht="12.75" customHeight="1" x14ac:dyDescent="0.2">
      <c r="H4815" s="36"/>
    </row>
    <row r="4816" spans="8:8" s="32" customFormat="1" ht="12.75" customHeight="1" x14ac:dyDescent="0.2">
      <c r="H4816" s="36"/>
    </row>
    <row r="4817" spans="8:8" s="32" customFormat="1" ht="12.75" customHeight="1" x14ac:dyDescent="0.2">
      <c r="H4817" s="36"/>
    </row>
    <row r="4818" spans="8:8" s="32" customFormat="1" ht="12.75" customHeight="1" x14ac:dyDescent="0.2">
      <c r="H4818" s="36"/>
    </row>
    <row r="4819" spans="8:8" s="32" customFormat="1" ht="12.75" customHeight="1" x14ac:dyDescent="0.2">
      <c r="H4819" s="36"/>
    </row>
    <row r="4820" spans="8:8" s="32" customFormat="1" ht="12.75" customHeight="1" x14ac:dyDescent="0.2">
      <c r="H4820" s="36"/>
    </row>
    <row r="4821" spans="8:8" s="32" customFormat="1" ht="12.75" customHeight="1" x14ac:dyDescent="0.2">
      <c r="H4821" s="36"/>
    </row>
    <row r="4822" spans="8:8" s="32" customFormat="1" ht="12.75" customHeight="1" x14ac:dyDescent="0.2">
      <c r="H4822" s="36"/>
    </row>
    <row r="4823" spans="8:8" s="32" customFormat="1" ht="12.75" customHeight="1" x14ac:dyDescent="0.2">
      <c r="H4823" s="36"/>
    </row>
    <row r="4824" spans="8:8" s="32" customFormat="1" ht="12.75" customHeight="1" x14ac:dyDescent="0.2">
      <c r="H4824" s="36"/>
    </row>
    <row r="4825" spans="8:8" s="32" customFormat="1" ht="12.75" customHeight="1" x14ac:dyDescent="0.2">
      <c r="H4825" s="36"/>
    </row>
    <row r="4826" spans="8:8" s="32" customFormat="1" ht="12.75" customHeight="1" x14ac:dyDescent="0.2">
      <c r="H4826" s="36"/>
    </row>
    <row r="4827" spans="8:8" s="32" customFormat="1" ht="12.75" customHeight="1" x14ac:dyDescent="0.2">
      <c r="H4827" s="36"/>
    </row>
    <row r="4828" spans="8:8" s="32" customFormat="1" ht="12.75" customHeight="1" x14ac:dyDescent="0.2">
      <c r="H4828" s="36"/>
    </row>
    <row r="4829" spans="8:8" s="32" customFormat="1" ht="12.75" customHeight="1" x14ac:dyDescent="0.2">
      <c r="H4829" s="36"/>
    </row>
    <row r="4830" spans="8:8" s="32" customFormat="1" ht="12.75" customHeight="1" x14ac:dyDescent="0.2">
      <c r="H4830" s="36"/>
    </row>
    <row r="4831" spans="8:8" s="32" customFormat="1" ht="12.75" customHeight="1" x14ac:dyDescent="0.2">
      <c r="H4831" s="36"/>
    </row>
    <row r="4832" spans="8:8" s="32" customFormat="1" ht="12.75" customHeight="1" x14ac:dyDescent="0.2">
      <c r="H4832" s="36"/>
    </row>
    <row r="4833" spans="8:8" s="32" customFormat="1" ht="12.75" customHeight="1" x14ac:dyDescent="0.2">
      <c r="H4833" s="36"/>
    </row>
    <row r="4834" spans="8:8" s="32" customFormat="1" ht="12.75" customHeight="1" x14ac:dyDescent="0.2">
      <c r="H4834" s="36"/>
    </row>
    <row r="4835" spans="8:8" s="32" customFormat="1" ht="12.75" customHeight="1" x14ac:dyDescent="0.2">
      <c r="H4835" s="36"/>
    </row>
    <row r="4836" spans="8:8" s="32" customFormat="1" ht="12.75" customHeight="1" x14ac:dyDescent="0.2">
      <c r="H4836" s="36"/>
    </row>
    <row r="4837" spans="8:8" s="32" customFormat="1" ht="12.75" customHeight="1" x14ac:dyDescent="0.2">
      <c r="H4837" s="36"/>
    </row>
    <row r="4838" spans="8:8" s="32" customFormat="1" ht="12.75" customHeight="1" x14ac:dyDescent="0.2">
      <c r="H4838" s="36"/>
    </row>
    <row r="4839" spans="8:8" s="32" customFormat="1" ht="12.75" customHeight="1" x14ac:dyDescent="0.2">
      <c r="H4839" s="36"/>
    </row>
    <row r="4840" spans="8:8" s="32" customFormat="1" ht="12.75" customHeight="1" x14ac:dyDescent="0.2">
      <c r="H4840" s="36"/>
    </row>
    <row r="4841" spans="8:8" s="32" customFormat="1" ht="12.75" customHeight="1" x14ac:dyDescent="0.2">
      <c r="H4841" s="36"/>
    </row>
    <row r="4842" spans="8:8" s="32" customFormat="1" ht="12.75" customHeight="1" x14ac:dyDescent="0.2">
      <c r="H4842" s="36"/>
    </row>
    <row r="4843" spans="8:8" s="32" customFormat="1" ht="12.75" customHeight="1" x14ac:dyDescent="0.2">
      <c r="H4843" s="36"/>
    </row>
    <row r="4844" spans="8:8" s="32" customFormat="1" ht="12.75" customHeight="1" x14ac:dyDescent="0.2">
      <c r="H4844" s="36"/>
    </row>
    <row r="4845" spans="8:8" s="32" customFormat="1" ht="12.75" customHeight="1" x14ac:dyDescent="0.2">
      <c r="H4845" s="36"/>
    </row>
    <row r="4846" spans="8:8" s="32" customFormat="1" ht="12.75" customHeight="1" x14ac:dyDescent="0.2">
      <c r="H4846" s="36"/>
    </row>
    <row r="4847" spans="8:8" s="32" customFormat="1" ht="12.75" customHeight="1" x14ac:dyDescent="0.2">
      <c r="H4847" s="36"/>
    </row>
    <row r="4848" spans="8:8" s="32" customFormat="1" ht="12.75" customHeight="1" x14ac:dyDescent="0.2">
      <c r="H4848" s="36"/>
    </row>
    <row r="4849" spans="8:8" s="32" customFormat="1" ht="12.75" customHeight="1" x14ac:dyDescent="0.2">
      <c r="H4849" s="36"/>
    </row>
    <row r="4850" spans="8:8" s="32" customFormat="1" ht="12.75" customHeight="1" x14ac:dyDescent="0.2">
      <c r="H4850" s="36"/>
    </row>
    <row r="4851" spans="8:8" s="32" customFormat="1" ht="12.75" customHeight="1" x14ac:dyDescent="0.2">
      <c r="H4851" s="36"/>
    </row>
    <row r="4852" spans="8:8" s="32" customFormat="1" ht="12.75" customHeight="1" x14ac:dyDescent="0.2">
      <c r="H4852" s="36"/>
    </row>
    <row r="4853" spans="8:8" s="32" customFormat="1" ht="12.75" customHeight="1" x14ac:dyDescent="0.2">
      <c r="H4853" s="36"/>
    </row>
    <row r="4854" spans="8:8" s="32" customFormat="1" ht="12.75" customHeight="1" x14ac:dyDescent="0.2">
      <c r="H4854" s="36"/>
    </row>
    <row r="4855" spans="8:8" s="32" customFormat="1" ht="12.75" customHeight="1" x14ac:dyDescent="0.2">
      <c r="H4855" s="36"/>
    </row>
    <row r="4856" spans="8:8" s="32" customFormat="1" ht="12.75" customHeight="1" x14ac:dyDescent="0.2">
      <c r="H4856" s="36"/>
    </row>
    <row r="4857" spans="8:8" s="32" customFormat="1" ht="12.75" customHeight="1" x14ac:dyDescent="0.2">
      <c r="H4857" s="36"/>
    </row>
    <row r="4858" spans="8:8" s="32" customFormat="1" ht="12.75" customHeight="1" x14ac:dyDescent="0.2">
      <c r="H4858" s="36"/>
    </row>
    <row r="4859" spans="8:8" s="32" customFormat="1" ht="12.75" customHeight="1" x14ac:dyDescent="0.2">
      <c r="H4859" s="36"/>
    </row>
    <row r="4860" spans="8:8" s="32" customFormat="1" ht="12.75" customHeight="1" x14ac:dyDescent="0.2">
      <c r="H4860" s="36"/>
    </row>
    <row r="4861" spans="8:8" s="32" customFormat="1" ht="12.75" customHeight="1" x14ac:dyDescent="0.2">
      <c r="H4861" s="36"/>
    </row>
    <row r="4862" spans="8:8" s="32" customFormat="1" ht="12.75" customHeight="1" x14ac:dyDescent="0.2">
      <c r="H4862" s="36"/>
    </row>
    <row r="4863" spans="8:8" s="32" customFormat="1" ht="12.75" customHeight="1" x14ac:dyDescent="0.2">
      <c r="H4863" s="36"/>
    </row>
    <row r="4864" spans="8:8" s="32" customFormat="1" ht="12.75" customHeight="1" x14ac:dyDescent="0.2">
      <c r="H4864" s="36"/>
    </row>
    <row r="4865" spans="8:8" s="32" customFormat="1" ht="12.75" customHeight="1" x14ac:dyDescent="0.2">
      <c r="H4865" s="36"/>
    </row>
    <row r="4866" spans="8:8" s="32" customFormat="1" ht="12.75" customHeight="1" x14ac:dyDescent="0.2">
      <c r="H4866" s="36"/>
    </row>
    <row r="4867" spans="8:8" s="32" customFormat="1" ht="12.75" customHeight="1" x14ac:dyDescent="0.2">
      <c r="H4867" s="36"/>
    </row>
    <row r="4868" spans="8:8" s="32" customFormat="1" ht="12.75" customHeight="1" x14ac:dyDescent="0.2">
      <c r="H4868" s="36"/>
    </row>
    <row r="4869" spans="8:8" s="32" customFormat="1" ht="12.75" customHeight="1" x14ac:dyDescent="0.2">
      <c r="H4869" s="36"/>
    </row>
    <row r="4870" spans="8:8" s="32" customFormat="1" ht="12.75" customHeight="1" x14ac:dyDescent="0.2">
      <c r="H4870" s="36"/>
    </row>
    <row r="4871" spans="8:8" s="32" customFormat="1" ht="12.75" customHeight="1" x14ac:dyDescent="0.2">
      <c r="H4871" s="36"/>
    </row>
    <row r="4872" spans="8:8" s="32" customFormat="1" ht="12.75" customHeight="1" x14ac:dyDescent="0.2">
      <c r="H4872" s="36"/>
    </row>
    <row r="4873" spans="8:8" s="32" customFormat="1" ht="12.75" customHeight="1" x14ac:dyDescent="0.2">
      <c r="H4873" s="36"/>
    </row>
    <row r="4874" spans="8:8" s="32" customFormat="1" ht="12.75" customHeight="1" x14ac:dyDescent="0.2">
      <c r="H4874" s="36"/>
    </row>
    <row r="4875" spans="8:8" s="32" customFormat="1" ht="12.75" customHeight="1" x14ac:dyDescent="0.2">
      <c r="H4875" s="36"/>
    </row>
    <row r="4876" spans="8:8" s="32" customFormat="1" ht="12.75" customHeight="1" x14ac:dyDescent="0.2">
      <c r="H4876" s="36"/>
    </row>
    <row r="4877" spans="8:8" s="32" customFormat="1" ht="12.75" customHeight="1" x14ac:dyDescent="0.2">
      <c r="H4877" s="36"/>
    </row>
    <row r="4878" spans="8:8" s="32" customFormat="1" ht="12.75" customHeight="1" x14ac:dyDescent="0.2">
      <c r="H4878" s="36"/>
    </row>
    <row r="4879" spans="8:8" s="32" customFormat="1" ht="12.75" customHeight="1" x14ac:dyDescent="0.2">
      <c r="H4879" s="36"/>
    </row>
    <row r="4880" spans="8:8" s="32" customFormat="1" ht="12.75" customHeight="1" x14ac:dyDescent="0.2">
      <c r="H4880" s="36"/>
    </row>
    <row r="4881" spans="8:8" s="32" customFormat="1" ht="12.75" customHeight="1" x14ac:dyDescent="0.2">
      <c r="H4881" s="36"/>
    </row>
    <row r="4882" spans="8:8" s="32" customFormat="1" ht="12.75" customHeight="1" x14ac:dyDescent="0.2">
      <c r="H4882" s="36"/>
    </row>
    <row r="4883" spans="8:8" s="32" customFormat="1" ht="12.75" customHeight="1" x14ac:dyDescent="0.2">
      <c r="H4883" s="36"/>
    </row>
    <row r="4884" spans="8:8" s="32" customFormat="1" ht="12.75" customHeight="1" x14ac:dyDescent="0.2">
      <c r="H4884" s="36"/>
    </row>
    <row r="4885" spans="8:8" s="32" customFormat="1" ht="12.75" customHeight="1" x14ac:dyDescent="0.2">
      <c r="H4885" s="36"/>
    </row>
    <row r="4886" spans="8:8" s="32" customFormat="1" ht="12.75" customHeight="1" x14ac:dyDescent="0.2">
      <c r="H4886" s="36"/>
    </row>
    <row r="4887" spans="8:8" s="32" customFormat="1" ht="12.75" customHeight="1" x14ac:dyDescent="0.2">
      <c r="H4887" s="36"/>
    </row>
    <row r="4888" spans="8:8" s="32" customFormat="1" ht="12.75" customHeight="1" x14ac:dyDescent="0.2">
      <c r="H4888" s="36"/>
    </row>
    <row r="4889" spans="8:8" s="32" customFormat="1" ht="12.75" customHeight="1" x14ac:dyDescent="0.2">
      <c r="H4889" s="36"/>
    </row>
    <row r="4890" spans="8:8" s="32" customFormat="1" ht="12.75" customHeight="1" x14ac:dyDescent="0.2">
      <c r="H4890" s="36"/>
    </row>
    <row r="4891" spans="8:8" s="32" customFormat="1" ht="12.75" customHeight="1" x14ac:dyDescent="0.2">
      <c r="H4891" s="36"/>
    </row>
    <row r="4892" spans="8:8" s="32" customFormat="1" ht="12.75" customHeight="1" x14ac:dyDescent="0.2">
      <c r="H4892" s="36"/>
    </row>
    <row r="4893" spans="8:8" s="32" customFormat="1" ht="12.75" customHeight="1" x14ac:dyDescent="0.2">
      <c r="H4893" s="36"/>
    </row>
    <row r="4894" spans="8:8" s="32" customFormat="1" ht="12.75" customHeight="1" x14ac:dyDescent="0.2">
      <c r="H4894" s="36"/>
    </row>
    <row r="4895" spans="8:8" s="32" customFormat="1" ht="12.75" customHeight="1" x14ac:dyDescent="0.2">
      <c r="H4895" s="36"/>
    </row>
    <row r="4896" spans="8:8" s="32" customFormat="1" ht="12.75" customHeight="1" x14ac:dyDescent="0.2">
      <c r="H4896" s="36"/>
    </row>
    <row r="4897" spans="8:8" s="32" customFormat="1" ht="12.75" customHeight="1" x14ac:dyDescent="0.2">
      <c r="H4897" s="36"/>
    </row>
    <row r="4898" spans="8:8" s="32" customFormat="1" ht="12.75" customHeight="1" x14ac:dyDescent="0.2">
      <c r="H4898" s="36"/>
    </row>
    <row r="4899" spans="8:8" s="32" customFormat="1" ht="12.75" customHeight="1" x14ac:dyDescent="0.2">
      <c r="H4899" s="36"/>
    </row>
    <row r="4900" spans="8:8" s="32" customFormat="1" ht="12.75" customHeight="1" x14ac:dyDescent="0.2">
      <c r="H4900" s="36"/>
    </row>
    <row r="4901" spans="8:8" s="32" customFormat="1" ht="12.75" customHeight="1" x14ac:dyDescent="0.2">
      <c r="H4901" s="36"/>
    </row>
    <row r="4902" spans="8:8" s="32" customFormat="1" ht="12.75" customHeight="1" x14ac:dyDescent="0.2">
      <c r="H4902" s="36"/>
    </row>
    <row r="4903" spans="8:8" s="32" customFormat="1" ht="12.75" customHeight="1" x14ac:dyDescent="0.2">
      <c r="H4903" s="36"/>
    </row>
    <row r="4904" spans="8:8" s="32" customFormat="1" ht="12.75" customHeight="1" x14ac:dyDescent="0.2">
      <c r="H4904" s="36"/>
    </row>
    <row r="4905" spans="8:8" s="32" customFormat="1" ht="12.75" customHeight="1" x14ac:dyDescent="0.2">
      <c r="H4905" s="36"/>
    </row>
    <row r="4906" spans="8:8" s="32" customFormat="1" ht="12.75" customHeight="1" x14ac:dyDescent="0.2">
      <c r="H4906" s="36"/>
    </row>
    <row r="4907" spans="8:8" s="32" customFormat="1" ht="12.75" customHeight="1" x14ac:dyDescent="0.2">
      <c r="H4907" s="36"/>
    </row>
    <row r="4908" spans="8:8" s="32" customFormat="1" ht="12.75" customHeight="1" x14ac:dyDescent="0.2">
      <c r="H4908" s="36"/>
    </row>
    <row r="4909" spans="8:8" s="32" customFormat="1" ht="12.75" customHeight="1" x14ac:dyDescent="0.2">
      <c r="H4909" s="36"/>
    </row>
    <row r="4910" spans="8:8" s="32" customFormat="1" ht="12.75" customHeight="1" x14ac:dyDescent="0.2">
      <c r="H4910" s="36"/>
    </row>
    <row r="4911" spans="8:8" s="32" customFormat="1" ht="12.75" customHeight="1" x14ac:dyDescent="0.2">
      <c r="H4911" s="36"/>
    </row>
    <row r="4912" spans="8:8" s="32" customFormat="1" ht="12.75" customHeight="1" x14ac:dyDescent="0.2">
      <c r="H4912" s="36"/>
    </row>
    <row r="4913" spans="8:8" s="32" customFormat="1" ht="12.75" customHeight="1" x14ac:dyDescent="0.2">
      <c r="H4913" s="36"/>
    </row>
    <row r="4914" spans="8:8" s="32" customFormat="1" ht="12.75" customHeight="1" x14ac:dyDescent="0.2">
      <c r="H4914" s="36"/>
    </row>
    <row r="4915" spans="8:8" s="32" customFormat="1" ht="12.75" customHeight="1" x14ac:dyDescent="0.2">
      <c r="H4915" s="36"/>
    </row>
    <row r="4916" spans="8:8" s="32" customFormat="1" ht="12.75" customHeight="1" x14ac:dyDescent="0.2">
      <c r="H4916" s="36"/>
    </row>
    <row r="4917" spans="8:8" s="32" customFormat="1" ht="12.75" customHeight="1" x14ac:dyDescent="0.2">
      <c r="H4917" s="36"/>
    </row>
    <row r="4918" spans="8:8" s="32" customFormat="1" ht="12.75" customHeight="1" x14ac:dyDescent="0.2">
      <c r="H4918" s="36"/>
    </row>
    <row r="4919" spans="8:8" s="32" customFormat="1" ht="12.75" customHeight="1" x14ac:dyDescent="0.2">
      <c r="H4919" s="36"/>
    </row>
    <row r="4920" spans="8:8" s="32" customFormat="1" ht="12.75" customHeight="1" x14ac:dyDescent="0.2">
      <c r="H4920" s="36"/>
    </row>
    <row r="4921" spans="8:8" s="32" customFormat="1" ht="12.75" customHeight="1" x14ac:dyDescent="0.2">
      <c r="H4921" s="36"/>
    </row>
    <row r="4922" spans="8:8" s="32" customFormat="1" ht="12.75" customHeight="1" x14ac:dyDescent="0.2">
      <c r="H4922" s="36"/>
    </row>
    <row r="4923" spans="8:8" s="32" customFormat="1" ht="12.75" customHeight="1" x14ac:dyDescent="0.2">
      <c r="H4923" s="36"/>
    </row>
    <row r="4924" spans="8:8" s="32" customFormat="1" ht="12.75" customHeight="1" x14ac:dyDescent="0.2">
      <c r="H4924" s="36"/>
    </row>
    <row r="4925" spans="8:8" s="32" customFormat="1" ht="12.75" customHeight="1" x14ac:dyDescent="0.2">
      <c r="H4925" s="36"/>
    </row>
    <row r="4926" spans="8:8" s="32" customFormat="1" ht="12.75" customHeight="1" x14ac:dyDescent="0.2">
      <c r="H4926" s="36"/>
    </row>
    <row r="4927" spans="8:8" s="32" customFormat="1" ht="12.75" customHeight="1" x14ac:dyDescent="0.2">
      <c r="H4927" s="36"/>
    </row>
    <row r="4928" spans="8:8" s="32" customFormat="1" ht="12.75" customHeight="1" x14ac:dyDescent="0.2">
      <c r="H4928" s="36"/>
    </row>
    <row r="4929" spans="8:8" s="32" customFormat="1" ht="12.75" customHeight="1" x14ac:dyDescent="0.2">
      <c r="H4929" s="36"/>
    </row>
    <row r="4930" spans="8:8" s="32" customFormat="1" ht="12.75" customHeight="1" x14ac:dyDescent="0.2">
      <c r="H4930" s="36"/>
    </row>
    <row r="4931" spans="8:8" s="32" customFormat="1" ht="12.75" customHeight="1" x14ac:dyDescent="0.2">
      <c r="H4931" s="36"/>
    </row>
    <row r="4932" spans="8:8" s="32" customFormat="1" ht="12.75" customHeight="1" x14ac:dyDescent="0.2">
      <c r="H4932" s="36"/>
    </row>
    <row r="4933" spans="8:8" s="32" customFormat="1" ht="12.75" customHeight="1" x14ac:dyDescent="0.2">
      <c r="H4933" s="36"/>
    </row>
    <row r="4934" spans="8:8" s="32" customFormat="1" ht="12.75" customHeight="1" x14ac:dyDescent="0.2">
      <c r="H4934" s="36"/>
    </row>
    <row r="4935" spans="8:8" s="32" customFormat="1" ht="12.75" customHeight="1" x14ac:dyDescent="0.2">
      <c r="H4935" s="36"/>
    </row>
    <row r="4936" spans="8:8" s="32" customFormat="1" ht="12.75" customHeight="1" x14ac:dyDescent="0.2">
      <c r="H4936" s="36"/>
    </row>
    <row r="4937" spans="8:8" s="32" customFormat="1" ht="12.75" customHeight="1" x14ac:dyDescent="0.2">
      <c r="H4937" s="36"/>
    </row>
    <row r="4938" spans="8:8" s="32" customFormat="1" ht="12.75" customHeight="1" x14ac:dyDescent="0.2">
      <c r="H4938" s="36"/>
    </row>
    <row r="4939" spans="8:8" s="32" customFormat="1" ht="12.75" customHeight="1" x14ac:dyDescent="0.2">
      <c r="H4939" s="36"/>
    </row>
    <row r="4940" spans="8:8" s="32" customFormat="1" ht="12.75" customHeight="1" x14ac:dyDescent="0.2">
      <c r="H4940" s="36"/>
    </row>
    <row r="4941" spans="8:8" s="32" customFormat="1" ht="12.75" customHeight="1" x14ac:dyDescent="0.2">
      <c r="H4941" s="36"/>
    </row>
    <row r="4942" spans="8:8" s="32" customFormat="1" ht="12.75" customHeight="1" x14ac:dyDescent="0.2">
      <c r="H4942" s="36"/>
    </row>
    <row r="4943" spans="8:8" s="32" customFormat="1" ht="12.75" customHeight="1" x14ac:dyDescent="0.2">
      <c r="H4943" s="36"/>
    </row>
    <row r="4944" spans="8:8" s="32" customFormat="1" ht="12.75" customHeight="1" x14ac:dyDescent="0.2">
      <c r="H4944" s="36"/>
    </row>
    <row r="4945" spans="8:8" s="32" customFormat="1" ht="12.75" customHeight="1" x14ac:dyDescent="0.2">
      <c r="H4945" s="36"/>
    </row>
    <row r="4946" spans="8:8" s="32" customFormat="1" ht="12.75" customHeight="1" x14ac:dyDescent="0.2">
      <c r="H4946" s="36"/>
    </row>
    <row r="4947" spans="8:8" s="32" customFormat="1" ht="12.75" customHeight="1" x14ac:dyDescent="0.2">
      <c r="H4947" s="36"/>
    </row>
    <row r="4948" spans="8:8" s="32" customFormat="1" ht="12.75" customHeight="1" x14ac:dyDescent="0.2">
      <c r="H4948" s="36"/>
    </row>
    <row r="4949" spans="8:8" s="32" customFormat="1" ht="12.75" customHeight="1" x14ac:dyDescent="0.2">
      <c r="H4949" s="36"/>
    </row>
    <row r="4950" spans="8:8" s="32" customFormat="1" ht="12.75" customHeight="1" x14ac:dyDescent="0.2">
      <c r="H4950" s="36"/>
    </row>
    <row r="4951" spans="8:8" s="32" customFormat="1" ht="12.75" customHeight="1" x14ac:dyDescent="0.2">
      <c r="H4951" s="36"/>
    </row>
    <row r="4952" spans="8:8" s="32" customFormat="1" ht="12.75" customHeight="1" x14ac:dyDescent="0.2">
      <c r="H4952" s="36"/>
    </row>
    <row r="4953" spans="8:8" s="32" customFormat="1" ht="12.75" customHeight="1" x14ac:dyDescent="0.2">
      <c r="H4953" s="36"/>
    </row>
    <row r="4954" spans="8:8" s="32" customFormat="1" ht="12.75" customHeight="1" x14ac:dyDescent="0.2">
      <c r="H4954" s="36"/>
    </row>
    <row r="4955" spans="8:8" s="32" customFormat="1" ht="12.75" customHeight="1" x14ac:dyDescent="0.2">
      <c r="H4955" s="36"/>
    </row>
    <row r="4956" spans="8:8" s="32" customFormat="1" ht="12.75" customHeight="1" x14ac:dyDescent="0.2">
      <c r="H4956" s="36"/>
    </row>
    <row r="4957" spans="8:8" s="32" customFormat="1" ht="12.75" customHeight="1" x14ac:dyDescent="0.2">
      <c r="H4957" s="36"/>
    </row>
    <row r="4958" spans="8:8" s="32" customFormat="1" ht="12.75" customHeight="1" x14ac:dyDescent="0.2">
      <c r="H4958" s="36"/>
    </row>
    <row r="4959" spans="8:8" s="32" customFormat="1" ht="12.75" customHeight="1" x14ac:dyDescent="0.2">
      <c r="H4959" s="36"/>
    </row>
    <row r="4960" spans="8:8" s="32" customFormat="1" ht="12.75" customHeight="1" x14ac:dyDescent="0.2">
      <c r="H4960" s="36"/>
    </row>
    <row r="4961" spans="8:8" s="32" customFormat="1" ht="12.75" customHeight="1" x14ac:dyDescent="0.2">
      <c r="H4961" s="36"/>
    </row>
    <row r="4962" spans="8:8" s="32" customFormat="1" ht="12.75" customHeight="1" x14ac:dyDescent="0.2">
      <c r="H4962" s="36"/>
    </row>
    <row r="4963" spans="8:8" s="32" customFormat="1" ht="12.75" customHeight="1" x14ac:dyDescent="0.2">
      <c r="H4963" s="36"/>
    </row>
    <row r="4964" spans="8:8" s="32" customFormat="1" ht="12.75" customHeight="1" x14ac:dyDescent="0.2">
      <c r="H4964" s="36"/>
    </row>
    <row r="4965" spans="8:8" s="32" customFormat="1" ht="12.75" customHeight="1" x14ac:dyDescent="0.2">
      <c r="H4965" s="36"/>
    </row>
    <row r="4966" spans="8:8" s="32" customFormat="1" ht="12.75" customHeight="1" x14ac:dyDescent="0.2">
      <c r="H4966" s="36"/>
    </row>
    <row r="4967" spans="8:8" s="32" customFormat="1" ht="12.75" customHeight="1" x14ac:dyDescent="0.2">
      <c r="H4967" s="36"/>
    </row>
    <row r="4968" spans="8:8" s="32" customFormat="1" ht="12.75" customHeight="1" x14ac:dyDescent="0.2">
      <c r="H4968" s="36"/>
    </row>
    <row r="4969" spans="8:8" s="32" customFormat="1" ht="12.75" customHeight="1" x14ac:dyDescent="0.2">
      <c r="H4969" s="36"/>
    </row>
    <row r="4970" spans="8:8" s="32" customFormat="1" ht="12.75" customHeight="1" x14ac:dyDescent="0.2">
      <c r="H4970" s="36"/>
    </row>
    <row r="4971" spans="8:8" s="32" customFormat="1" ht="12.75" customHeight="1" x14ac:dyDescent="0.2">
      <c r="H4971" s="36"/>
    </row>
    <row r="4972" spans="8:8" s="32" customFormat="1" ht="12.75" customHeight="1" x14ac:dyDescent="0.2">
      <c r="H4972" s="36"/>
    </row>
    <row r="4973" spans="8:8" s="32" customFormat="1" ht="12.75" customHeight="1" x14ac:dyDescent="0.2">
      <c r="H4973" s="36"/>
    </row>
    <row r="4974" spans="8:8" s="32" customFormat="1" ht="12.75" customHeight="1" x14ac:dyDescent="0.2">
      <c r="H4974" s="36"/>
    </row>
    <row r="4975" spans="8:8" s="32" customFormat="1" ht="12.75" customHeight="1" x14ac:dyDescent="0.2">
      <c r="H4975" s="36"/>
    </row>
    <row r="4976" spans="8:8" s="32" customFormat="1" ht="12.75" customHeight="1" x14ac:dyDescent="0.2">
      <c r="H4976" s="36"/>
    </row>
    <row r="4977" spans="8:8" s="32" customFormat="1" ht="12.75" customHeight="1" x14ac:dyDescent="0.2">
      <c r="H4977" s="36"/>
    </row>
    <row r="4978" spans="8:8" s="32" customFormat="1" ht="12.75" customHeight="1" x14ac:dyDescent="0.2">
      <c r="H4978" s="36"/>
    </row>
    <row r="4979" spans="8:8" s="32" customFormat="1" ht="12.75" customHeight="1" x14ac:dyDescent="0.2">
      <c r="H4979" s="36"/>
    </row>
    <row r="4980" spans="8:8" s="32" customFormat="1" ht="12.75" customHeight="1" x14ac:dyDescent="0.2">
      <c r="H4980" s="36"/>
    </row>
    <row r="4981" spans="8:8" s="32" customFormat="1" ht="12.75" customHeight="1" x14ac:dyDescent="0.2">
      <c r="H4981" s="36"/>
    </row>
    <row r="4982" spans="8:8" s="32" customFormat="1" ht="12.75" customHeight="1" x14ac:dyDescent="0.2">
      <c r="H4982" s="36"/>
    </row>
    <row r="4983" spans="8:8" s="32" customFormat="1" ht="12.75" customHeight="1" x14ac:dyDescent="0.2">
      <c r="H4983" s="36"/>
    </row>
    <row r="4984" spans="8:8" s="32" customFormat="1" ht="12.75" customHeight="1" x14ac:dyDescent="0.2">
      <c r="H4984" s="36"/>
    </row>
    <row r="4985" spans="8:8" s="32" customFormat="1" ht="12.75" customHeight="1" x14ac:dyDescent="0.2">
      <c r="H4985" s="36"/>
    </row>
    <row r="4986" spans="8:8" s="32" customFormat="1" ht="12.75" customHeight="1" x14ac:dyDescent="0.2">
      <c r="H4986" s="36"/>
    </row>
    <row r="4987" spans="8:8" s="32" customFormat="1" ht="12.75" customHeight="1" x14ac:dyDescent="0.2">
      <c r="H4987" s="36"/>
    </row>
    <row r="4988" spans="8:8" s="32" customFormat="1" ht="12.75" customHeight="1" x14ac:dyDescent="0.2">
      <c r="H4988" s="36"/>
    </row>
    <row r="4989" spans="8:8" s="32" customFormat="1" ht="12.75" customHeight="1" x14ac:dyDescent="0.2">
      <c r="H4989" s="36"/>
    </row>
    <row r="4990" spans="8:8" s="32" customFormat="1" ht="12.75" customHeight="1" x14ac:dyDescent="0.2">
      <c r="H4990" s="36"/>
    </row>
    <row r="4991" spans="8:8" s="32" customFormat="1" ht="12.75" customHeight="1" x14ac:dyDescent="0.2">
      <c r="H4991" s="36"/>
    </row>
    <row r="4992" spans="8:8" s="32" customFormat="1" ht="12.75" customHeight="1" x14ac:dyDescent="0.2">
      <c r="H4992" s="36"/>
    </row>
    <row r="4993" spans="8:8" s="32" customFormat="1" ht="12.75" customHeight="1" x14ac:dyDescent="0.2">
      <c r="H4993" s="36"/>
    </row>
    <row r="4994" spans="8:8" s="32" customFormat="1" ht="12.75" customHeight="1" x14ac:dyDescent="0.2">
      <c r="H4994" s="36"/>
    </row>
    <row r="4995" spans="8:8" s="32" customFormat="1" ht="12.75" customHeight="1" x14ac:dyDescent="0.2">
      <c r="H4995" s="36"/>
    </row>
    <row r="4996" spans="8:8" s="32" customFormat="1" ht="12.75" customHeight="1" x14ac:dyDescent="0.2">
      <c r="H4996" s="36"/>
    </row>
    <row r="4997" spans="8:8" s="32" customFormat="1" ht="12.75" customHeight="1" x14ac:dyDescent="0.2">
      <c r="H4997" s="36"/>
    </row>
    <row r="4998" spans="8:8" s="32" customFormat="1" ht="12.75" customHeight="1" x14ac:dyDescent="0.2">
      <c r="H4998" s="36"/>
    </row>
    <row r="4999" spans="8:8" s="32" customFormat="1" ht="12.75" customHeight="1" x14ac:dyDescent="0.2">
      <c r="H4999" s="36"/>
    </row>
    <row r="5000" spans="8:8" s="32" customFormat="1" ht="12.75" customHeight="1" x14ac:dyDescent="0.2">
      <c r="H5000" s="36"/>
    </row>
    <row r="5001" spans="8:8" s="32" customFormat="1" ht="12.75" customHeight="1" x14ac:dyDescent="0.2">
      <c r="H5001" s="36"/>
    </row>
    <row r="5002" spans="8:8" s="32" customFormat="1" ht="12.75" customHeight="1" x14ac:dyDescent="0.2">
      <c r="H5002" s="36"/>
    </row>
    <row r="5003" spans="8:8" s="32" customFormat="1" ht="12.75" customHeight="1" x14ac:dyDescent="0.2">
      <c r="H5003" s="36"/>
    </row>
    <row r="5004" spans="8:8" s="32" customFormat="1" ht="12.75" customHeight="1" x14ac:dyDescent="0.2">
      <c r="H5004" s="36"/>
    </row>
    <row r="5005" spans="8:8" s="32" customFormat="1" ht="12.75" customHeight="1" x14ac:dyDescent="0.2">
      <c r="H5005" s="36"/>
    </row>
    <row r="5006" spans="8:8" s="32" customFormat="1" ht="12.75" customHeight="1" x14ac:dyDescent="0.2">
      <c r="H5006" s="36"/>
    </row>
    <row r="5007" spans="8:8" s="32" customFormat="1" ht="12.75" customHeight="1" x14ac:dyDescent="0.2">
      <c r="H5007" s="36"/>
    </row>
    <row r="5008" spans="8:8" s="32" customFormat="1" ht="12.75" customHeight="1" x14ac:dyDescent="0.2">
      <c r="H5008" s="36"/>
    </row>
    <row r="5009" spans="8:8" s="32" customFormat="1" ht="12.75" customHeight="1" x14ac:dyDescent="0.2">
      <c r="H5009" s="36"/>
    </row>
    <row r="5010" spans="8:8" s="32" customFormat="1" ht="12.75" customHeight="1" x14ac:dyDescent="0.2">
      <c r="H5010" s="36"/>
    </row>
    <row r="5011" spans="8:8" s="32" customFormat="1" ht="12.75" customHeight="1" x14ac:dyDescent="0.2">
      <c r="H5011" s="36"/>
    </row>
    <row r="5012" spans="8:8" s="32" customFormat="1" ht="12.75" customHeight="1" x14ac:dyDescent="0.2">
      <c r="H5012" s="36"/>
    </row>
    <row r="5013" spans="8:8" s="32" customFormat="1" ht="12.75" customHeight="1" x14ac:dyDescent="0.2">
      <c r="H5013" s="36"/>
    </row>
    <row r="5014" spans="8:8" s="32" customFormat="1" ht="12.75" customHeight="1" x14ac:dyDescent="0.2">
      <c r="H5014" s="36"/>
    </row>
    <row r="5015" spans="8:8" s="32" customFormat="1" ht="12.75" customHeight="1" x14ac:dyDescent="0.2">
      <c r="H5015" s="36"/>
    </row>
    <row r="5016" spans="8:8" s="32" customFormat="1" ht="12.75" customHeight="1" x14ac:dyDescent="0.2">
      <c r="H5016" s="36"/>
    </row>
    <row r="5017" spans="8:8" s="32" customFormat="1" ht="12.75" customHeight="1" x14ac:dyDescent="0.2">
      <c r="H5017" s="36"/>
    </row>
    <row r="5018" spans="8:8" s="32" customFormat="1" ht="12.75" customHeight="1" x14ac:dyDescent="0.2">
      <c r="H5018" s="36"/>
    </row>
    <row r="5019" spans="8:8" s="32" customFormat="1" ht="12.75" customHeight="1" x14ac:dyDescent="0.2">
      <c r="H5019" s="36"/>
    </row>
    <row r="5020" spans="8:8" s="32" customFormat="1" ht="12.75" customHeight="1" x14ac:dyDescent="0.2">
      <c r="H5020" s="36"/>
    </row>
    <row r="5021" spans="8:8" s="32" customFormat="1" ht="12.75" customHeight="1" x14ac:dyDescent="0.2">
      <c r="H5021" s="36"/>
    </row>
    <row r="5022" spans="8:8" s="32" customFormat="1" ht="12.75" customHeight="1" x14ac:dyDescent="0.2">
      <c r="H5022" s="36"/>
    </row>
    <row r="5023" spans="8:8" s="32" customFormat="1" ht="12.75" customHeight="1" x14ac:dyDescent="0.2">
      <c r="H5023" s="36"/>
    </row>
    <row r="5024" spans="8:8" s="32" customFormat="1" ht="12.75" customHeight="1" x14ac:dyDescent="0.2">
      <c r="H5024" s="36"/>
    </row>
    <row r="5025" spans="8:8" s="32" customFormat="1" ht="12.75" customHeight="1" x14ac:dyDescent="0.2">
      <c r="H5025" s="36"/>
    </row>
    <row r="5026" spans="8:8" s="32" customFormat="1" ht="12.75" customHeight="1" x14ac:dyDescent="0.2">
      <c r="H5026" s="36"/>
    </row>
    <row r="5027" spans="8:8" s="32" customFormat="1" ht="12.75" customHeight="1" x14ac:dyDescent="0.2">
      <c r="H5027" s="36"/>
    </row>
    <row r="5028" spans="8:8" s="32" customFormat="1" ht="12.75" customHeight="1" x14ac:dyDescent="0.2">
      <c r="H5028" s="36"/>
    </row>
    <row r="5029" spans="8:8" s="32" customFormat="1" ht="12.75" customHeight="1" x14ac:dyDescent="0.2">
      <c r="H5029" s="36"/>
    </row>
    <row r="5030" spans="8:8" s="32" customFormat="1" ht="12.75" customHeight="1" x14ac:dyDescent="0.2">
      <c r="H5030" s="36"/>
    </row>
    <row r="5031" spans="8:8" s="32" customFormat="1" ht="12.75" customHeight="1" x14ac:dyDescent="0.2">
      <c r="H5031" s="36"/>
    </row>
    <row r="5032" spans="8:8" s="32" customFormat="1" ht="12.75" customHeight="1" x14ac:dyDescent="0.2">
      <c r="H5032" s="36"/>
    </row>
    <row r="5033" spans="8:8" s="32" customFormat="1" ht="12.75" customHeight="1" x14ac:dyDescent="0.2">
      <c r="H5033" s="36"/>
    </row>
    <row r="5034" spans="8:8" s="32" customFormat="1" ht="12.75" customHeight="1" x14ac:dyDescent="0.2">
      <c r="H5034" s="36"/>
    </row>
    <row r="5035" spans="8:8" s="32" customFormat="1" ht="12.75" customHeight="1" x14ac:dyDescent="0.2">
      <c r="H5035" s="36"/>
    </row>
    <row r="5036" spans="8:8" s="32" customFormat="1" ht="12.75" customHeight="1" x14ac:dyDescent="0.2">
      <c r="H5036" s="36"/>
    </row>
    <row r="5037" spans="8:8" s="32" customFormat="1" ht="12.75" customHeight="1" x14ac:dyDescent="0.2">
      <c r="H5037" s="36"/>
    </row>
    <row r="5038" spans="8:8" s="32" customFormat="1" ht="12.75" customHeight="1" x14ac:dyDescent="0.2">
      <c r="H5038" s="36"/>
    </row>
    <row r="5039" spans="8:8" s="32" customFormat="1" ht="12.75" customHeight="1" x14ac:dyDescent="0.2">
      <c r="H5039" s="36"/>
    </row>
    <row r="5040" spans="8:8" s="32" customFormat="1" ht="12.75" customHeight="1" x14ac:dyDescent="0.2">
      <c r="H5040" s="36"/>
    </row>
    <row r="5041" spans="8:8" s="32" customFormat="1" ht="12.75" customHeight="1" x14ac:dyDescent="0.2">
      <c r="H5041" s="36"/>
    </row>
    <row r="5042" spans="8:8" s="32" customFormat="1" ht="12.75" customHeight="1" x14ac:dyDescent="0.2">
      <c r="H5042" s="36"/>
    </row>
    <row r="5043" spans="8:8" s="32" customFormat="1" ht="12.75" customHeight="1" x14ac:dyDescent="0.2">
      <c r="H5043" s="36"/>
    </row>
    <row r="5044" spans="8:8" s="32" customFormat="1" ht="12.75" customHeight="1" x14ac:dyDescent="0.2">
      <c r="H5044" s="36"/>
    </row>
    <row r="5045" spans="8:8" s="32" customFormat="1" ht="12.75" customHeight="1" x14ac:dyDescent="0.2">
      <c r="H5045" s="36"/>
    </row>
    <row r="5046" spans="8:8" s="32" customFormat="1" ht="12.75" customHeight="1" x14ac:dyDescent="0.2">
      <c r="H5046" s="36"/>
    </row>
    <row r="5047" spans="8:8" s="32" customFormat="1" ht="12.75" customHeight="1" x14ac:dyDescent="0.2">
      <c r="H5047" s="36"/>
    </row>
    <row r="5048" spans="8:8" s="32" customFormat="1" ht="12.75" customHeight="1" x14ac:dyDescent="0.2">
      <c r="H5048" s="36"/>
    </row>
    <row r="5049" spans="8:8" s="32" customFormat="1" ht="12.75" customHeight="1" x14ac:dyDescent="0.2">
      <c r="H5049" s="36"/>
    </row>
    <row r="5050" spans="8:8" s="32" customFormat="1" ht="12.75" customHeight="1" x14ac:dyDescent="0.2">
      <c r="H5050" s="36"/>
    </row>
    <row r="5051" spans="8:8" s="32" customFormat="1" ht="12.75" customHeight="1" x14ac:dyDescent="0.2">
      <c r="H5051" s="36"/>
    </row>
    <row r="5052" spans="8:8" s="32" customFormat="1" ht="12.75" customHeight="1" x14ac:dyDescent="0.2">
      <c r="H5052" s="36"/>
    </row>
    <row r="5053" spans="8:8" s="32" customFormat="1" ht="12.75" customHeight="1" x14ac:dyDescent="0.2">
      <c r="H5053" s="36"/>
    </row>
    <row r="5054" spans="8:8" s="32" customFormat="1" ht="12.75" customHeight="1" x14ac:dyDescent="0.2">
      <c r="H5054" s="36"/>
    </row>
    <row r="5055" spans="8:8" s="32" customFormat="1" ht="12.75" customHeight="1" x14ac:dyDescent="0.2">
      <c r="H5055" s="36"/>
    </row>
    <row r="5056" spans="8:8" s="32" customFormat="1" ht="12.75" customHeight="1" x14ac:dyDescent="0.2">
      <c r="H5056" s="36"/>
    </row>
    <row r="5057" spans="8:8" s="32" customFormat="1" ht="12.75" customHeight="1" x14ac:dyDescent="0.2">
      <c r="H5057" s="36"/>
    </row>
    <row r="5058" spans="8:8" s="32" customFormat="1" ht="12.75" customHeight="1" x14ac:dyDescent="0.2">
      <c r="H5058" s="36"/>
    </row>
    <row r="5059" spans="8:8" s="32" customFormat="1" ht="12.75" customHeight="1" x14ac:dyDescent="0.2">
      <c r="H5059" s="36"/>
    </row>
    <row r="5060" spans="8:8" s="32" customFormat="1" ht="12.75" customHeight="1" x14ac:dyDescent="0.2">
      <c r="H5060" s="36"/>
    </row>
    <row r="5061" spans="8:8" s="32" customFormat="1" ht="12.75" customHeight="1" x14ac:dyDescent="0.2">
      <c r="H5061" s="36"/>
    </row>
    <row r="5062" spans="8:8" s="32" customFormat="1" ht="12.75" customHeight="1" x14ac:dyDescent="0.2">
      <c r="H5062" s="36"/>
    </row>
    <row r="5063" spans="8:8" s="32" customFormat="1" ht="12.75" customHeight="1" x14ac:dyDescent="0.2">
      <c r="H5063" s="36"/>
    </row>
    <row r="5064" spans="8:8" s="32" customFormat="1" ht="12.75" customHeight="1" x14ac:dyDescent="0.2">
      <c r="H5064" s="36"/>
    </row>
    <row r="5065" spans="8:8" s="32" customFormat="1" ht="12.75" customHeight="1" x14ac:dyDescent="0.2">
      <c r="H5065" s="36"/>
    </row>
    <row r="5066" spans="8:8" s="32" customFormat="1" ht="12.75" customHeight="1" x14ac:dyDescent="0.2">
      <c r="H5066" s="36"/>
    </row>
    <row r="5067" spans="8:8" s="32" customFormat="1" ht="12.75" customHeight="1" x14ac:dyDescent="0.2">
      <c r="H5067" s="36"/>
    </row>
    <row r="5068" spans="8:8" s="32" customFormat="1" ht="12.75" customHeight="1" x14ac:dyDescent="0.2">
      <c r="H5068" s="36"/>
    </row>
    <row r="5069" spans="8:8" s="32" customFormat="1" ht="12.75" customHeight="1" x14ac:dyDescent="0.2">
      <c r="H5069" s="36"/>
    </row>
    <row r="5070" spans="8:8" s="32" customFormat="1" ht="12.75" customHeight="1" x14ac:dyDescent="0.2">
      <c r="H5070" s="36"/>
    </row>
    <row r="5071" spans="8:8" s="32" customFormat="1" ht="12.75" customHeight="1" x14ac:dyDescent="0.2">
      <c r="H5071" s="36"/>
    </row>
    <row r="5072" spans="8:8" s="32" customFormat="1" ht="12.75" customHeight="1" x14ac:dyDescent="0.2">
      <c r="H5072" s="36"/>
    </row>
    <row r="5073" spans="8:8" s="32" customFormat="1" ht="12.75" customHeight="1" x14ac:dyDescent="0.2">
      <c r="H5073" s="36"/>
    </row>
    <row r="5074" spans="8:8" s="32" customFormat="1" ht="12.75" customHeight="1" x14ac:dyDescent="0.2">
      <c r="H5074" s="36"/>
    </row>
    <row r="5075" spans="8:8" s="32" customFormat="1" ht="12.75" customHeight="1" x14ac:dyDescent="0.2">
      <c r="H5075" s="36"/>
    </row>
    <row r="5076" spans="8:8" s="32" customFormat="1" ht="12.75" customHeight="1" x14ac:dyDescent="0.2">
      <c r="H5076" s="36"/>
    </row>
    <row r="5077" spans="8:8" s="32" customFormat="1" ht="12.75" customHeight="1" x14ac:dyDescent="0.2">
      <c r="H5077" s="36"/>
    </row>
    <row r="5078" spans="8:8" s="32" customFormat="1" ht="12.75" customHeight="1" x14ac:dyDescent="0.2">
      <c r="H5078" s="36"/>
    </row>
    <row r="5079" spans="8:8" s="32" customFormat="1" ht="12.75" customHeight="1" x14ac:dyDescent="0.2">
      <c r="H5079" s="36"/>
    </row>
    <row r="5080" spans="8:8" s="32" customFormat="1" ht="12.75" customHeight="1" x14ac:dyDescent="0.2">
      <c r="H5080" s="36"/>
    </row>
    <row r="5081" spans="8:8" s="32" customFormat="1" ht="12.75" customHeight="1" x14ac:dyDescent="0.2">
      <c r="H5081" s="36"/>
    </row>
    <row r="5082" spans="8:8" s="32" customFormat="1" ht="12.75" customHeight="1" x14ac:dyDescent="0.2">
      <c r="H5082" s="36"/>
    </row>
    <row r="5083" spans="8:8" s="32" customFormat="1" ht="12.75" customHeight="1" x14ac:dyDescent="0.2">
      <c r="H5083" s="36"/>
    </row>
    <row r="5084" spans="8:8" s="32" customFormat="1" ht="12.75" customHeight="1" x14ac:dyDescent="0.2">
      <c r="H5084" s="36"/>
    </row>
    <row r="5085" spans="8:8" s="32" customFormat="1" ht="12.75" customHeight="1" x14ac:dyDescent="0.2">
      <c r="H5085" s="36"/>
    </row>
    <row r="5086" spans="8:8" s="32" customFormat="1" ht="12.75" customHeight="1" x14ac:dyDescent="0.2">
      <c r="H5086" s="36"/>
    </row>
    <row r="5087" spans="8:8" s="32" customFormat="1" ht="12.75" customHeight="1" x14ac:dyDescent="0.2">
      <c r="H5087" s="36"/>
    </row>
    <row r="5088" spans="8:8" s="32" customFormat="1" ht="12.75" customHeight="1" x14ac:dyDescent="0.2">
      <c r="H5088" s="36"/>
    </row>
    <row r="5089" spans="8:8" s="32" customFormat="1" ht="12.75" customHeight="1" x14ac:dyDescent="0.2">
      <c r="H5089" s="36"/>
    </row>
    <row r="5090" spans="8:8" s="32" customFormat="1" ht="12.75" customHeight="1" x14ac:dyDescent="0.2">
      <c r="H5090" s="36"/>
    </row>
    <row r="5091" spans="8:8" s="32" customFormat="1" ht="12.75" customHeight="1" x14ac:dyDescent="0.2">
      <c r="H5091" s="36"/>
    </row>
    <row r="5092" spans="8:8" s="32" customFormat="1" ht="12.75" customHeight="1" x14ac:dyDescent="0.2">
      <c r="H5092" s="36"/>
    </row>
    <row r="5093" spans="8:8" s="32" customFormat="1" ht="12.75" customHeight="1" x14ac:dyDescent="0.2">
      <c r="H5093" s="36"/>
    </row>
    <row r="5094" spans="8:8" s="32" customFormat="1" ht="12.75" customHeight="1" x14ac:dyDescent="0.2">
      <c r="H5094" s="36"/>
    </row>
    <row r="5095" spans="8:8" s="32" customFormat="1" ht="12.75" customHeight="1" x14ac:dyDescent="0.2">
      <c r="H5095" s="36"/>
    </row>
    <row r="5096" spans="8:8" s="32" customFormat="1" ht="12.75" customHeight="1" x14ac:dyDescent="0.2">
      <c r="H5096" s="36"/>
    </row>
    <row r="5097" spans="8:8" s="32" customFormat="1" ht="12.75" customHeight="1" x14ac:dyDescent="0.2">
      <c r="H5097" s="36"/>
    </row>
    <row r="5098" spans="8:8" s="32" customFormat="1" ht="12.75" customHeight="1" x14ac:dyDescent="0.2">
      <c r="H5098" s="36"/>
    </row>
    <row r="5099" spans="8:8" s="32" customFormat="1" ht="12.75" customHeight="1" x14ac:dyDescent="0.2">
      <c r="H5099" s="36"/>
    </row>
    <row r="5100" spans="8:8" s="32" customFormat="1" ht="12.75" customHeight="1" x14ac:dyDescent="0.2">
      <c r="H5100" s="36"/>
    </row>
    <row r="5101" spans="8:8" s="32" customFormat="1" ht="12.75" customHeight="1" x14ac:dyDescent="0.2">
      <c r="H5101" s="36"/>
    </row>
    <row r="5102" spans="8:8" s="32" customFormat="1" ht="12.75" customHeight="1" x14ac:dyDescent="0.2">
      <c r="H5102" s="36"/>
    </row>
    <row r="5103" spans="8:8" s="32" customFormat="1" ht="12.75" customHeight="1" x14ac:dyDescent="0.2">
      <c r="H5103" s="36"/>
    </row>
    <row r="5104" spans="8:8" s="32" customFormat="1" ht="12.75" customHeight="1" x14ac:dyDescent="0.2">
      <c r="H5104" s="36"/>
    </row>
    <row r="5105" spans="8:8" s="32" customFormat="1" ht="12.75" customHeight="1" x14ac:dyDescent="0.2">
      <c r="H5105" s="36"/>
    </row>
    <row r="5106" spans="8:8" s="32" customFormat="1" ht="12.75" customHeight="1" x14ac:dyDescent="0.2">
      <c r="H5106" s="36"/>
    </row>
    <row r="5107" spans="8:8" s="32" customFormat="1" ht="12.75" customHeight="1" x14ac:dyDescent="0.2">
      <c r="H5107" s="36"/>
    </row>
    <row r="5108" spans="8:8" s="32" customFormat="1" ht="12.75" customHeight="1" x14ac:dyDescent="0.2">
      <c r="H5108" s="36"/>
    </row>
    <row r="5109" spans="8:8" s="32" customFormat="1" ht="12.75" customHeight="1" x14ac:dyDescent="0.2">
      <c r="H5109" s="36"/>
    </row>
    <row r="5110" spans="8:8" s="32" customFormat="1" ht="12.75" customHeight="1" x14ac:dyDescent="0.2">
      <c r="H5110" s="36"/>
    </row>
    <row r="5111" spans="8:8" s="32" customFormat="1" ht="12.75" customHeight="1" x14ac:dyDescent="0.2">
      <c r="H5111" s="36"/>
    </row>
    <row r="5112" spans="8:8" s="32" customFormat="1" ht="12.75" customHeight="1" x14ac:dyDescent="0.2">
      <c r="H5112" s="36"/>
    </row>
    <row r="5113" spans="8:8" s="32" customFormat="1" ht="12.75" customHeight="1" x14ac:dyDescent="0.2">
      <c r="H5113" s="36"/>
    </row>
    <row r="5114" spans="8:8" s="32" customFormat="1" ht="12.75" customHeight="1" x14ac:dyDescent="0.2">
      <c r="H5114" s="36"/>
    </row>
    <row r="5115" spans="8:8" s="32" customFormat="1" ht="12.75" customHeight="1" x14ac:dyDescent="0.2">
      <c r="H5115" s="36"/>
    </row>
    <row r="5116" spans="8:8" s="32" customFormat="1" ht="12.75" customHeight="1" x14ac:dyDescent="0.2">
      <c r="H5116" s="36"/>
    </row>
    <row r="5117" spans="8:8" s="32" customFormat="1" ht="12.75" customHeight="1" x14ac:dyDescent="0.2">
      <c r="H5117" s="36"/>
    </row>
    <row r="5118" spans="8:8" s="32" customFormat="1" ht="12.75" customHeight="1" x14ac:dyDescent="0.2">
      <c r="H5118" s="36"/>
    </row>
    <row r="5119" spans="8:8" s="32" customFormat="1" ht="12.75" customHeight="1" x14ac:dyDescent="0.2">
      <c r="H5119" s="36"/>
    </row>
    <row r="5120" spans="8:8" s="32" customFormat="1" ht="12.75" customHeight="1" x14ac:dyDescent="0.2">
      <c r="H5120" s="36"/>
    </row>
    <row r="5121" spans="8:8" s="32" customFormat="1" ht="12.75" customHeight="1" x14ac:dyDescent="0.2">
      <c r="H5121" s="36"/>
    </row>
    <row r="5122" spans="8:8" s="32" customFormat="1" ht="12.75" customHeight="1" x14ac:dyDescent="0.2">
      <c r="H5122" s="36"/>
    </row>
    <row r="5123" spans="8:8" s="32" customFormat="1" ht="12.75" customHeight="1" x14ac:dyDescent="0.2">
      <c r="H5123" s="36"/>
    </row>
    <row r="5124" spans="8:8" s="32" customFormat="1" ht="12.75" customHeight="1" x14ac:dyDescent="0.2">
      <c r="H5124" s="36"/>
    </row>
    <row r="5125" spans="8:8" s="32" customFormat="1" ht="12.75" customHeight="1" x14ac:dyDescent="0.2">
      <c r="H5125" s="36"/>
    </row>
    <row r="5126" spans="8:8" s="32" customFormat="1" ht="12.75" customHeight="1" x14ac:dyDescent="0.2">
      <c r="H5126" s="36"/>
    </row>
    <row r="5127" spans="8:8" s="32" customFormat="1" ht="12.75" customHeight="1" x14ac:dyDescent="0.2">
      <c r="H5127" s="36"/>
    </row>
    <row r="5128" spans="8:8" s="32" customFormat="1" ht="12.75" customHeight="1" x14ac:dyDescent="0.2">
      <c r="H5128" s="36"/>
    </row>
    <row r="5129" spans="8:8" s="32" customFormat="1" ht="12.75" customHeight="1" x14ac:dyDescent="0.2">
      <c r="H5129" s="36"/>
    </row>
    <row r="5130" spans="8:8" s="32" customFormat="1" ht="12.75" customHeight="1" x14ac:dyDescent="0.2">
      <c r="H5130" s="36"/>
    </row>
    <row r="5131" spans="8:8" s="32" customFormat="1" ht="12.75" customHeight="1" x14ac:dyDescent="0.2">
      <c r="H5131" s="36"/>
    </row>
    <row r="5132" spans="8:8" s="32" customFormat="1" ht="12.75" customHeight="1" x14ac:dyDescent="0.2">
      <c r="H5132" s="36"/>
    </row>
    <row r="5133" spans="8:8" s="32" customFormat="1" ht="12.75" customHeight="1" x14ac:dyDescent="0.2">
      <c r="H5133" s="36"/>
    </row>
    <row r="5134" spans="8:8" s="32" customFormat="1" ht="12.75" customHeight="1" x14ac:dyDescent="0.2">
      <c r="H5134" s="36"/>
    </row>
    <row r="5135" spans="8:8" s="32" customFormat="1" ht="12.75" customHeight="1" x14ac:dyDescent="0.2">
      <c r="H5135" s="36"/>
    </row>
    <row r="5136" spans="8:8" s="32" customFormat="1" ht="12.75" customHeight="1" x14ac:dyDescent="0.2">
      <c r="H5136" s="36"/>
    </row>
    <row r="5137" spans="8:8" s="32" customFormat="1" ht="12.75" customHeight="1" x14ac:dyDescent="0.2">
      <c r="H5137" s="36"/>
    </row>
    <row r="5138" spans="8:8" s="32" customFormat="1" ht="12.75" customHeight="1" x14ac:dyDescent="0.2">
      <c r="H5138" s="36"/>
    </row>
    <row r="5139" spans="8:8" s="32" customFormat="1" ht="12.75" customHeight="1" x14ac:dyDescent="0.2">
      <c r="H5139" s="36"/>
    </row>
    <row r="5140" spans="8:8" s="32" customFormat="1" ht="12.75" customHeight="1" x14ac:dyDescent="0.2">
      <c r="H5140" s="36"/>
    </row>
    <row r="5141" spans="8:8" s="32" customFormat="1" ht="12.75" customHeight="1" x14ac:dyDescent="0.2">
      <c r="H5141" s="36"/>
    </row>
    <row r="5142" spans="8:8" s="32" customFormat="1" ht="12.75" customHeight="1" x14ac:dyDescent="0.2">
      <c r="H5142" s="36"/>
    </row>
    <row r="5143" spans="8:8" s="32" customFormat="1" ht="12.75" customHeight="1" x14ac:dyDescent="0.2">
      <c r="H5143" s="36"/>
    </row>
    <row r="5144" spans="8:8" s="32" customFormat="1" ht="12.75" customHeight="1" x14ac:dyDescent="0.2">
      <c r="H5144" s="36"/>
    </row>
    <row r="5145" spans="8:8" s="32" customFormat="1" ht="12.75" customHeight="1" x14ac:dyDescent="0.2">
      <c r="H5145" s="36"/>
    </row>
    <row r="5146" spans="8:8" s="32" customFormat="1" ht="12.75" customHeight="1" x14ac:dyDescent="0.2">
      <c r="H5146" s="36"/>
    </row>
    <row r="5147" spans="8:8" s="32" customFormat="1" ht="12.75" customHeight="1" x14ac:dyDescent="0.2">
      <c r="H5147" s="36"/>
    </row>
    <row r="5148" spans="8:8" s="32" customFormat="1" ht="12.75" customHeight="1" x14ac:dyDescent="0.2">
      <c r="H5148" s="36"/>
    </row>
    <row r="5149" spans="8:8" s="32" customFormat="1" ht="12.75" customHeight="1" x14ac:dyDescent="0.2">
      <c r="H5149" s="36"/>
    </row>
    <row r="5150" spans="8:8" s="32" customFormat="1" ht="12.75" customHeight="1" x14ac:dyDescent="0.2">
      <c r="H5150" s="36"/>
    </row>
    <row r="5151" spans="8:8" s="32" customFormat="1" ht="12.75" customHeight="1" x14ac:dyDescent="0.2">
      <c r="H5151" s="36"/>
    </row>
    <row r="5152" spans="8:8" s="32" customFormat="1" ht="12.75" customHeight="1" x14ac:dyDescent="0.2">
      <c r="H5152" s="36"/>
    </row>
    <row r="5153" spans="8:8" s="32" customFormat="1" ht="12.75" customHeight="1" x14ac:dyDescent="0.2">
      <c r="H5153" s="36"/>
    </row>
    <row r="5154" spans="8:8" s="32" customFormat="1" ht="12.75" customHeight="1" x14ac:dyDescent="0.2">
      <c r="H5154" s="36"/>
    </row>
    <row r="5155" spans="8:8" s="32" customFormat="1" ht="12.75" customHeight="1" x14ac:dyDescent="0.2">
      <c r="H5155" s="36"/>
    </row>
    <row r="5156" spans="8:8" s="32" customFormat="1" ht="12.75" customHeight="1" x14ac:dyDescent="0.2">
      <c r="H5156" s="36"/>
    </row>
    <row r="5157" spans="8:8" s="32" customFormat="1" ht="12.75" customHeight="1" x14ac:dyDescent="0.2">
      <c r="H5157" s="36"/>
    </row>
    <row r="5158" spans="8:8" s="32" customFormat="1" ht="12.75" customHeight="1" x14ac:dyDescent="0.2">
      <c r="H5158" s="36"/>
    </row>
    <row r="5159" spans="8:8" s="32" customFormat="1" ht="12.75" customHeight="1" x14ac:dyDescent="0.2">
      <c r="H5159" s="36"/>
    </row>
    <row r="5160" spans="8:8" s="32" customFormat="1" ht="12.75" customHeight="1" x14ac:dyDescent="0.2">
      <c r="H5160" s="36"/>
    </row>
    <row r="5161" spans="8:8" s="32" customFormat="1" ht="12.75" customHeight="1" x14ac:dyDescent="0.2">
      <c r="H5161" s="36"/>
    </row>
    <row r="5162" spans="8:8" s="32" customFormat="1" ht="12.75" customHeight="1" x14ac:dyDescent="0.2">
      <c r="H5162" s="36"/>
    </row>
    <row r="5163" spans="8:8" s="32" customFormat="1" ht="12.75" customHeight="1" x14ac:dyDescent="0.2">
      <c r="H5163" s="36"/>
    </row>
    <row r="5164" spans="8:8" s="32" customFormat="1" ht="12.75" customHeight="1" x14ac:dyDescent="0.2">
      <c r="H5164" s="36"/>
    </row>
    <row r="5165" spans="8:8" s="32" customFormat="1" ht="12.75" customHeight="1" x14ac:dyDescent="0.2">
      <c r="H5165" s="36"/>
    </row>
    <row r="5166" spans="8:8" s="32" customFormat="1" ht="12.75" customHeight="1" x14ac:dyDescent="0.2">
      <c r="H5166" s="36"/>
    </row>
    <row r="5167" spans="8:8" s="32" customFormat="1" ht="12.75" customHeight="1" x14ac:dyDescent="0.2">
      <c r="H5167" s="36"/>
    </row>
    <row r="5168" spans="8:8" s="32" customFormat="1" ht="12.75" customHeight="1" x14ac:dyDescent="0.2">
      <c r="H5168" s="36"/>
    </row>
    <row r="5169" spans="8:8" s="32" customFormat="1" ht="12.75" customHeight="1" x14ac:dyDescent="0.2">
      <c r="H5169" s="36"/>
    </row>
    <row r="5170" spans="8:8" s="32" customFormat="1" ht="12.75" customHeight="1" x14ac:dyDescent="0.2">
      <c r="H5170" s="36"/>
    </row>
    <row r="5171" spans="8:8" s="32" customFormat="1" ht="12.75" customHeight="1" x14ac:dyDescent="0.2">
      <c r="H5171" s="36"/>
    </row>
    <row r="5172" spans="8:8" s="32" customFormat="1" ht="12.75" customHeight="1" x14ac:dyDescent="0.2">
      <c r="H5172" s="36"/>
    </row>
    <row r="5173" spans="8:8" s="32" customFormat="1" ht="12.75" customHeight="1" x14ac:dyDescent="0.2">
      <c r="H5173" s="36"/>
    </row>
    <row r="5174" spans="8:8" s="32" customFormat="1" ht="12.75" customHeight="1" x14ac:dyDescent="0.2">
      <c r="H5174" s="36"/>
    </row>
    <row r="5175" spans="8:8" s="32" customFormat="1" ht="12.75" customHeight="1" x14ac:dyDescent="0.2">
      <c r="H5175" s="36"/>
    </row>
    <row r="5176" spans="8:8" s="32" customFormat="1" ht="12.75" customHeight="1" x14ac:dyDescent="0.2">
      <c r="H5176" s="36"/>
    </row>
    <row r="5177" spans="8:8" s="32" customFormat="1" ht="12.75" customHeight="1" x14ac:dyDescent="0.2">
      <c r="H5177" s="36"/>
    </row>
    <row r="5178" spans="8:8" s="32" customFormat="1" ht="12.75" customHeight="1" x14ac:dyDescent="0.2">
      <c r="H5178" s="36"/>
    </row>
    <row r="5179" spans="8:8" s="32" customFormat="1" ht="12.75" customHeight="1" x14ac:dyDescent="0.2">
      <c r="H5179" s="36"/>
    </row>
    <row r="5180" spans="8:8" s="32" customFormat="1" ht="12.75" customHeight="1" x14ac:dyDescent="0.2">
      <c r="H5180" s="36"/>
    </row>
    <row r="5181" spans="8:8" s="32" customFormat="1" ht="12.75" customHeight="1" x14ac:dyDescent="0.2">
      <c r="H5181" s="36"/>
    </row>
    <row r="5182" spans="8:8" s="32" customFormat="1" ht="12.75" customHeight="1" x14ac:dyDescent="0.2">
      <c r="H5182" s="36"/>
    </row>
    <row r="5183" spans="8:8" s="32" customFormat="1" ht="12.75" customHeight="1" x14ac:dyDescent="0.2">
      <c r="H5183" s="36"/>
    </row>
    <row r="5184" spans="8:8" s="32" customFormat="1" ht="12.75" customHeight="1" x14ac:dyDescent="0.2">
      <c r="H5184" s="36"/>
    </row>
    <row r="5185" spans="8:8" s="32" customFormat="1" ht="12.75" customHeight="1" x14ac:dyDescent="0.2">
      <c r="H5185" s="36"/>
    </row>
    <row r="5186" spans="8:8" s="32" customFormat="1" ht="12.75" customHeight="1" x14ac:dyDescent="0.2">
      <c r="H5186" s="36"/>
    </row>
    <row r="5187" spans="8:8" s="32" customFormat="1" ht="12.75" customHeight="1" x14ac:dyDescent="0.2">
      <c r="H5187" s="36"/>
    </row>
    <row r="5188" spans="8:8" s="32" customFormat="1" ht="12.75" customHeight="1" x14ac:dyDescent="0.2">
      <c r="H5188" s="36"/>
    </row>
    <row r="5189" spans="8:8" s="32" customFormat="1" ht="12.75" customHeight="1" x14ac:dyDescent="0.2">
      <c r="H5189" s="36"/>
    </row>
    <row r="5190" spans="8:8" s="32" customFormat="1" ht="12.75" customHeight="1" x14ac:dyDescent="0.2">
      <c r="H5190" s="36"/>
    </row>
    <row r="5191" spans="8:8" s="32" customFormat="1" ht="12.75" customHeight="1" x14ac:dyDescent="0.2">
      <c r="H5191" s="36"/>
    </row>
    <row r="5192" spans="8:8" s="32" customFormat="1" ht="12.75" customHeight="1" x14ac:dyDescent="0.2">
      <c r="H5192" s="36"/>
    </row>
    <row r="5193" spans="8:8" s="32" customFormat="1" ht="12.75" customHeight="1" x14ac:dyDescent="0.2">
      <c r="H5193" s="36"/>
    </row>
    <row r="5194" spans="8:8" s="32" customFormat="1" ht="12.75" customHeight="1" x14ac:dyDescent="0.2">
      <c r="H5194" s="36"/>
    </row>
    <row r="5195" spans="8:8" s="32" customFormat="1" ht="12.75" customHeight="1" x14ac:dyDescent="0.2">
      <c r="H5195" s="36"/>
    </row>
    <row r="5196" spans="8:8" s="32" customFormat="1" ht="12.75" customHeight="1" x14ac:dyDescent="0.2">
      <c r="H5196" s="36"/>
    </row>
    <row r="5197" spans="8:8" s="32" customFormat="1" ht="12.75" customHeight="1" x14ac:dyDescent="0.2">
      <c r="H5197" s="36"/>
    </row>
    <row r="5198" spans="8:8" s="32" customFormat="1" ht="12.75" customHeight="1" x14ac:dyDescent="0.2">
      <c r="H5198" s="36"/>
    </row>
    <row r="5199" spans="8:8" s="32" customFormat="1" ht="12.75" customHeight="1" x14ac:dyDescent="0.2">
      <c r="H5199" s="36"/>
    </row>
    <row r="5200" spans="8:8" s="32" customFormat="1" ht="12.75" customHeight="1" x14ac:dyDescent="0.2">
      <c r="H5200" s="36"/>
    </row>
    <row r="5201" spans="8:8" s="32" customFormat="1" ht="12.75" customHeight="1" x14ac:dyDescent="0.2">
      <c r="H5201" s="36"/>
    </row>
    <row r="5202" spans="8:8" s="32" customFormat="1" ht="12.75" customHeight="1" x14ac:dyDescent="0.2">
      <c r="H5202" s="36"/>
    </row>
    <row r="5203" spans="8:8" s="32" customFormat="1" ht="12.75" customHeight="1" x14ac:dyDescent="0.2">
      <c r="H5203" s="36"/>
    </row>
    <row r="5204" spans="8:8" s="32" customFormat="1" ht="12.75" customHeight="1" x14ac:dyDescent="0.2">
      <c r="H5204" s="36"/>
    </row>
    <row r="5205" spans="8:8" s="32" customFormat="1" ht="12.75" customHeight="1" x14ac:dyDescent="0.2">
      <c r="H5205" s="36"/>
    </row>
    <row r="5206" spans="8:8" s="32" customFormat="1" ht="12.75" customHeight="1" x14ac:dyDescent="0.2">
      <c r="H5206" s="36"/>
    </row>
    <row r="5207" spans="8:8" s="32" customFormat="1" ht="12.75" customHeight="1" x14ac:dyDescent="0.2">
      <c r="H5207" s="36"/>
    </row>
    <row r="5208" spans="8:8" s="32" customFormat="1" ht="12.75" customHeight="1" x14ac:dyDescent="0.2">
      <c r="H5208" s="36"/>
    </row>
    <row r="5209" spans="8:8" s="32" customFormat="1" ht="12.75" customHeight="1" x14ac:dyDescent="0.2">
      <c r="H5209" s="36"/>
    </row>
    <row r="5210" spans="8:8" s="32" customFormat="1" ht="12.75" customHeight="1" x14ac:dyDescent="0.2">
      <c r="H5210" s="36"/>
    </row>
    <row r="5211" spans="8:8" s="32" customFormat="1" ht="12.75" customHeight="1" x14ac:dyDescent="0.2">
      <c r="H5211" s="36"/>
    </row>
    <row r="5212" spans="8:8" s="32" customFormat="1" ht="12.75" customHeight="1" x14ac:dyDescent="0.2">
      <c r="H5212" s="36"/>
    </row>
    <row r="5213" spans="8:8" s="32" customFormat="1" ht="12.75" customHeight="1" x14ac:dyDescent="0.2">
      <c r="H5213" s="36"/>
    </row>
    <row r="5214" spans="8:8" s="32" customFormat="1" ht="12.75" customHeight="1" x14ac:dyDescent="0.2">
      <c r="H5214" s="36"/>
    </row>
    <row r="5215" spans="8:8" s="32" customFormat="1" ht="12.75" customHeight="1" x14ac:dyDescent="0.2">
      <c r="H5215" s="36"/>
    </row>
    <row r="5216" spans="8:8" s="32" customFormat="1" ht="12.75" customHeight="1" x14ac:dyDescent="0.2">
      <c r="H5216" s="36"/>
    </row>
    <row r="5217" spans="8:8" s="32" customFormat="1" ht="12.75" customHeight="1" x14ac:dyDescent="0.2">
      <c r="H5217" s="36"/>
    </row>
    <row r="5218" spans="8:8" s="32" customFormat="1" ht="12.75" customHeight="1" x14ac:dyDescent="0.2">
      <c r="H5218" s="36"/>
    </row>
    <row r="5219" spans="8:8" s="32" customFormat="1" ht="12.75" customHeight="1" x14ac:dyDescent="0.2">
      <c r="H5219" s="36"/>
    </row>
    <row r="5220" spans="8:8" s="32" customFormat="1" ht="12.75" customHeight="1" x14ac:dyDescent="0.2">
      <c r="H5220" s="36"/>
    </row>
    <row r="5221" spans="8:8" s="32" customFormat="1" ht="12.75" customHeight="1" x14ac:dyDescent="0.2">
      <c r="H5221" s="36"/>
    </row>
    <row r="5222" spans="8:8" s="32" customFormat="1" ht="12.75" customHeight="1" x14ac:dyDescent="0.2">
      <c r="H5222" s="36"/>
    </row>
    <row r="5223" spans="8:8" s="32" customFormat="1" ht="12.75" customHeight="1" x14ac:dyDescent="0.2">
      <c r="H5223" s="36"/>
    </row>
    <row r="5224" spans="8:8" s="32" customFormat="1" ht="12.75" customHeight="1" x14ac:dyDescent="0.2">
      <c r="H5224" s="36"/>
    </row>
    <row r="5225" spans="8:8" s="32" customFormat="1" ht="12.75" customHeight="1" x14ac:dyDescent="0.2">
      <c r="H5225" s="36"/>
    </row>
    <row r="5226" spans="8:8" s="32" customFormat="1" ht="12.75" customHeight="1" x14ac:dyDescent="0.2">
      <c r="H5226" s="36"/>
    </row>
    <row r="5227" spans="8:8" s="32" customFormat="1" ht="12.75" customHeight="1" x14ac:dyDescent="0.2">
      <c r="H5227" s="36"/>
    </row>
    <row r="5228" spans="8:8" s="32" customFormat="1" ht="12.75" customHeight="1" x14ac:dyDescent="0.2">
      <c r="H5228" s="36"/>
    </row>
    <row r="5229" spans="8:8" s="32" customFormat="1" ht="12.75" customHeight="1" x14ac:dyDescent="0.2">
      <c r="H5229" s="36"/>
    </row>
    <row r="5230" spans="8:8" s="32" customFormat="1" ht="12.75" customHeight="1" x14ac:dyDescent="0.2">
      <c r="H5230" s="36"/>
    </row>
    <row r="5231" spans="8:8" s="32" customFormat="1" ht="12.75" customHeight="1" x14ac:dyDescent="0.2">
      <c r="H5231" s="36"/>
    </row>
    <row r="5232" spans="8:8" s="32" customFormat="1" ht="12.75" customHeight="1" x14ac:dyDescent="0.2">
      <c r="H5232" s="36"/>
    </row>
    <row r="5233" spans="8:8" s="32" customFormat="1" ht="12.75" customHeight="1" x14ac:dyDescent="0.2">
      <c r="H5233" s="36"/>
    </row>
    <row r="5234" spans="8:8" s="32" customFormat="1" ht="12.75" customHeight="1" x14ac:dyDescent="0.2">
      <c r="H5234" s="36"/>
    </row>
    <row r="5235" spans="8:8" s="32" customFormat="1" ht="12.75" customHeight="1" x14ac:dyDescent="0.2">
      <c r="H5235" s="36"/>
    </row>
    <row r="5236" spans="8:8" s="32" customFormat="1" ht="12.75" customHeight="1" x14ac:dyDescent="0.2">
      <c r="H5236" s="36"/>
    </row>
    <row r="5237" spans="8:8" s="32" customFormat="1" ht="12.75" customHeight="1" x14ac:dyDescent="0.2">
      <c r="H5237" s="36"/>
    </row>
    <row r="5238" spans="8:8" s="32" customFormat="1" ht="12.75" customHeight="1" x14ac:dyDescent="0.2">
      <c r="H5238" s="36"/>
    </row>
    <row r="5239" spans="8:8" s="32" customFormat="1" ht="12.75" customHeight="1" x14ac:dyDescent="0.2">
      <c r="H5239" s="36"/>
    </row>
    <row r="5240" spans="8:8" s="32" customFormat="1" ht="12.75" customHeight="1" x14ac:dyDescent="0.2">
      <c r="H5240" s="36"/>
    </row>
    <row r="5241" spans="8:8" s="32" customFormat="1" ht="12.75" customHeight="1" x14ac:dyDescent="0.2">
      <c r="H5241" s="36"/>
    </row>
    <row r="5242" spans="8:8" s="32" customFormat="1" ht="12.75" customHeight="1" x14ac:dyDescent="0.2">
      <c r="H5242" s="36"/>
    </row>
    <row r="5243" spans="8:8" s="32" customFormat="1" ht="12.75" customHeight="1" x14ac:dyDescent="0.2">
      <c r="H5243" s="36"/>
    </row>
    <row r="5244" spans="8:8" s="32" customFormat="1" ht="12.75" customHeight="1" x14ac:dyDescent="0.2">
      <c r="H5244" s="36"/>
    </row>
    <row r="5245" spans="8:8" s="32" customFormat="1" ht="12.75" customHeight="1" x14ac:dyDescent="0.2">
      <c r="H5245" s="36"/>
    </row>
    <row r="5246" spans="8:8" s="32" customFormat="1" ht="12.75" customHeight="1" x14ac:dyDescent="0.2">
      <c r="H5246" s="36"/>
    </row>
    <row r="5247" spans="8:8" s="32" customFormat="1" ht="12.75" customHeight="1" x14ac:dyDescent="0.2">
      <c r="H5247" s="36"/>
    </row>
    <row r="5248" spans="8:8" s="32" customFormat="1" ht="12.75" customHeight="1" x14ac:dyDescent="0.2">
      <c r="H5248" s="36"/>
    </row>
    <row r="5249" spans="8:8" s="32" customFormat="1" ht="12.75" customHeight="1" x14ac:dyDescent="0.2">
      <c r="H5249" s="36"/>
    </row>
    <row r="5250" spans="8:8" s="32" customFormat="1" ht="12.75" customHeight="1" x14ac:dyDescent="0.2">
      <c r="H5250" s="36"/>
    </row>
    <row r="5251" spans="8:8" s="32" customFormat="1" ht="12.75" customHeight="1" x14ac:dyDescent="0.2">
      <c r="H5251" s="36"/>
    </row>
    <row r="5252" spans="8:8" s="32" customFormat="1" ht="12.75" customHeight="1" x14ac:dyDescent="0.2">
      <c r="H5252" s="36"/>
    </row>
    <row r="5253" spans="8:8" s="32" customFormat="1" ht="12.75" customHeight="1" x14ac:dyDescent="0.2">
      <c r="H5253" s="36"/>
    </row>
    <row r="5254" spans="8:8" s="32" customFormat="1" ht="12.75" customHeight="1" x14ac:dyDescent="0.2">
      <c r="H5254" s="36"/>
    </row>
    <row r="5255" spans="8:8" s="32" customFormat="1" ht="12.75" customHeight="1" x14ac:dyDescent="0.2">
      <c r="H5255" s="36"/>
    </row>
    <row r="5256" spans="8:8" s="32" customFormat="1" ht="12.75" customHeight="1" x14ac:dyDescent="0.2">
      <c r="H5256" s="36"/>
    </row>
    <row r="5257" spans="8:8" s="32" customFormat="1" ht="12.75" customHeight="1" x14ac:dyDescent="0.2">
      <c r="H5257" s="36"/>
    </row>
    <row r="5258" spans="8:8" s="32" customFormat="1" ht="12.75" customHeight="1" x14ac:dyDescent="0.2">
      <c r="H5258" s="36"/>
    </row>
    <row r="5259" spans="8:8" s="32" customFormat="1" ht="12.75" customHeight="1" x14ac:dyDescent="0.2">
      <c r="H5259" s="36"/>
    </row>
    <row r="5260" spans="8:8" s="32" customFormat="1" ht="12.75" customHeight="1" x14ac:dyDescent="0.2">
      <c r="H5260" s="36"/>
    </row>
    <row r="5261" spans="8:8" s="32" customFormat="1" ht="12.75" customHeight="1" x14ac:dyDescent="0.2">
      <c r="H5261" s="36"/>
    </row>
    <row r="5262" spans="8:8" s="32" customFormat="1" ht="12.75" customHeight="1" x14ac:dyDescent="0.2">
      <c r="H5262" s="36"/>
    </row>
    <row r="5263" spans="8:8" s="32" customFormat="1" ht="12.75" customHeight="1" x14ac:dyDescent="0.2">
      <c r="H5263" s="36"/>
    </row>
    <row r="5264" spans="8:8" s="32" customFormat="1" ht="12.75" customHeight="1" x14ac:dyDescent="0.2">
      <c r="H5264" s="36"/>
    </row>
    <row r="5265" spans="8:8" s="32" customFormat="1" ht="12.75" customHeight="1" x14ac:dyDescent="0.2">
      <c r="H5265" s="36"/>
    </row>
    <row r="5266" spans="8:8" s="32" customFormat="1" ht="12.75" customHeight="1" x14ac:dyDescent="0.2">
      <c r="H5266" s="36"/>
    </row>
    <row r="5267" spans="8:8" s="32" customFormat="1" ht="12.75" customHeight="1" x14ac:dyDescent="0.2">
      <c r="H5267" s="36"/>
    </row>
    <row r="5268" spans="8:8" s="32" customFormat="1" ht="12.75" customHeight="1" x14ac:dyDescent="0.2">
      <c r="H5268" s="36"/>
    </row>
    <row r="5269" spans="8:8" s="32" customFormat="1" ht="12.75" customHeight="1" x14ac:dyDescent="0.2">
      <c r="H5269" s="36"/>
    </row>
    <row r="5270" spans="8:8" s="32" customFormat="1" ht="12.75" customHeight="1" x14ac:dyDescent="0.2">
      <c r="H5270" s="36"/>
    </row>
    <row r="5271" spans="8:8" s="32" customFormat="1" ht="12.75" customHeight="1" x14ac:dyDescent="0.2">
      <c r="H5271" s="36"/>
    </row>
    <row r="5272" spans="8:8" s="32" customFormat="1" ht="12.75" customHeight="1" x14ac:dyDescent="0.2">
      <c r="H5272" s="36"/>
    </row>
    <row r="5273" spans="8:8" s="32" customFormat="1" ht="12.75" customHeight="1" x14ac:dyDescent="0.2">
      <c r="H5273" s="36"/>
    </row>
    <row r="5274" spans="8:8" s="32" customFormat="1" ht="12.75" customHeight="1" x14ac:dyDescent="0.2">
      <c r="H5274" s="36"/>
    </row>
    <row r="5275" spans="8:8" s="32" customFormat="1" ht="12.75" customHeight="1" x14ac:dyDescent="0.2">
      <c r="H5275" s="36"/>
    </row>
    <row r="5276" spans="8:8" s="32" customFormat="1" ht="12.75" customHeight="1" x14ac:dyDescent="0.2">
      <c r="H5276" s="36"/>
    </row>
    <row r="5277" spans="8:8" s="32" customFormat="1" ht="12.75" customHeight="1" x14ac:dyDescent="0.2">
      <c r="H5277" s="36"/>
    </row>
    <row r="5278" spans="8:8" s="32" customFormat="1" ht="12.75" customHeight="1" x14ac:dyDescent="0.2">
      <c r="H5278" s="36"/>
    </row>
    <row r="5279" spans="8:8" s="32" customFormat="1" ht="12.75" customHeight="1" x14ac:dyDescent="0.2">
      <c r="H5279" s="36"/>
    </row>
    <row r="5280" spans="8:8" s="32" customFormat="1" ht="12.75" customHeight="1" x14ac:dyDescent="0.2">
      <c r="H5280" s="36"/>
    </row>
    <row r="5281" spans="8:8" s="32" customFormat="1" ht="12.75" customHeight="1" x14ac:dyDescent="0.2">
      <c r="H5281" s="36"/>
    </row>
    <row r="5282" spans="8:8" s="32" customFormat="1" ht="12.75" customHeight="1" x14ac:dyDescent="0.2">
      <c r="H5282" s="36"/>
    </row>
    <row r="5283" spans="8:8" s="32" customFormat="1" ht="12.75" customHeight="1" x14ac:dyDescent="0.2">
      <c r="H5283" s="36"/>
    </row>
    <row r="5284" spans="8:8" s="32" customFormat="1" ht="12.75" customHeight="1" x14ac:dyDescent="0.2">
      <c r="H5284" s="36"/>
    </row>
    <row r="5285" spans="8:8" s="32" customFormat="1" ht="12.75" customHeight="1" x14ac:dyDescent="0.2">
      <c r="H5285" s="36"/>
    </row>
    <row r="5286" spans="8:8" s="32" customFormat="1" ht="12.75" customHeight="1" x14ac:dyDescent="0.2">
      <c r="H5286" s="36"/>
    </row>
    <row r="5287" spans="8:8" s="32" customFormat="1" ht="12.75" customHeight="1" x14ac:dyDescent="0.2">
      <c r="H5287" s="36"/>
    </row>
    <row r="5288" spans="8:8" s="32" customFormat="1" ht="12.75" customHeight="1" x14ac:dyDescent="0.2">
      <c r="H5288" s="36"/>
    </row>
    <row r="5289" spans="8:8" s="32" customFormat="1" ht="12.75" customHeight="1" x14ac:dyDescent="0.2">
      <c r="H5289" s="36"/>
    </row>
    <row r="5290" spans="8:8" s="32" customFormat="1" ht="12.75" customHeight="1" x14ac:dyDescent="0.2">
      <c r="H5290" s="36"/>
    </row>
    <row r="5291" spans="8:8" s="32" customFormat="1" ht="12.75" customHeight="1" x14ac:dyDescent="0.2">
      <c r="H5291" s="36"/>
    </row>
    <row r="5292" spans="8:8" s="32" customFormat="1" ht="12.75" customHeight="1" x14ac:dyDescent="0.2">
      <c r="H5292" s="36"/>
    </row>
    <row r="5293" spans="8:8" s="32" customFormat="1" ht="12.75" customHeight="1" x14ac:dyDescent="0.2">
      <c r="H5293" s="36"/>
    </row>
    <row r="5294" spans="8:8" s="32" customFormat="1" ht="12.75" customHeight="1" x14ac:dyDescent="0.2">
      <c r="H5294" s="36"/>
    </row>
    <row r="5295" spans="8:8" s="32" customFormat="1" ht="12.75" customHeight="1" x14ac:dyDescent="0.2">
      <c r="H5295" s="36"/>
    </row>
    <row r="5296" spans="8:8" s="32" customFormat="1" ht="12.75" customHeight="1" x14ac:dyDescent="0.2">
      <c r="H5296" s="36"/>
    </row>
    <row r="5297" spans="8:8" s="32" customFormat="1" ht="12.75" customHeight="1" x14ac:dyDescent="0.2">
      <c r="H5297" s="36"/>
    </row>
    <row r="5298" spans="8:8" s="32" customFormat="1" ht="12.75" customHeight="1" x14ac:dyDescent="0.2">
      <c r="H5298" s="36"/>
    </row>
    <row r="5299" spans="8:8" s="32" customFormat="1" ht="12.75" customHeight="1" x14ac:dyDescent="0.2">
      <c r="H5299" s="36"/>
    </row>
    <row r="5300" spans="8:8" s="32" customFormat="1" ht="12.75" customHeight="1" x14ac:dyDescent="0.2">
      <c r="H5300" s="36"/>
    </row>
    <row r="5301" spans="8:8" s="32" customFormat="1" ht="12.75" customHeight="1" x14ac:dyDescent="0.2">
      <c r="H5301" s="36"/>
    </row>
    <row r="5302" spans="8:8" s="32" customFormat="1" ht="12.75" customHeight="1" x14ac:dyDescent="0.2">
      <c r="H5302" s="36"/>
    </row>
    <row r="5303" spans="8:8" s="32" customFormat="1" ht="12.75" customHeight="1" x14ac:dyDescent="0.2">
      <c r="H5303" s="36"/>
    </row>
    <row r="5304" spans="8:8" s="32" customFormat="1" ht="12.75" customHeight="1" x14ac:dyDescent="0.2">
      <c r="H5304" s="36"/>
    </row>
    <row r="5305" spans="8:8" s="32" customFormat="1" ht="12.75" customHeight="1" x14ac:dyDescent="0.2">
      <c r="H5305" s="36"/>
    </row>
    <row r="5306" spans="8:8" s="32" customFormat="1" ht="12.75" customHeight="1" x14ac:dyDescent="0.2">
      <c r="H5306" s="36"/>
    </row>
    <row r="5307" spans="8:8" s="32" customFormat="1" ht="12.75" customHeight="1" x14ac:dyDescent="0.2">
      <c r="H5307" s="36"/>
    </row>
    <row r="5308" spans="8:8" s="32" customFormat="1" ht="12.75" customHeight="1" x14ac:dyDescent="0.2">
      <c r="H5308" s="36"/>
    </row>
    <row r="5309" spans="8:8" s="32" customFormat="1" ht="12.75" customHeight="1" x14ac:dyDescent="0.2">
      <c r="H5309" s="36"/>
    </row>
    <row r="5310" spans="8:8" s="32" customFormat="1" ht="12.75" customHeight="1" x14ac:dyDescent="0.2">
      <c r="H5310" s="36"/>
    </row>
    <row r="5311" spans="8:8" s="32" customFormat="1" ht="12.75" customHeight="1" x14ac:dyDescent="0.2">
      <c r="H5311" s="36"/>
    </row>
    <row r="5312" spans="8:8" s="32" customFormat="1" ht="12.75" customHeight="1" x14ac:dyDescent="0.2">
      <c r="H5312" s="36"/>
    </row>
    <row r="5313" spans="8:8" s="32" customFormat="1" ht="12.75" customHeight="1" x14ac:dyDescent="0.2">
      <c r="H5313" s="36"/>
    </row>
    <row r="5314" spans="8:8" s="32" customFormat="1" ht="12.75" customHeight="1" x14ac:dyDescent="0.2">
      <c r="H5314" s="36"/>
    </row>
    <row r="5315" spans="8:8" s="32" customFormat="1" ht="12.75" customHeight="1" x14ac:dyDescent="0.2">
      <c r="H5315" s="36"/>
    </row>
    <row r="5316" spans="8:8" s="32" customFormat="1" ht="12.75" customHeight="1" x14ac:dyDescent="0.2">
      <c r="H5316" s="36"/>
    </row>
    <row r="5317" spans="8:8" s="32" customFormat="1" ht="12.75" customHeight="1" x14ac:dyDescent="0.2">
      <c r="H5317" s="36"/>
    </row>
    <row r="5318" spans="8:8" s="32" customFormat="1" ht="12.75" customHeight="1" x14ac:dyDescent="0.2">
      <c r="H5318" s="36"/>
    </row>
    <row r="5319" spans="8:8" s="32" customFormat="1" ht="12.75" customHeight="1" x14ac:dyDescent="0.2">
      <c r="H5319" s="36"/>
    </row>
    <row r="5320" spans="8:8" s="32" customFormat="1" ht="12.75" customHeight="1" x14ac:dyDescent="0.2">
      <c r="H5320" s="36"/>
    </row>
    <row r="5321" spans="8:8" s="32" customFormat="1" ht="12.75" customHeight="1" x14ac:dyDescent="0.2">
      <c r="H5321" s="36"/>
    </row>
    <row r="5322" spans="8:8" s="32" customFormat="1" ht="12.75" customHeight="1" x14ac:dyDescent="0.2">
      <c r="H5322" s="36"/>
    </row>
    <row r="5323" spans="8:8" s="32" customFormat="1" ht="12.75" customHeight="1" x14ac:dyDescent="0.2">
      <c r="H5323" s="36"/>
    </row>
    <row r="5324" spans="8:8" s="32" customFormat="1" ht="12.75" customHeight="1" x14ac:dyDescent="0.2">
      <c r="H5324" s="36"/>
    </row>
    <row r="5325" spans="8:8" s="32" customFormat="1" ht="12.75" customHeight="1" x14ac:dyDescent="0.2">
      <c r="H5325" s="36"/>
    </row>
    <row r="5326" spans="8:8" s="32" customFormat="1" ht="12.75" customHeight="1" x14ac:dyDescent="0.2">
      <c r="H5326" s="36"/>
    </row>
    <row r="5327" spans="8:8" s="32" customFormat="1" ht="12.75" customHeight="1" x14ac:dyDescent="0.2">
      <c r="H5327" s="36"/>
    </row>
    <row r="5328" spans="8:8" s="32" customFormat="1" ht="12.75" customHeight="1" x14ac:dyDescent="0.2">
      <c r="H5328" s="36"/>
    </row>
    <row r="5329" spans="8:8" s="32" customFormat="1" ht="12.75" customHeight="1" x14ac:dyDescent="0.2">
      <c r="H5329" s="36"/>
    </row>
    <row r="5330" spans="8:8" s="32" customFormat="1" ht="12.75" customHeight="1" x14ac:dyDescent="0.2">
      <c r="H5330" s="36"/>
    </row>
    <row r="5331" spans="8:8" s="32" customFormat="1" ht="12.75" customHeight="1" x14ac:dyDescent="0.2">
      <c r="H5331" s="36"/>
    </row>
    <row r="5332" spans="8:8" s="32" customFormat="1" ht="12.75" customHeight="1" x14ac:dyDescent="0.2">
      <c r="H5332" s="36"/>
    </row>
    <row r="5333" spans="8:8" s="32" customFormat="1" ht="12.75" customHeight="1" x14ac:dyDescent="0.2">
      <c r="H5333" s="36"/>
    </row>
    <row r="5334" spans="8:8" s="32" customFormat="1" ht="12.75" customHeight="1" x14ac:dyDescent="0.2">
      <c r="H5334" s="36"/>
    </row>
    <row r="5335" spans="8:8" s="32" customFormat="1" ht="12.75" customHeight="1" x14ac:dyDescent="0.2">
      <c r="H5335" s="36"/>
    </row>
    <row r="5336" spans="8:8" s="32" customFormat="1" ht="12.75" customHeight="1" x14ac:dyDescent="0.2">
      <c r="H5336" s="36"/>
    </row>
    <row r="5337" spans="8:8" s="32" customFormat="1" ht="12.75" customHeight="1" x14ac:dyDescent="0.2">
      <c r="H5337" s="36"/>
    </row>
    <row r="5338" spans="8:8" s="32" customFormat="1" ht="12.75" customHeight="1" x14ac:dyDescent="0.2">
      <c r="H5338" s="36"/>
    </row>
    <row r="5339" spans="8:8" s="32" customFormat="1" ht="12.75" customHeight="1" x14ac:dyDescent="0.2">
      <c r="H5339" s="36"/>
    </row>
    <row r="5340" spans="8:8" s="32" customFormat="1" ht="12.75" customHeight="1" x14ac:dyDescent="0.2">
      <c r="H5340" s="36"/>
    </row>
    <row r="5341" spans="8:8" s="32" customFormat="1" ht="12.75" customHeight="1" x14ac:dyDescent="0.2">
      <c r="H5341" s="36"/>
    </row>
    <row r="5342" spans="8:8" s="32" customFormat="1" ht="12.75" customHeight="1" x14ac:dyDescent="0.2">
      <c r="H5342" s="36"/>
    </row>
    <row r="5343" spans="8:8" s="32" customFormat="1" ht="12.75" customHeight="1" x14ac:dyDescent="0.2">
      <c r="H5343" s="36"/>
    </row>
    <row r="5344" spans="8:8" s="32" customFormat="1" ht="12.75" customHeight="1" x14ac:dyDescent="0.2">
      <c r="H5344" s="36"/>
    </row>
    <row r="5345" spans="8:8" s="32" customFormat="1" ht="12.75" customHeight="1" x14ac:dyDescent="0.2">
      <c r="H5345" s="36"/>
    </row>
    <row r="5346" spans="8:8" s="32" customFormat="1" ht="12.75" customHeight="1" x14ac:dyDescent="0.2">
      <c r="H5346" s="36"/>
    </row>
    <row r="5347" spans="8:8" s="32" customFormat="1" ht="12.75" customHeight="1" x14ac:dyDescent="0.2">
      <c r="H5347" s="36"/>
    </row>
    <row r="5348" spans="8:8" s="32" customFormat="1" ht="12.75" customHeight="1" x14ac:dyDescent="0.2">
      <c r="H5348" s="36"/>
    </row>
    <row r="5349" spans="8:8" s="32" customFormat="1" ht="12.75" customHeight="1" x14ac:dyDescent="0.2">
      <c r="H5349" s="36"/>
    </row>
    <row r="5350" spans="8:8" s="32" customFormat="1" ht="12.75" customHeight="1" x14ac:dyDescent="0.2">
      <c r="H5350" s="36"/>
    </row>
    <row r="5351" spans="8:8" s="32" customFormat="1" ht="12.75" customHeight="1" x14ac:dyDescent="0.2">
      <c r="H5351" s="36"/>
    </row>
    <row r="5352" spans="8:8" s="32" customFormat="1" ht="12.75" customHeight="1" x14ac:dyDescent="0.2">
      <c r="H5352" s="36"/>
    </row>
    <row r="5353" spans="8:8" s="32" customFormat="1" ht="12.75" customHeight="1" x14ac:dyDescent="0.2">
      <c r="H5353" s="36"/>
    </row>
    <row r="5354" spans="8:8" s="32" customFormat="1" ht="12.75" customHeight="1" x14ac:dyDescent="0.2">
      <c r="H5354" s="36"/>
    </row>
    <row r="5355" spans="8:8" s="32" customFormat="1" ht="12.75" customHeight="1" x14ac:dyDescent="0.2">
      <c r="H5355" s="36"/>
    </row>
    <row r="5356" spans="8:8" s="32" customFormat="1" ht="12.75" customHeight="1" x14ac:dyDescent="0.2">
      <c r="H5356" s="36"/>
    </row>
    <row r="5357" spans="8:8" s="32" customFormat="1" ht="12.75" customHeight="1" x14ac:dyDescent="0.2">
      <c r="H5357" s="36"/>
    </row>
    <row r="5358" spans="8:8" s="32" customFormat="1" ht="12.75" customHeight="1" x14ac:dyDescent="0.2">
      <c r="H5358" s="36"/>
    </row>
    <row r="5359" spans="8:8" s="32" customFormat="1" ht="12.75" customHeight="1" x14ac:dyDescent="0.2">
      <c r="H5359" s="36"/>
    </row>
    <row r="5360" spans="8:8" s="32" customFormat="1" ht="12.75" customHeight="1" x14ac:dyDescent="0.2">
      <c r="H5360" s="36"/>
    </row>
    <row r="5361" spans="8:8" s="32" customFormat="1" ht="12.75" customHeight="1" x14ac:dyDescent="0.2">
      <c r="H5361" s="36"/>
    </row>
    <row r="5362" spans="8:8" s="32" customFormat="1" ht="12.75" customHeight="1" x14ac:dyDescent="0.2">
      <c r="H5362" s="36"/>
    </row>
    <row r="5363" spans="8:8" s="32" customFormat="1" ht="12.75" customHeight="1" x14ac:dyDescent="0.2">
      <c r="H5363" s="36"/>
    </row>
    <row r="5364" spans="8:8" s="32" customFormat="1" ht="12.75" customHeight="1" x14ac:dyDescent="0.2">
      <c r="H5364" s="36"/>
    </row>
    <row r="5365" spans="8:8" s="32" customFormat="1" ht="12.75" customHeight="1" x14ac:dyDescent="0.2">
      <c r="H5365" s="36"/>
    </row>
    <row r="5366" spans="8:8" s="32" customFormat="1" ht="12.75" customHeight="1" x14ac:dyDescent="0.2">
      <c r="H5366" s="36"/>
    </row>
    <row r="5367" spans="8:8" s="32" customFormat="1" ht="12.75" customHeight="1" x14ac:dyDescent="0.2">
      <c r="H5367" s="36"/>
    </row>
    <row r="5368" spans="8:8" s="32" customFormat="1" ht="12.75" customHeight="1" x14ac:dyDescent="0.2">
      <c r="H5368" s="36"/>
    </row>
    <row r="5369" spans="8:8" s="32" customFormat="1" ht="12.75" customHeight="1" x14ac:dyDescent="0.2">
      <c r="H5369" s="36"/>
    </row>
    <row r="5370" spans="8:8" s="32" customFormat="1" ht="12.75" customHeight="1" x14ac:dyDescent="0.2">
      <c r="H5370" s="36"/>
    </row>
    <row r="5371" spans="8:8" s="32" customFormat="1" ht="12.75" customHeight="1" x14ac:dyDescent="0.2">
      <c r="H5371" s="36"/>
    </row>
    <row r="5372" spans="8:8" s="32" customFormat="1" ht="12.75" customHeight="1" x14ac:dyDescent="0.2">
      <c r="H5372" s="36"/>
    </row>
    <row r="5373" spans="8:8" s="32" customFormat="1" ht="12.75" customHeight="1" x14ac:dyDescent="0.2">
      <c r="H5373" s="36"/>
    </row>
    <row r="5374" spans="8:8" s="32" customFormat="1" ht="12.75" customHeight="1" x14ac:dyDescent="0.2">
      <c r="H5374" s="36"/>
    </row>
    <row r="5375" spans="8:8" s="32" customFormat="1" ht="12.75" customHeight="1" x14ac:dyDescent="0.2">
      <c r="H5375" s="36"/>
    </row>
    <row r="5376" spans="8:8" s="32" customFormat="1" ht="12.75" customHeight="1" x14ac:dyDescent="0.2">
      <c r="H5376" s="36"/>
    </row>
    <row r="5377" spans="8:8" s="32" customFormat="1" ht="12.75" customHeight="1" x14ac:dyDescent="0.2">
      <c r="H5377" s="36"/>
    </row>
    <row r="5378" spans="8:8" s="32" customFormat="1" ht="12.75" customHeight="1" x14ac:dyDescent="0.2">
      <c r="H5378" s="36"/>
    </row>
    <row r="5379" spans="8:8" s="32" customFormat="1" ht="12.75" customHeight="1" x14ac:dyDescent="0.2">
      <c r="H5379" s="36"/>
    </row>
    <row r="5380" spans="8:8" s="32" customFormat="1" ht="12.75" customHeight="1" x14ac:dyDescent="0.2">
      <c r="H5380" s="36"/>
    </row>
    <row r="5381" spans="8:8" s="32" customFormat="1" ht="12.75" customHeight="1" x14ac:dyDescent="0.2">
      <c r="H5381" s="36"/>
    </row>
    <row r="5382" spans="8:8" s="32" customFormat="1" ht="12.75" customHeight="1" x14ac:dyDescent="0.2">
      <c r="H5382" s="36"/>
    </row>
    <row r="5383" spans="8:8" s="32" customFormat="1" ht="12.75" customHeight="1" x14ac:dyDescent="0.2">
      <c r="H5383" s="36"/>
    </row>
    <row r="5384" spans="8:8" s="32" customFormat="1" ht="12.75" customHeight="1" x14ac:dyDescent="0.2">
      <c r="H5384" s="36"/>
    </row>
    <row r="5385" spans="8:8" s="32" customFormat="1" ht="12.75" customHeight="1" x14ac:dyDescent="0.2">
      <c r="H5385" s="36"/>
    </row>
    <row r="5386" spans="8:8" s="32" customFormat="1" ht="12.75" customHeight="1" x14ac:dyDescent="0.2">
      <c r="H5386" s="36"/>
    </row>
    <row r="5387" spans="8:8" s="32" customFormat="1" ht="12.75" customHeight="1" x14ac:dyDescent="0.2">
      <c r="H5387" s="36"/>
    </row>
    <row r="5388" spans="8:8" s="32" customFormat="1" ht="12.75" customHeight="1" x14ac:dyDescent="0.2">
      <c r="H5388" s="36"/>
    </row>
    <row r="5389" spans="8:8" s="32" customFormat="1" ht="12.75" customHeight="1" x14ac:dyDescent="0.2">
      <c r="H5389" s="36"/>
    </row>
    <row r="5390" spans="8:8" s="32" customFormat="1" ht="12.75" customHeight="1" x14ac:dyDescent="0.2">
      <c r="H5390" s="36"/>
    </row>
    <row r="5391" spans="8:8" s="32" customFormat="1" ht="12.75" customHeight="1" x14ac:dyDescent="0.2">
      <c r="H5391" s="36"/>
    </row>
    <row r="5392" spans="8:8" s="32" customFormat="1" ht="12.75" customHeight="1" x14ac:dyDescent="0.2">
      <c r="H5392" s="36"/>
    </row>
    <row r="5393" spans="8:8" s="32" customFormat="1" ht="12.75" customHeight="1" x14ac:dyDescent="0.2">
      <c r="H5393" s="36"/>
    </row>
    <row r="5394" spans="8:8" s="32" customFormat="1" ht="12.75" customHeight="1" x14ac:dyDescent="0.2">
      <c r="H5394" s="36"/>
    </row>
    <row r="5395" spans="8:8" s="32" customFormat="1" ht="12.75" customHeight="1" x14ac:dyDescent="0.2">
      <c r="H5395" s="36"/>
    </row>
    <row r="5396" spans="8:8" s="32" customFormat="1" ht="12.75" customHeight="1" x14ac:dyDescent="0.2">
      <c r="H5396" s="36"/>
    </row>
    <row r="5397" spans="8:8" s="32" customFormat="1" ht="12.75" customHeight="1" x14ac:dyDescent="0.2">
      <c r="H5397" s="36"/>
    </row>
    <row r="5398" spans="8:8" s="32" customFormat="1" ht="12.75" customHeight="1" x14ac:dyDescent="0.2">
      <c r="H5398" s="36"/>
    </row>
    <row r="5399" spans="8:8" s="32" customFormat="1" ht="12.75" customHeight="1" x14ac:dyDescent="0.2">
      <c r="H5399" s="36"/>
    </row>
    <row r="5400" spans="8:8" s="32" customFormat="1" ht="12.75" customHeight="1" x14ac:dyDescent="0.2">
      <c r="H5400" s="36"/>
    </row>
    <row r="5401" spans="8:8" s="32" customFormat="1" ht="12.75" customHeight="1" x14ac:dyDescent="0.2">
      <c r="H5401" s="36"/>
    </row>
    <row r="5402" spans="8:8" s="32" customFormat="1" ht="12.75" customHeight="1" x14ac:dyDescent="0.2">
      <c r="H5402" s="36"/>
    </row>
    <row r="5403" spans="8:8" s="32" customFormat="1" ht="12.75" customHeight="1" x14ac:dyDescent="0.2">
      <c r="H5403" s="36"/>
    </row>
    <row r="5404" spans="8:8" s="32" customFormat="1" ht="12.75" customHeight="1" x14ac:dyDescent="0.2">
      <c r="H5404" s="36"/>
    </row>
    <row r="5405" spans="8:8" s="32" customFormat="1" ht="12.75" customHeight="1" x14ac:dyDescent="0.2">
      <c r="H5405" s="36"/>
    </row>
    <row r="5406" spans="8:8" s="32" customFormat="1" ht="12.75" customHeight="1" x14ac:dyDescent="0.2">
      <c r="H5406" s="36"/>
    </row>
    <row r="5407" spans="8:8" s="32" customFormat="1" ht="12.75" customHeight="1" x14ac:dyDescent="0.2">
      <c r="H5407" s="36"/>
    </row>
    <row r="5408" spans="8:8" s="32" customFormat="1" ht="12.75" customHeight="1" x14ac:dyDescent="0.2">
      <c r="H5408" s="36"/>
    </row>
    <row r="5409" spans="8:8" s="32" customFormat="1" ht="12.75" customHeight="1" x14ac:dyDescent="0.2">
      <c r="H5409" s="36"/>
    </row>
    <row r="5410" spans="8:8" s="32" customFormat="1" ht="12.75" customHeight="1" x14ac:dyDescent="0.2">
      <c r="H5410" s="36"/>
    </row>
    <row r="5411" spans="8:8" s="32" customFormat="1" ht="12.75" customHeight="1" x14ac:dyDescent="0.2">
      <c r="H5411" s="36"/>
    </row>
    <row r="5412" spans="8:8" s="32" customFormat="1" ht="12.75" customHeight="1" x14ac:dyDescent="0.2">
      <c r="H5412" s="36"/>
    </row>
    <row r="5413" spans="8:8" s="32" customFormat="1" ht="12.75" customHeight="1" x14ac:dyDescent="0.2">
      <c r="H5413" s="36"/>
    </row>
    <row r="5414" spans="8:8" s="32" customFormat="1" ht="12.75" customHeight="1" x14ac:dyDescent="0.2">
      <c r="H5414" s="36"/>
    </row>
    <row r="5415" spans="8:8" s="32" customFormat="1" ht="12.75" customHeight="1" x14ac:dyDescent="0.2">
      <c r="H5415" s="36"/>
    </row>
    <row r="5416" spans="8:8" s="32" customFormat="1" ht="12.75" customHeight="1" x14ac:dyDescent="0.2">
      <c r="H5416" s="36"/>
    </row>
    <row r="5417" spans="8:8" s="32" customFormat="1" ht="12.75" customHeight="1" x14ac:dyDescent="0.2">
      <c r="H5417" s="36"/>
    </row>
    <row r="5418" spans="8:8" s="32" customFormat="1" ht="12.75" customHeight="1" x14ac:dyDescent="0.2">
      <c r="H5418" s="36"/>
    </row>
    <row r="5419" spans="8:8" s="32" customFormat="1" ht="12.75" customHeight="1" x14ac:dyDescent="0.2">
      <c r="H5419" s="36"/>
    </row>
    <row r="5420" spans="8:8" s="32" customFormat="1" ht="12.75" customHeight="1" x14ac:dyDescent="0.2">
      <c r="H5420" s="36"/>
    </row>
    <row r="5421" spans="8:8" s="32" customFormat="1" ht="12.75" customHeight="1" x14ac:dyDescent="0.2">
      <c r="H5421" s="36"/>
    </row>
    <row r="5422" spans="8:8" s="32" customFormat="1" ht="12.75" customHeight="1" x14ac:dyDescent="0.2">
      <c r="H5422" s="36"/>
    </row>
    <row r="5423" spans="8:8" s="32" customFormat="1" ht="12.75" customHeight="1" x14ac:dyDescent="0.2">
      <c r="H5423" s="36"/>
    </row>
    <row r="5424" spans="8:8" s="32" customFormat="1" ht="12.75" customHeight="1" x14ac:dyDescent="0.2">
      <c r="H5424" s="36"/>
    </row>
    <row r="5425" spans="8:8" s="32" customFormat="1" ht="12.75" customHeight="1" x14ac:dyDescent="0.2">
      <c r="H5425" s="36"/>
    </row>
    <row r="5426" spans="8:8" s="32" customFormat="1" ht="12.75" customHeight="1" x14ac:dyDescent="0.2">
      <c r="H5426" s="36"/>
    </row>
    <row r="5427" spans="8:8" s="32" customFormat="1" ht="12.75" customHeight="1" x14ac:dyDescent="0.2">
      <c r="H5427" s="36"/>
    </row>
    <row r="5428" spans="8:8" s="32" customFormat="1" ht="12.75" customHeight="1" x14ac:dyDescent="0.2">
      <c r="H5428" s="36"/>
    </row>
    <row r="5429" spans="8:8" s="32" customFormat="1" ht="12.75" customHeight="1" x14ac:dyDescent="0.2">
      <c r="H5429" s="36"/>
    </row>
    <row r="5430" spans="8:8" s="32" customFormat="1" ht="12.75" customHeight="1" x14ac:dyDescent="0.2">
      <c r="H5430" s="36"/>
    </row>
    <row r="5431" spans="8:8" s="32" customFormat="1" ht="12.75" customHeight="1" x14ac:dyDescent="0.2">
      <c r="H5431" s="36"/>
    </row>
    <row r="5432" spans="8:8" s="32" customFormat="1" ht="12.75" customHeight="1" x14ac:dyDescent="0.2">
      <c r="H5432" s="36"/>
    </row>
    <row r="5433" spans="8:8" s="32" customFormat="1" ht="12.75" customHeight="1" x14ac:dyDescent="0.2">
      <c r="H5433" s="36"/>
    </row>
    <row r="5434" spans="8:8" s="32" customFormat="1" ht="12.75" customHeight="1" x14ac:dyDescent="0.2">
      <c r="H5434" s="36"/>
    </row>
    <row r="5435" spans="8:8" s="32" customFormat="1" ht="12.75" customHeight="1" x14ac:dyDescent="0.2">
      <c r="H5435" s="36"/>
    </row>
    <row r="5436" spans="8:8" s="32" customFormat="1" ht="12.75" customHeight="1" x14ac:dyDescent="0.2">
      <c r="H5436" s="36"/>
    </row>
    <row r="5437" spans="8:8" s="32" customFormat="1" ht="12.75" customHeight="1" x14ac:dyDescent="0.2">
      <c r="H5437" s="36"/>
    </row>
    <row r="5438" spans="8:8" s="32" customFormat="1" ht="12.75" customHeight="1" x14ac:dyDescent="0.2">
      <c r="H5438" s="36"/>
    </row>
    <row r="5439" spans="8:8" s="32" customFormat="1" ht="12.75" customHeight="1" x14ac:dyDescent="0.2">
      <c r="H5439" s="36"/>
    </row>
    <row r="5440" spans="8:8" s="32" customFormat="1" ht="12.75" customHeight="1" x14ac:dyDescent="0.2">
      <c r="H5440" s="36"/>
    </row>
    <row r="5441" spans="8:8" s="32" customFormat="1" ht="12.75" customHeight="1" x14ac:dyDescent="0.2">
      <c r="H5441" s="36"/>
    </row>
    <row r="5442" spans="8:8" s="32" customFormat="1" ht="12.75" customHeight="1" x14ac:dyDescent="0.2">
      <c r="H5442" s="36"/>
    </row>
    <row r="5443" spans="8:8" s="32" customFormat="1" ht="12.75" customHeight="1" x14ac:dyDescent="0.2">
      <c r="H5443" s="36"/>
    </row>
    <row r="5444" spans="8:8" s="32" customFormat="1" ht="12.75" customHeight="1" x14ac:dyDescent="0.2">
      <c r="H5444" s="36"/>
    </row>
    <row r="5445" spans="8:8" s="32" customFormat="1" ht="12.75" customHeight="1" x14ac:dyDescent="0.2">
      <c r="H5445" s="36"/>
    </row>
    <row r="5446" spans="8:8" s="32" customFormat="1" ht="12.75" customHeight="1" x14ac:dyDescent="0.2">
      <c r="H5446" s="36"/>
    </row>
    <row r="5447" spans="8:8" s="32" customFormat="1" ht="12.75" customHeight="1" x14ac:dyDescent="0.2">
      <c r="H5447" s="36"/>
    </row>
    <row r="5448" spans="8:8" s="32" customFormat="1" ht="12.75" customHeight="1" x14ac:dyDescent="0.2">
      <c r="H5448" s="36"/>
    </row>
    <row r="5449" spans="8:8" s="32" customFormat="1" ht="12.75" customHeight="1" x14ac:dyDescent="0.2">
      <c r="H5449" s="36"/>
    </row>
    <row r="5450" spans="8:8" s="32" customFormat="1" ht="12.75" customHeight="1" x14ac:dyDescent="0.2">
      <c r="H5450" s="36"/>
    </row>
    <row r="5451" spans="8:8" s="32" customFormat="1" ht="12.75" customHeight="1" x14ac:dyDescent="0.2">
      <c r="H5451" s="36"/>
    </row>
    <row r="5452" spans="8:8" s="32" customFormat="1" ht="12.75" customHeight="1" x14ac:dyDescent="0.2">
      <c r="H5452" s="36"/>
    </row>
    <row r="5453" spans="8:8" s="32" customFormat="1" ht="12.75" customHeight="1" x14ac:dyDescent="0.2">
      <c r="H5453" s="36"/>
    </row>
    <row r="5454" spans="8:8" s="32" customFormat="1" ht="12.75" customHeight="1" x14ac:dyDescent="0.2">
      <c r="H5454" s="36"/>
    </row>
    <row r="5455" spans="8:8" s="32" customFormat="1" ht="12.75" customHeight="1" x14ac:dyDescent="0.2">
      <c r="H5455" s="36"/>
    </row>
    <row r="5456" spans="8:8" s="32" customFormat="1" ht="12.75" customHeight="1" x14ac:dyDescent="0.2">
      <c r="H5456" s="36"/>
    </row>
    <row r="5457" spans="8:8" s="32" customFormat="1" ht="12.75" customHeight="1" x14ac:dyDescent="0.2">
      <c r="H5457" s="36"/>
    </row>
    <row r="5458" spans="8:8" s="32" customFormat="1" ht="12.75" customHeight="1" x14ac:dyDescent="0.2">
      <c r="H5458" s="36"/>
    </row>
    <row r="5459" spans="8:8" s="32" customFormat="1" ht="12.75" customHeight="1" x14ac:dyDescent="0.2">
      <c r="H5459" s="36"/>
    </row>
    <row r="5460" spans="8:8" s="32" customFormat="1" ht="12.75" customHeight="1" x14ac:dyDescent="0.2">
      <c r="H5460" s="36"/>
    </row>
    <row r="5461" spans="8:8" s="32" customFormat="1" ht="12.75" customHeight="1" x14ac:dyDescent="0.2">
      <c r="H5461" s="36"/>
    </row>
    <row r="5462" spans="8:8" s="32" customFormat="1" ht="12.75" customHeight="1" x14ac:dyDescent="0.2">
      <c r="H5462" s="36"/>
    </row>
    <row r="5463" spans="8:8" s="32" customFormat="1" ht="12.75" customHeight="1" x14ac:dyDescent="0.2">
      <c r="H5463" s="36"/>
    </row>
    <row r="5464" spans="8:8" s="32" customFormat="1" ht="12.75" customHeight="1" x14ac:dyDescent="0.2">
      <c r="H5464" s="36"/>
    </row>
    <row r="5465" spans="8:8" s="32" customFormat="1" ht="12.75" customHeight="1" x14ac:dyDescent="0.2">
      <c r="H5465" s="36"/>
    </row>
    <row r="5466" spans="8:8" s="32" customFormat="1" ht="12.75" customHeight="1" x14ac:dyDescent="0.2">
      <c r="H5466" s="36"/>
    </row>
    <row r="5467" spans="8:8" s="32" customFormat="1" ht="12.75" customHeight="1" x14ac:dyDescent="0.2">
      <c r="H5467" s="36"/>
    </row>
    <row r="5468" spans="8:8" s="32" customFormat="1" ht="12.75" customHeight="1" x14ac:dyDescent="0.2">
      <c r="H5468" s="36"/>
    </row>
    <row r="5469" spans="8:8" s="32" customFormat="1" ht="12.75" customHeight="1" x14ac:dyDescent="0.2">
      <c r="H5469" s="36"/>
    </row>
    <row r="5470" spans="8:8" s="32" customFormat="1" ht="12.75" customHeight="1" x14ac:dyDescent="0.2">
      <c r="H5470" s="36"/>
    </row>
    <row r="5471" spans="8:8" s="32" customFormat="1" ht="12.75" customHeight="1" x14ac:dyDescent="0.2">
      <c r="H5471" s="36"/>
    </row>
    <row r="5472" spans="8:8" s="32" customFormat="1" ht="12.75" customHeight="1" x14ac:dyDescent="0.2">
      <c r="H5472" s="36"/>
    </row>
    <row r="5473" spans="8:8" s="32" customFormat="1" ht="12.75" customHeight="1" x14ac:dyDescent="0.2">
      <c r="H5473" s="36"/>
    </row>
    <row r="5474" spans="8:8" s="32" customFormat="1" ht="12.75" customHeight="1" x14ac:dyDescent="0.2">
      <c r="H5474" s="36"/>
    </row>
    <row r="5475" spans="8:8" s="32" customFormat="1" ht="12.75" customHeight="1" x14ac:dyDescent="0.2">
      <c r="H5475" s="36"/>
    </row>
    <row r="5476" spans="8:8" s="32" customFormat="1" ht="12.75" customHeight="1" x14ac:dyDescent="0.2">
      <c r="H5476" s="36"/>
    </row>
    <row r="5477" spans="8:8" s="32" customFormat="1" ht="12.75" customHeight="1" x14ac:dyDescent="0.2">
      <c r="H5477" s="36"/>
    </row>
    <row r="5478" spans="8:8" s="32" customFormat="1" ht="12.75" customHeight="1" x14ac:dyDescent="0.2">
      <c r="H5478" s="36"/>
    </row>
    <row r="5479" spans="8:8" s="32" customFormat="1" ht="12.75" customHeight="1" x14ac:dyDescent="0.2">
      <c r="H5479" s="36"/>
    </row>
    <row r="5480" spans="8:8" s="32" customFormat="1" ht="12.75" customHeight="1" x14ac:dyDescent="0.2">
      <c r="H5480" s="36"/>
    </row>
    <row r="5481" spans="8:8" s="32" customFormat="1" ht="12.75" customHeight="1" x14ac:dyDescent="0.2">
      <c r="H5481" s="36"/>
    </row>
    <row r="5482" spans="8:8" s="32" customFormat="1" ht="12.75" customHeight="1" x14ac:dyDescent="0.2">
      <c r="H5482" s="36"/>
    </row>
    <row r="5483" spans="8:8" s="32" customFormat="1" ht="12.75" customHeight="1" x14ac:dyDescent="0.2">
      <c r="H5483" s="36"/>
    </row>
    <row r="5484" spans="8:8" s="32" customFormat="1" ht="12.75" customHeight="1" x14ac:dyDescent="0.2">
      <c r="H5484" s="36"/>
    </row>
    <row r="5485" spans="8:8" s="32" customFormat="1" ht="12.75" customHeight="1" x14ac:dyDescent="0.2">
      <c r="H5485" s="36"/>
    </row>
    <row r="5486" spans="8:8" s="32" customFormat="1" ht="12.75" customHeight="1" x14ac:dyDescent="0.2">
      <c r="H5486" s="36"/>
    </row>
    <row r="5487" spans="8:8" s="32" customFormat="1" ht="12.75" customHeight="1" x14ac:dyDescent="0.2">
      <c r="H5487" s="36"/>
    </row>
    <row r="5488" spans="8:8" s="32" customFormat="1" ht="12.75" customHeight="1" x14ac:dyDescent="0.2">
      <c r="H5488" s="36"/>
    </row>
    <row r="5489" spans="8:8" s="32" customFormat="1" ht="12.75" customHeight="1" x14ac:dyDescent="0.2">
      <c r="H5489" s="36"/>
    </row>
    <row r="5490" spans="8:8" s="32" customFormat="1" ht="12.75" customHeight="1" x14ac:dyDescent="0.2">
      <c r="H5490" s="36"/>
    </row>
    <row r="5491" spans="8:8" s="32" customFormat="1" ht="12.75" customHeight="1" x14ac:dyDescent="0.2">
      <c r="H5491" s="36"/>
    </row>
    <row r="5492" spans="8:8" s="32" customFormat="1" ht="12.75" customHeight="1" x14ac:dyDescent="0.2">
      <c r="H5492" s="36"/>
    </row>
    <row r="5493" spans="8:8" s="32" customFormat="1" ht="12.75" customHeight="1" x14ac:dyDescent="0.2">
      <c r="H5493" s="36"/>
    </row>
    <row r="5494" spans="8:8" s="32" customFormat="1" ht="12.75" customHeight="1" x14ac:dyDescent="0.2">
      <c r="H5494" s="36"/>
    </row>
    <row r="5495" spans="8:8" s="32" customFormat="1" ht="12.75" customHeight="1" x14ac:dyDescent="0.2">
      <c r="H5495" s="36"/>
    </row>
    <row r="5496" spans="8:8" s="32" customFormat="1" ht="12.75" customHeight="1" x14ac:dyDescent="0.2">
      <c r="H5496" s="36"/>
    </row>
    <row r="5497" spans="8:8" s="32" customFormat="1" ht="12.75" customHeight="1" x14ac:dyDescent="0.2">
      <c r="H5497" s="36"/>
    </row>
    <row r="5498" spans="8:8" s="32" customFormat="1" ht="12.75" customHeight="1" x14ac:dyDescent="0.2">
      <c r="H5498" s="36"/>
    </row>
    <row r="5499" spans="8:8" s="32" customFormat="1" ht="12.75" customHeight="1" x14ac:dyDescent="0.2">
      <c r="H5499" s="36"/>
    </row>
    <row r="5500" spans="8:8" s="32" customFormat="1" ht="12.75" customHeight="1" x14ac:dyDescent="0.2">
      <c r="H5500" s="36"/>
    </row>
    <row r="5501" spans="8:8" s="32" customFormat="1" ht="12.75" customHeight="1" x14ac:dyDescent="0.2">
      <c r="H5501" s="36"/>
    </row>
    <row r="5502" spans="8:8" s="32" customFormat="1" ht="12.75" customHeight="1" x14ac:dyDescent="0.2">
      <c r="H5502" s="36"/>
    </row>
    <row r="5503" spans="8:8" s="32" customFormat="1" ht="12.75" customHeight="1" x14ac:dyDescent="0.2">
      <c r="H5503" s="36"/>
    </row>
    <row r="5504" spans="8:8" s="32" customFormat="1" ht="12.75" customHeight="1" x14ac:dyDescent="0.2">
      <c r="H5504" s="36"/>
    </row>
    <row r="5505" spans="8:8" s="32" customFormat="1" ht="12.75" customHeight="1" x14ac:dyDescent="0.2">
      <c r="H5505" s="36"/>
    </row>
    <row r="5506" spans="8:8" s="32" customFormat="1" ht="12.75" customHeight="1" x14ac:dyDescent="0.2">
      <c r="H5506" s="36"/>
    </row>
    <row r="5507" spans="8:8" s="32" customFormat="1" ht="12.75" customHeight="1" x14ac:dyDescent="0.2">
      <c r="H5507" s="36"/>
    </row>
    <row r="5508" spans="8:8" s="32" customFormat="1" ht="12.75" customHeight="1" x14ac:dyDescent="0.2">
      <c r="H5508" s="36"/>
    </row>
    <row r="5509" spans="8:8" s="32" customFormat="1" ht="12.75" customHeight="1" x14ac:dyDescent="0.2">
      <c r="H5509" s="36"/>
    </row>
    <row r="5510" spans="8:8" s="32" customFormat="1" ht="12.75" customHeight="1" x14ac:dyDescent="0.2">
      <c r="H5510" s="36"/>
    </row>
    <row r="5511" spans="8:8" s="32" customFormat="1" ht="12.75" customHeight="1" x14ac:dyDescent="0.2">
      <c r="H5511" s="36"/>
    </row>
    <row r="5512" spans="8:8" s="32" customFormat="1" ht="12.75" customHeight="1" x14ac:dyDescent="0.2">
      <c r="H5512" s="36"/>
    </row>
    <row r="5513" spans="8:8" s="32" customFormat="1" ht="12.75" customHeight="1" x14ac:dyDescent="0.2">
      <c r="H5513" s="36"/>
    </row>
    <row r="5514" spans="8:8" s="32" customFormat="1" ht="12.75" customHeight="1" x14ac:dyDescent="0.2">
      <c r="H5514" s="36"/>
    </row>
    <row r="5515" spans="8:8" s="32" customFormat="1" ht="12.75" customHeight="1" x14ac:dyDescent="0.2">
      <c r="H5515" s="36"/>
    </row>
    <row r="5516" spans="8:8" s="32" customFormat="1" ht="12.75" customHeight="1" x14ac:dyDescent="0.2">
      <c r="H5516" s="36"/>
    </row>
    <row r="5517" spans="8:8" s="32" customFormat="1" ht="12.75" customHeight="1" x14ac:dyDescent="0.2">
      <c r="H5517" s="36"/>
    </row>
    <row r="5518" spans="8:8" s="32" customFormat="1" ht="12.75" customHeight="1" x14ac:dyDescent="0.2">
      <c r="H5518" s="36"/>
    </row>
    <row r="5519" spans="8:8" s="32" customFormat="1" ht="12.75" customHeight="1" x14ac:dyDescent="0.2">
      <c r="H5519" s="36"/>
    </row>
    <row r="5520" spans="8:8" s="32" customFormat="1" ht="12.75" customHeight="1" x14ac:dyDescent="0.2">
      <c r="H5520" s="36"/>
    </row>
    <row r="5521" spans="8:8" s="32" customFormat="1" ht="12.75" customHeight="1" x14ac:dyDescent="0.2">
      <c r="H5521" s="36"/>
    </row>
    <row r="5522" spans="8:8" s="32" customFormat="1" ht="12.75" customHeight="1" x14ac:dyDescent="0.2">
      <c r="H5522" s="36"/>
    </row>
    <row r="5523" spans="8:8" s="32" customFormat="1" ht="12.75" customHeight="1" x14ac:dyDescent="0.2">
      <c r="H5523" s="36"/>
    </row>
    <row r="5524" spans="8:8" s="32" customFormat="1" ht="12.75" customHeight="1" x14ac:dyDescent="0.2">
      <c r="H5524" s="36"/>
    </row>
    <row r="5525" spans="8:8" s="32" customFormat="1" ht="12.75" customHeight="1" x14ac:dyDescent="0.2">
      <c r="H5525" s="36"/>
    </row>
    <row r="5526" spans="8:8" s="32" customFormat="1" ht="12.75" customHeight="1" x14ac:dyDescent="0.2">
      <c r="H5526" s="36"/>
    </row>
    <row r="5527" spans="8:8" s="32" customFormat="1" ht="12.75" customHeight="1" x14ac:dyDescent="0.2">
      <c r="H5527" s="36"/>
    </row>
    <row r="5528" spans="8:8" s="32" customFormat="1" ht="12.75" customHeight="1" x14ac:dyDescent="0.2">
      <c r="H5528" s="36"/>
    </row>
    <row r="5529" spans="8:8" s="32" customFormat="1" ht="12.75" customHeight="1" x14ac:dyDescent="0.2">
      <c r="H5529" s="36"/>
    </row>
    <row r="5530" spans="8:8" s="32" customFormat="1" ht="12.75" customHeight="1" x14ac:dyDescent="0.2">
      <c r="H5530" s="36"/>
    </row>
    <row r="5531" spans="8:8" s="32" customFormat="1" ht="12.75" customHeight="1" x14ac:dyDescent="0.2">
      <c r="H5531" s="36"/>
    </row>
    <row r="5532" spans="8:8" s="32" customFormat="1" ht="12.75" customHeight="1" x14ac:dyDescent="0.2">
      <c r="H5532" s="36"/>
    </row>
    <row r="5533" spans="8:8" s="32" customFormat="1" ht="12.75" customHeight="1" x14ac:dyDescent="0.2">
      <c r="H5533" s="36"/>
    </row>
    <row r="5534" spans="8:8" s="32" customFormat="1" ht="12.75" customHeight="1" x14ac:dyDescent="0.2">
      <c r="H5534" s="36"/>
    </row>
    <row r="5535" spans="8:8" s="32" customFormat="1" ht="12.75" customHeight="1" x14ac:dyDescent="0.2">
      <c r="H5535" s="36"/>
    </row>
    <row r="5536" spans="8:8" s="32" customFormat="1" ht="12.75" customHeight="1" x14ac:dyDescent="0.2">
      <c r="H5536" s="36"/>
    </row>
    <row r="5537" spans="8:8" s="32" customFormat="1" ht="12.75" customHeight="1" x14ac:dyDescent="0.2">
      <c r="H5537" s="36"/>
    </row>
    <row r="5538" spans="8:8" s="32" customFormat="1" ht="12.75" customHeight="1" x14ac:dyDescent="0.2">
      <c r="H5538" s="36"/>
    </row>
    <row r="5539" spans="8:8" s="32" customFormat="1" ht="12.75" customHeight="1" x14ac:dyDescent="0.2">
      <c r="H5539" s="36"/>
    </row>
    <row r="5540" spans="8:8" s="32" customFormat="1" ht="12.75" customHeight="1" x14ac:dyDescent="0.2">
      <c r="H5540" s="36"/>
    </row>
    <row r="5541" spans="8:8" s="32" customFormat="1" ht="12.75" customHeight="1" x14ac:dyDescent="0.2">
      <c r="H5541" s="36"/>
    </row>
    <row r="5542" spans="8:8" s="32" customFormat="1" ht="12.75" customHeight="1" x14ac:dyDescent="0.2">
      <c r="H5542" s="36"/>
    </row>
    <row r="5543" spans="8:8" s="32" customFormat="1" ht="12.75" customHeight="1" x14ac:dyDescent="0.2">
      <c r="H5543" s="36"/>
    </row>
    <row r="5544" spans="8:8" s="32" customFormat="1" ht="12.75" customHeight="1" x14ac:dyDescent="0.2">
      <c r="H5544" s="36"/>
    </row>
    <row r="5545" spans="8:8" s="32" customFormat="1" ht="12.75" customHeight="1" x14ac:dyDescent="0.2">
      <c r="H5545" s="36"/>
    </row>
    <row r="5546" spans="8:8" s="32" customFormat="1" ht="12.75" customHeight="1" x14ac:dyDescent="0.2">
      <c r="H5546" s="36"/>
    </row>
    <row r="5547" spans="8:8" s="32" customFormat="1" ht="12.75" customHeight="1" x14ac:dyDescent="0.2">
      <c r="H5547" s="36"/>
    </row>
    <row r="5548" spans="8:8" s="32" customFormat="1" ht="12.75" customHeight="1" x14ac:dyDescent="0.2">
      <c r="H5548" s="36"/>
    </row>
    <row r="5549" spans="8:8" s="32" customFormat="1" ht="12.75" customHeight="1" x14ac:dyDescent="0.2">
      <c r="H5549" s="36"/>
    </row>
    <row r="5550" spans="8:8" s="32" customFormat="1" ht="12.75" customHeight="1" x14ac:dyDescent="0.2">
      <c r="H5550" s="36"/>
    </row>
    <row r="5551" spans="8:8" s="32" customFormat="1" ht="12.75" customHeight="1" x14ac:dyDescent="0.2">
      <c r="H5551" s="36"/>
    </row>
    <row r="5552" spans="8:8" s="32" customFormat="1" ht="12.75" customHeight="1" x14ac:dyDescent="0.2">
      <c r="H5552" s="36"/>
    </row>
    <row r="5553" spans="8:8" s="32" customFormat="1" ht="12.75" customHeight="1" x14ac:dyDescent="0.2">
      <c r="H5553" s="36"/>
    </row>
    <row r="5554" spans="8:8" s="32" customFormat="1" ht="12.75" customHeight="1" x14ac:dyDescent="0.2">
      <c r="H5554" s="36"/>
    </row>
    <row r="5555" spans="8:8" s="32" customFormat="1" ht="12.75" customHeight="1" x14ac:dyDescent="0.2">
      <c r="H5555" s="36"/>
    </row>
    <row r="5556" spans="8:8" s="32" customFormat="1" ht="12.75" customHeight="1" x14ac:dyDescent="0.2">
      <c r="H5556" s="36"/>
    </row>
    <row r="5557" spans="8:8" s="32" customFormat="1" ht="12.75" customHeight="1" x14ac:dyDescent="0.2">
      <c r="H5557" s="36"/>
    </row>
    <row r="5558" spans="8:8" s="32" customFormat="1" ht="12.75" customHeight="1" x14ac:dyDescent="0.2">
      <c r="H5558" s="36"/>
    </row>
    <row r="5559" spans="8:8" s="32" customFormat="1" ht="12.75" customHeight="1" x14ac:dyDescent="0.2">
      <c r="H5559" s="36"/>
    </row>
    <row r="5560" spans="8:8" s="32" customFormat="1" ht="12.75" customHeight="1" x14ac:dyDescent="0.2">
      <c r="H5560" s="36"/>
    </row>
    <row r="5561" spans="8:8" s="32" customFormat="1" ht="12.75" customHeight="1" x14ac:dyDescent="0.2">
      <c r="H5561" s="36"/>
    </row>
    <row r="5562" spans="8:8" s="32" customFormat="1" ht="12.75" customHeight="1" x14ac:dyDescent="0.2">
      <c r="H5562" s="36"/>
    </row>
    <row r="5563" spans="8:8" s="32" customFormat="1" ht="12.75" customHeight="1" x14ac:dyDescent="0.2">
      <c r="H5563" s="36"/>
    </row>
    <row r="5564" spans="8:8" s="32" customFormat="1" ht="12.75" customHeight="1" x14ac:dyDescent="0.2">
      <c r="H5564" s="36"/>
    </row>
    <row r="5565" spans="8:8" s="32" customFormat="1" ht="12.75" customHeight="1" x14ac:dyDescent="0.2">
      <c r="H5565" s="36"/>
    </row>
    <row r="5566" spans="8:8" s="32" customFormat="1" ht="12.75" customHeight="1" x14ac:dyDescent="0.2">
      <c r="H5566" s="36"/>
    </row>
    <row r="5567" spans="8:8" s="32" customFormat="1" ht="12.75" customHeight="1" x14ac:dyDescent="0.2">
      <c r="H5567" s="36"/>
    </row>
    <row r="5568" spans="8:8" s="32" customFormat="1" ht="12.75" customHeight="1" x14ac:dyDescent="0.2">
      <c r="H5568" s="36"/>
    </row>
    <row r="5569" spans="8:8" s="32" customFormat="1" ht="12.75" customHeight="1" x14ac:dyDescent="0.2">
      <c r="H5569" s="36"/>
    </row>
    <row r="5570" spans="8:8" s="32" customFormat="1" ht="12.75" customHeight="1" x14ac:dyDescent="0.2">
      <c r="H5570" s="36"/>
    </row>
    <row r="5571" spans="8:8" s="32" customFormat="1" ht="12.75" customHeight="1" x14ac:dyDescent="0.2">
      <c r="H5571" s="36"/>
    </row>
    <row r="5572" spans="8:8" s="32" customFormat="1" ht="12.75" customHeight="1" x14ac:dyDescent="0.2">
      <c r="H5572" s="36"/>
    </row>
    <row r="5573" spans="8:8" s="32" customFormat="1" ht="12.75" customHeight="1" x14ac:dyDescent="0.2">
      <c r="H5573" s="36"/>
    </row>
    <row r="5574" spans="8:8" s="32" customFormat="1" ht="12.75" customHeight="1" x14ac:dyDescent="0.2">
      <c r="H5574" s="36"/>
    </row>
    <row r="5575" spans="8:8" s="32" customFormat="1" ht="12.75" customHeight="1" x14ac:dyDescent="0.2">
      <c r="H5575" s="36"/>
    </row>
    <row r="5576" spans="8:8" s="32" customFormat="1" ht="12.75" customHeight="1" x14ac:dyDescent="0.2">
      <c r="H5576" s="36"/>
    </row>
    <row r="5577" spans="8:8" s="32" customFormat="1" ht="12.75" customHeight="1" x14ac:dyDescent="0.2">
      <c r="H5577" s="36"/>
    </row>
    <row r="5578" spans="8:8" s="32" customFormat="1" ht="12.75" customHeight="1" x14ac:dyDescent="0.2">
      <c r="H5578" s="36"/>
    </row>
    <row r="5579" spans="8:8" s="32" customFormat="1" ht="12.75" customHeight="1" x14ac:dyDescent="0.2">
      <c r="H5579" s="36"/>
    </row>
    <row r="5580" spans="8:8" s="32" customFormat="1" ht="12.75" customHeight="1" x14ac:dyDescent="0.2">
      <c r="H5580" s="36"/>
    </row>
    <row r="5581" spans="8:8" s="32" customFormat="1" ht="12.75" customHeight="1" x14ac:dyDescent="0.2">
      <c r="H5581" s="36"/>
    </row>
    <row r="5582" spans="8:8" s="32" customFormat="1" ht="12.75" customHeight="1" x14ac:dyDescent="0.2">
      <c r="H5582" s="36"/>
    </row>
    <row r="5583" spans="8:8" s="32" customFormat="1" ht="12.75" customHeight="1" x14ac:dyDescent="0.2">
      <c r="H5583" s="36"/>
    </row>
    <row r="5584" spans="8:8" s="32" customFormat="1" ht="12.75" customHeight="1" x14ac:dyDescent="0.2">
      <c r="H5584" s="36"/>
    </row>
    <row r="5585" spans="8:8" s="32" customFormat="1" ht="12.75" customHeight="1" x14ac:dyDescent="0.2">
      <c r="H5585" s="36"/>
    </row>
    <row r="5586" spans="8:8" s="32" customFormat="1" ht="12.75" customHeight="1" x14ac:dyDescent="0.2">
      <c r="H5586" s="36"/>
    </row>
    <row r="5587" spans="8:8" s="32" customFormat="1" ht="12.75" customHeight="1" x14ac:dyDescent="0.2">
      <c r="H5587" s="36"/>
    </row>
    <row r="5588" spans="8:8" s="32" customFormat="1" ht="12.75" customHeight="1" x14ac:dyDescent="0.2">
      <c r="H5588" s="36"/>
    </row>
    <row r="5589" spans="8:8" s="32" customFormat="1" ht="12.75" customHeight="1" x14ac:dyDescent="0.2">
      <c r="H5589" s="36"/>
    </row>
    <row r="5590" spans="8:8" s="32" customFormat="1" ht="12.75" customHeight="1" x14ac:dyDescent="0.2">
      <c r="H5590" s="36"/>
    </row>
    <row r="5591" spans="8:8" s="32" customFormat="1" ht="12.75" customHeight="1" x14ac:dyDescent="0.2">
      <c r="H5591" s="36"/>
    </row>
    <row r="5592" spans="8:8" s="32" customFormat="1" ht="12.75" customHeight="1" x14ac:dyDescent="0.2">
      <c r="H5592" s="36"/>
    </row>
    <row r="5593" spans="8:8" s="32" customFormat="1" ht="12.75" customHeight="1" x14ac:dyDescent="0.2">
      <c r="H5593" s="36"/>
    </row>
    <row r="5594" spans="8:8" s="32" customFormat="1" ht="12.75" customHeight="1" x14ac:dyDescent="0.2">
      <c r="H5594" s="36"/>
    </row>
    <row r="5595" spans="8:8" s="32" customFormat="1" ht="12.75" customHeight="1" x14ac:dyDescent="0.2">
      <c r="H5595" s="36"/>
    </row>
    <row r="5596" spans="8:8" s="32" customFormat="1" ht="12.75" customHeight="1" x14ac:dyDescent="0.2">
      <c r="H5596" s="36"/>
    </row>
    <row r="5597" spans="8:8" s="32" customFormat="1" ht="12.75" customHeight="1" x14ac:dyDescent="0.2">
      <c r="H5597" s="36"/>
    </row>
    <row r="5598" spans="8:8" s="32" customFormat="1" ht="12.75" customHeight="1" x14ac:dyDescent="0.2">
      <c r="H5598" s="36"/>
    </row>
    <row r="5599" spans="8:8" s="32" customFormat="1" ht="12.75" customHeight="1" x14ac:dyDescent="0.2">
      <c r="H5599" s="36"/>
    </row>
    <row r="5600" spans="8:8" s="32" customFormat="1" ht="12.75" customHeight="1" x14ac:dyDescent="0.2">
      <c r="H5600" s="36"/>
    </row>
    <row r="5601" spans="8:8" s="32" customFormat="1" ht="12.75" customHeight="1" x14ac:dyDescent="0.2">
      <c r="H5601" s="36"/>
    </row>
    <row r="5602" spans="8:8" s="32" customFormat="1" ht="12.75" customHeight="1" x14ac:dyDescent="0.2">
      <c r="H5602" s="36"/>
    </row>
    <row r="5603" spans="8:8" s="32" customFormat="1" ht="12.75" customHeight="1" x14ac:dyDescent="0.2">
      <c r="H5603" s="36"/>
    </row>
    <row r="5604" spans="8:8" s="32" customFormat="1" ht="12.75" customHeight="1" x14ac:dyDescent="0.2">
      <c r="H5604" s="36"/>
    </row>
    <row r="5605" spans="8:8" s="32" customFormat="1" ht="12.75" customHeight="1" x14ac:dyDescent="0.2">
      <c r="H5605" s="36"/>
    </row>
    <row r="5606" spans="8:8" s="32" customFormat="1" ht="12.75" customHeight="1" x14ac:dyDescent="0.2">
      <c r="H5606" s="36"/>
    </row>
    <row r="5607" spans="8:8" s="32" customFormat="1" ht="12.75" customHeight="1" x14ac:dyDescent="0.2">
      <c r="H5607" s="36"/>
    </row>
    <row r="5608" spans="8:8" s="32" customFormat="1" ht="12.75" customHeight="1" x14ac:dyDescent="0.2">
      <c r="H5608" s="36"/>
    </row>
    <row r="5609" spans="8:8" s="32" customFormat="1" ht="12.75" customHeight="1" x14ac:dyDescent="0.2">
      <c r="H5609" s="36"/>
    </row>
    <row r="5610" spans="8:8" s="32" customFormat="1" ht="12.75" customHeight="1" x14ac:dyDescent="0.2">
      <c r="H5610" s="36"/>
    </row>
    <row r="5611" spans="8:8" s="32" customFormat="1" ht="12.75" customHeight="1" x14ac:dyDescent="0.2">
      <c r="H5611" s="36"/>
    </row>
    <row r="5612" spans="8:8" s="32" customFormat="1" ht="12.75" customHeight="1" x14ac:dyDescent="0.2">
      <c r="H5612" s="36"/>
    </row>
    <row r="5613" spans="8:8" s="32" customFormat="1" ht="12.75" customHeight="1" x14ac:dyDescent="0.2">
      <c r="H5613" s="36"/>
    </row>
    <row r="5614" spans="8:8" s="32" customFormat="1" ht="12.75" customHeight="1" x14ac:dyDescent="0.2">
      <c r="H5614" s="36"/>
    </row>
    <row r="5615" spans="8:8" s="32" customFormat="1" ht="12.75" customHeight="1" x14ac:dyDescent="0.2">
      <c r="H5615" s="36"/>
    </row>
    <row r="5616" spans="8:8" s="32" customFormat="1" ht="12.75" customHeight="1" x14ac:dyDescent="0.2">
      <c r="H5616" s="36"/>
    </row>
    <row r="5617" spans="8:8" s="32" customFormat="1" ht="12.75" customHeight="1" x14ac:dyDescent="0.2">
      <c r="H5617" s="36"/>
    </row>
    <row r="5618" spans="8:8" s="32" customFormat="1" ht="12.75" customHeight="1" x14ac:dyDescent="0.2">
      <c r="H5618" s="36"/>
    </row>
    <row r="5619" spans="8:8" s="32" customFormat="1" ht="12.75" customHeight="1" x14ac:dyDescent="0.2">
      <c r="H5619" s="36"/>
    </row>
    <row r="5620" spans="8:8" s="32" customFormat="1" ht="12.75" customHeight="1" x14ac:dyDescent="0.2">
      <c r="H5620" s="36"/>
    </row>
    <row r="5621" spans="8:8" s="32" customFormat="1" ht="12.75" customHeight="1" x14ac:dyDescent="0.2">
      <c r="H5621" s="36"/>
    </row>
    <row r="5622" spans="8:8" s="32" customFormat="1" ht="12.75" customHeight="1" x14ac:dyDescent="0.2">
      <c r="H5622" s="36"/>
    </row>
    <row r="5623" spans="8:8" s="32" customFormat="1" ht="12.75" customHeight="1" x14ac:dyDescent="0.2">
      <c r="H5623" s="36"/>
    </row>
    <row r="5624" spans="8:8" s="32" customFormat="1" ht="12.75" customHeight="1" x14ac:dyDescent="0.2">
      <c r="H5624" s="36"/>
    </row>
    <row r="5625" spans="8:8" s="32" customFormat="1" ht="12.75" customHeight="1" x14ac:dyDescent="0.2">
      <c r="H5625" s="36"/>
    </row>
    <row r="5626" spans="8:8" s="32" customFormat="1" ht="12.75" customHeight="1" x14ac:dyDescent="0.2">
      <c r="H5626" s="36"/>
    </row>
    <row r="5627" spans="8:8" s="32" customFormat="1" ht="12.75" customHeight="1" x14ac:dyDescent="0.2">
      <c r="H5627" s="36"/>
    </row>
    <row r="5628" spans="8:8" s="32" customFormat="1" ht="12.75" customHeight="1" x14ac:dyDescent="0.2">
      <c r="H5628" s="36"/>
    </row>
    <row r="5629" spans="8:8" s="32" customFormat="1" ht="12.75" customHeight="1" x14ac:dyDescent="0.2">
      <c r="H5629" s="36"/>
    </row>
    <row r="5630" spans="8:8" s="32" customFormat="1" ht="12.75" customHeight="1" x14ac:dyDescent="0.2">
      <c r="H5630" s="36"/>
    </row>
    <row r="5631" spans="8:8" s="32" customFormat="1" ht="12.75" customHeight="1" x14ac:dyDescent="0.2">
      <c r="H5631" s="36"/>
    </row>
    <row r="5632" spans="8:8" s="32" customFormat="1" ht="12.75" customHeight="1" x14ac:dyDescent="0.2">
      <c r="H5632" s="36"/>
    </row>
    <row r="5633" spans="8:8" s="32" customFormat="1" ht="12.75" customHeight="1" x14ac:dyDescent="0.2">
      <c r="H5633" s="36"/>
    </row>
    <row r="5634" spans="8:8" s="32" customFormat="1" ht="12.75" customHeight="1" x14ac:dyDescent="0.2">
      <c r="H5634" s="36"/>
    </row>
    <row r="5635" spans="8:8" s="32" customFormat="1" ht="12.75" customHeight="1" x14ac:dyDescent="0.2">
      <c r="H5635" s="36"/>
    </row>
    <row r="5636" spans="8:8" s="32" customFormat="1" ht="12.75" customHeight="1" x14ac:dyDescent="0.2">
      <c r="H5636" s="36"/>
    </row>
    <row r="5637" spans="8:8" s="32" customFormat="1" ht="12.75" customHeight="1" x14ac:dyDescent="0.2">
      <c r="H5637" s="36"/>
    </row>
    <row r="5638" spans="8:8" s="32" customFormat="1" ht="12.75" customHeight="1" x14ac:dyDescent="0.2">
      <c r="H5638" s="36"/>
    </row>
    <row r="5639" spans="8:8" s="32" customFormat="1" ht="12.75" customHeight="1" x14ac:dyDescent="0.2">
      <c r="H5639" s="36"/>
    </row>
    <row r="5640" spans="8:8" s="32" customFormat="1" ht="12.75" customHeight="1" x14ac:dyDescent="0.2">
      <c r="H5640" s="36"/>
    </row>
    <row r="5641" spans="8:8" s="32" customFormat="1" ht="12.75" customHeight="1" x14ac:dyDescent="0.2">
      <c r="H5641" s="36"/>
    </row>
    <row r="5642" spans="8:8" s="32" customFormat="1" ht="12.75" customHeight="1" x14ac:dyDescent="0.2">
      <c r="H5642" s="36"/>
    </row>
    <row r="5643" spans="8:8" s="32" customFormat="1" ht="12.75" customHeight="1" x14ac:dyDescent="0.2">
      <c r="H5643" s="36"/>
    </row>
    <row r="5644" spans="8:8" s="32" customFormat="1" ht="12.75" customHeight="1" x14ac:dyDescent="0.2">
      <c r="H5644" s="36"/>
    </row>
    <row r="5645" spans="8:8" s="32" customFormat="1" ht="12.75" customHeight="1" x14ac:dyDescent="0.2">
      <c r="H5645" s="36"/>
    </row>
    <row r="5646" spans="8:8" s="32" customFormat="1" ht="12.75" customHeight="1" x14ac:dyDescent="0.2">
      <c r="H5646" s="36"/>
    </row>
    <row r="5647" spans="8:8" s="32" customFormat="1" ht="12.75" customHeight="1" x14ac:dyDescent="0.2">
      <c r="H5647" s="36"/>
    </row>
    <row r="5648" spans="8:8" s="32" customFormat="1" ht="12.75" customHeight="1" x14ac:dyDescent="0.2">
      <c r="H5648" s="36"/>
    </row>
    <row r="5649" spans="8:8" s="32" customFormat="1" ht="12.75" customHeight="1" x14ac:dyDescent="0.2">
      <c r="H5649" s="36"/>
    </row>
    <row r="5650" spans="8:8" s="32" customFormat="1" ht="12.75" customHeight="1" x14ac:dyDescent="0.2">
      <c r="H5650" s="36"/>
    </row>
    <row r="5651" spans="8:8" s="32" customFormat="1" ht="12.75" customHeight="1" x14ac:dyDescent="0.2">
      <c r="H5651" s="36"/>
    </row>
    <row r="5652" spans="8:8" s="32" customFormat="1" ht="12.75" customHeight="1" x14ac:dyDescent="0.2">
      <c r="H5652" s="36"/>
    </row>
    <row r="5653" spans="8:8" s="32" customFormat="1" ht="12.75" customHeight="1" x14ac:dyDescent="0.2">
      <c r="H5653" s="36"/>
    </row>
    <row r="5654" spans="8:8" s="32" customFormat="1" ht="12.75" customHeight="1" x14ac:dyDescent="0.2">
      <c r="H5654" s="36"/>
    </row>
    <row r="5655" spans="8:8" s="32" customFormat="1" ht="12.75" customHeight="1" x14ac:dyDescent="0.2">
      <c r="H5655" s="36"/>
    </row>
    <row r="5656" spans="8:8" s="32" customFormat="1" ht="12.75" customHeight="1" x14ac:dyDescent="0.2">
      <c r="H5656" s="36"/>
    </row>
    <row r="5657" spans="8:8" s="32" customFormat="1" ht="12.75" customHeight="1" x14ac:dyDescent="0.2">
      <c r="H5657" s="36"/>
    </row>
    <row r="5658" spans="8:8" s="32" customFormat="1" ht="12.75" customHeight="1" x14ac:dyDescent="0.2">
      <c r="H5658" s="36"/>
    </row>
    <row r="5659" spans="8:8" s="32" customFormat="1" ht="12.75" customHeight="1" x14ac:dyDescent="0.2">
      <c r="H5659" s="36"/>
    </row>
    <row r="5660" spans="8:8" s="32" customFormat="1" ht="12.75" customHeight="1" x14ac:dyDescent="0.2">
      <c r="H5660" s="36"/>
    </row>
    <row r="5661" spans="8:8" s="32" customFormat="1" ht="12.75" customHeight="1" x14ac:dyDescent="0.2">
      <c r="H5661" s="36"/>
    </row>
    <row r="5662" spans="8:8" s="32" customFormat="1" ht="12.75" customHeight="1" x14ac:dyDescent="0.2">
      <c r="H5662" s="36"/>
    </row>
    <row r="5663" spans="8:8" s="32" customFormat="1" ht="12.75" customHeight="1" x14ac:dyDescent="0.2">
      <c r="H5663" s="36"/>
    </row>
    <row r="5664" spans="8:8" s="32" customFormat="1" ht="12.75" customHeight="1" x14ac:dyDescent="0.2">
      <c r="H5664" s="36"/>
    </row>
    <row r="5665" spans="8:8" s="32" customFormat="1" ht="12.75" customHeight="1" x14ac:dyDescent="0.2">
      <c r="H5665" s="36"/>
    </row>
    <row r="5666" spans="8:8" s="32" customFormat="1" ht="12.75" customHeight="1" x14ac:dyDescent="0.2">
      <c r="H5666" s="36"/>
    </row>
    <row r="5667" spans="8:8" s="32" customFormat="1" ht="12.75" customHeight="1" x14ac:dyDescent="0.2">
      <c r="H5667" s="36"/>
    </row>
    <row r="5668" spans="8:8" s="32" customFormat="1" ht="12.75" customHeight="1" x14ac:dyDescent="0.2">
      <c r="H5668" s="36"/>
    </row>
    <row r="5669" spans="8:8" s="32" customFormat="1" ht="12.75" customHeight="1" x14ac:dyDescent="0.2">
      <c r="H5669" s="36"/>
    </row>
    <row r="5670" spans="8:8" s="32" customFormat="1" ht="12.75" customHeight="1" x14ac:dyDescent="0.2">
      <c r="H5670" s="36"/>
    </row>
    <row r="5671" spans="8:8" s="32" customFormat="1" ht="12.75" customHeight="1" x14ac:dyDescent="0.2">
      <c r="H5671" s="36"/>
    </row>
    <row r="5672" spans="8:8" s="32" customFormat="1" ht="12.75" customHeight="1" x14ac:dyDescent="0.2">
      <c r="H5672" s="36"/>
    </row>
    <row r="5673" spans="8:8" s="32" customFormat="1" ht="12.75" customHeight="1" x14ac:dyDescent="0.2">
      <c r="H5673" s="36"/>
    </row>
    <row r="5674" spans="8:8" s="32" customFormat="1" ht="12.75" customHeight="1" x14ac:dyDescent="0.2">
      <c r="H5674" s="36"/>
    </row>
    <row r="5675" spans="8:8" s="32" customFormat="1" ht="12.75" customHeight="1" x14ac:dyDescent="0.2">
      <c r="H5675" s="36"/>
    </row>
    <row r="5676" spans="8:8" s="32" customFormat="1" ht="12.75" customHeight="1" x14ac:dyDescent="0.2">
      <c r="H5676" s="36"/>
    </row>
    <row r="5677" spans="8:8" s="32" customFormat="1" ht="12.75" customHeight="1" x14ac:dyDescent="0.2">
      <c r="H5677" s="36"/>
    </row>
    <row r="5678" spans="8:8" s="32" customFormat="1" ht="12.75" customHeight="1" x14ac:dyDescent="0.2">
      <c r="H5678" s="36"/>
    </row>
    <row r="5679" spans="8:8" s="32" customFormat="1" ht="12.75" customHeight="1" x14ac:dyDescent="0.2">
      <c r="H5679" s="36"/>
    </row>
    <row r="5680" spans="8:8" s="32" customFormat="1" ht="12.75" customHeight="1" x14ac:dyDescent="0.2">
      <c r="H5680" s="36"/>
    </row>
    <row r="5681" spans="8:8" s="32" customFormat="1" ht="12.75" customHeight="1" x14ac:dyDescent="0.2">
      <c r="H5681" s="36"/>
    </row>
    <row r="5682" spans="8:8" s="32" customFormat="1" ht="12.75" customHeight="1" x14ac:dyDescent="0.2">
      <c r="H5682" s="36"/>
    </row>
    <row r="5683" spans="8:8" s="32" customFormat="1" ht="12.75" customHeight="1" x14ac:dyDescent="0.2">
      <c r="H5683" s="36"/>
    </row>
    <row r="5684" spans="8:8" s="32" customFormat="1" ht="12.75" customHeight="1" x14ac:dyDescent="0.2">
      <c r="H5684" s="36"/>
    </row>
    <row r="5685" spans="8:8" s="32" customFormat="1" ht="12.75" customHeight="1" x14ac:dyDescent="0.2">
      <c r="H5685" s="36"/>
    </row>
    <row r="5686" spans="8:8" s="32" customFormat="1" ht="12.75" customHeight="1" x14ac:dyDescent="0.2">
      <c r="H5686" s="36"/>
    </row>
    <row r="5687" spans="8:8" s="32" customFormat="1" ht="12.75" customHeight="1" x14ac:dyDescent="0.2">
      <c r="H5687" s="36"/>
    </row>
    <row r="5688" spans="8:8" s="32" customFormat="1" ht="12.75" customHeight="1" x14ac:dyDescent="0.2">
      <c r="H5688" s="36"/>
    </row>
    <row r="5689" spans="8:8" s="32" customFormat="1" ht="12.75" customHeight="1" x14ac:dyDescent="0.2">
      <c r="H5689" s="36"/>
    </row>
    <row r="5690" spans="8:8" s="32" customFormat="1" ht="12.75" customHeight="1" x14ac:dyDescent="0.2">
      <c r="H5690" s="36"/>
    </row>
    <row r="5691" spans="8:8" s="32" customFormat="1" ht="12.75" customHeight="1" x14ac:dyDescent="0.2">
      <c r="H5691" s="36"/>
    </row>
    <row r="5692" spans="8:8" s="32" customFormat="1" ht="12.75" customHeight="1" x14ac:dyDescent="0.2">
      <c r="H5692" s="36"/>
    </row>
    <row r="5693" spans="8:8" s="32" customFormat="1" ht="12.75" customHeight="1" x14ac:dyDescent="0.2">
      <c r="H5693" s="36"/>
    </row>
    <row r="5694" spans="8:8" s="32" customFormat="1" ht="12.75" customHeight="1" x14ac:dyDescent="0.2">
      <c r="H5694" s="36"/>
    </row>
    <row r="5695" spans="8:8" s="32" customFormat="1" ht="12.75" customHeight="1" x14ac:dyDescent="0.2">
      <c r="H5695" s="36"/>
    </row>
    <row r="5696" spans="8:8" s="32" customFormat="1" ht="12.75" customHeight="1" x14ac:dyDescent="0.2">
      <c r="H5696" s="36"/>
    </row>
    <row r="5697" spans="8:8" s="32" customFormat="1" ht="12.75" customHeight="1" x14ac:dyDescent="0.2">
      <c r="H5697" s="36"/>
    </row>
    <row r="5698" spans="8:8" s="32" customFormat="1" ht="12.75" customHeight="1" x14ac:dyDescent="0.2">
      <c r="H5698" s="36"/>
    </row>
    <row r="5699" spans="8:8" s="32" customFormat="1" ht="12.75" customHeight="1" x14ac:dyDescent="0.2">
      <c r="H5699" s="36"/>
    </row>
    <row r="5700" spans="8:8" s="32" customFormat="1" ht="12.75" customHeight="1" x14ac:dyDescent="0.2">
      <c r="H5700" s="36"/>
    </row>
    <row r="5701" spans="8:8" s="32" customFormat="1" ht="12.75" customHeight="1" x14ac:dyDescent="0.2">
      <c r="H5701" s="36"/>
    </row>
    <row r="5702" spans="8:8" s="32" customFormat="1" ht="12.75" customHeight="1" x14ac:dyDescent="0.2">
      <c r="H5702" s="36"/>
    </row>
    <row r="5703" spans="8:8" s="32" customFormat="1" ht="12.75" customHeight="1" x14ac:dyDescent="0.2">
      <c r="H5703" s="36"/>
    </row>
    <row r="5704" spans="8:8" s="32" customFormat="1" ht="12.75" customHeight="1" x14ac:dyDescent="0.2">
      <c r="H5704" s="36"/>
    </row>
    <row r="5705" spans="8:8" s="32" customFormat="1" ht="12.75" customHeight="1" x14ac:dyDescent="0.2">
      <c r="H5705" s="36"/>
    </row>
    <row r="5706" spans="8:8" s="32" customFormat="1" ht="12.75" customHeight="1" x14ac:dyDescent="0.2">
      <c r="H5706" s="36"/>
    </row>
    <row r="5707" spans="8:8" s="32" customFormat="1" ht="12.75" customHeight="1" x14ac:dyDescent="0.2">
      <c r="H5707" s="36"/>
    </row>
    <row r="5708" spans="8:8" s="32" customFormat="1" ht="12.75" customHeight="1" x14ac:dyDescent="0.2">
      <c r="H5708" s="36"/>
    </row>
    <row r="5709" spans="8:8" s="32" customFormat="1" ht="12.75" customHeight="1" x14ac:dyDescent="0.2">
      <c r="H5709" s="36"/>
    </row>
    <row r="5710" spans="8:8" s="32" customFormat="1" ht="12.75" customHeight="1" x14ac:dyDescent="0.2">
      <c r="H5710" s="36"/>
    </row>
    <row r="5711" spans="8:8" s="32" customFormat="1" ht="12.75" customHeight="1" x14ac:dyDescent="0.2">
      <c r="H5711" s="36"/>
    </row>
    <row r="5712" spans="8:8" s="32" customFormat="1" ht="12.75" customHeight="1" x14ac:dyDescent="0.2">
      <c r="H5712" s="36"/>
    </row>
    <row r="5713" spans="8:8" s="32" customFormat="1" ht="12.75" customHeight="1" x14ac:dyDescent="0.2">
      <c r="H5713" s="36"/>
    </row>
    <row r="5714" spans="8:8" s="32" customFormat="1" ht="12.75" customHeight="1" x14ac:dyDescent="0.2">
      <c r="H5714" s="36"/>
    </row>
    <row r="5715" spans="8:8" s="32" customFormat="1" ht="12.75" customHeight="1" x14ac:dyDescent="0.2">
      <c r="H5715" s="36"/>
    </row>
    <row r="5716" spans="8:8" s="32" customFormat="1" ht="12.75" customHeight="1" x14ac:dyDescent="0.2">
      <c r="H5716" s="36"/>
    </row>
    <row r="5717" spans="8:8" s="32" customFormat="1" ht="12.75" customHeight="1" x14ac:dyDescent="0.2">
      <c r="H5717" s="36"/>
    </row>
    <row r="5718" spans="8:8" s="32" customFormat="1" ht="12.75" customHeight="1" x14ac:dyDescent="0.2">
      <c r="H5718" s="36"/>
    </row>
    <row r="5719" spans="8:8" s="32" customFormat="1" ht="12.75" customHeight="1" x14ac:dyDescent="0.2">
      <c r="H5719" s="36"/>
    </row>
    <row r="5720" spans="8:8" s="32" customFormat="1" ht="12.75" customHeight="1" x14ac:dyDescent="0.2">
      <c r="H5720" s="36"/>
    </row>
    <row r="5721" spans="8:8" s="32" customFormat="1" ht="12.75" customHeight="1" x14ac:dyDescent="0.2">
      <c r="H5721" s="36"/>
    </row>
    <row r="5722" spans="8:8" s="32" customFormat="1" ht="12.75" customHeight="1" x14ac:dyDescent="0.2">
      <c r="H5722" s="36"/>
    </row>
    <row r="5723" spans="8:8" s="32" customFormat="1" ht="12.75" customHeight="1" x14ac:dyDescent="0.2">
      <c r="H5723" s="36"/>
    </row>
    <row r="5724" spans="8:8" s="32" customFormat="1" ht="12.75" customHeight="1" x14ac:dyDescent="0.2">
      <c r="H5724" s="36"/>
    </row>
    <row r="5725" spans="8:8" s="32" customFormat="1" ht="12.75" customHeight="1" x14ac:dyDescent="0.2">
      <c r="H5725" s="36"/>
    </row>
    <row r="5726" spans="8:8" s="32" customFormat="1" ht="12.75" customHeight="1" x14ac:dyDescent="0.2">
      <c r="H5726" s="36"/>
    </row>
    <row r="5727" spans="8:8" s="32" customFormat="1" ht="12.75" customHeight="1" x14ac:dyDescent="0.2">
      <c r="H5727" s="36"/>
    </row>
    <row r="5728" spans="8:8" s="32" customFormat="1" ht="12.75" customHeight="1" x14ac:dyDescent="0.2">
      <c r="H5728" s="36"/>
    </row>
    <row r="5729" spans="8:8" s="32" customFormat="1" ht="12.75" customHeight="1" x14ac:dyDescent="0.2">
      <c r="H5729" s="36"/>
    </row>
    <row r="5730" spans="8:8" s="32" customFormat="1" ht="12.75" customHeight="1" x14ac:dyDescent="0.2">
      <c r="H5730" s="36"/>
    </row>
    <row r="5731" spans="8:8" s="32" customFormat="1" ht="12.75" customHeight="1" x14ac:dyDescent="0.2">
      <c r="H5731" s="36"/>
    </row>
    <row r="5732" spans="8:8" s="32" customFormat="1" ht="12.75" customHeight="1" x14ac:dyDescent="0.2">
      <c r="H5732" s="36"/>
    </row>
    <row r="5733" spans="8:8" s="32" customFormat="1" ht="12.75" customHeight="1" x14ac:dyDescent="0.2">
      <c r="H5733" s="36"/>
    </row>
    <row r="5734" spans="8:8" s="32" customFormat="1" ht="12.75" customHeight="1" x14ac:dyDescent="0.2">
      <c r="H5734" s="36"/>
    </row>
    <row r="5735" spans="8:8" s="32" customFormat="1" ht="12.75" customHeight="1" x14ac:dyDescent="0.2">
      <c r="H5735" s="36"/>
    </row>
    <row r="5736" spans="8:8" s="32" customFormat="1" ht="12.75" customHeight="1" x14ac:dyDescent="0.2">
      <c r="H5736" s="36"/>
    </row>
    <row r="5737" spans="8:8" s="32" customFormat="1" ht="12.75" customHeight="1" x14ac:dyDescent="0.2">
      <c r="H5737" s="36"/>
    </row>
    <row r="5738" spans="8:8" s="32" customFormat="1" ht="12.75" customHeight="1" x14ac:dyDescent="0.2">
      <c r="H5738" s="36"/>
    </row>
    <row r="5739" spans="8:8" s="32" customFormat="1" ht="12.75" customHeight="1" x14ac:dyDescent="0.2">
      <c r="H5739" s="36"/>
    </row>
    <row r="5740" spans="8:8" s="32" customFormat="1" ht="12.75" customHeight="1" x14ac:dyDescent="0.2">
      <c r="H5740" s="36"/>
    </row>
    <row r="5741" spans="8:8" s="32" customFormat="1" ht="12.75" customHeight="1" x14ac:dyDescent="0.2">
      <c r="H5741" s="36"/>
    </row>
    <row r="5742" spans="8:8" s="32" customFormat="1" ht="12.75" customHeight="1" x14ac:dyDescent="0.2">
      <c r="H5742" s="36"/>
    </row>
    <row r="5743" spans="8:8" s="32" customFormat="1" ht="12.75" customHeight="1" x14ac:dyDescent="0.2">
      <c r="H5743" s="36"/>
    </row>
    <row r="5744" spans="8:8" s="32" customFormat="1" ht="12.75" customHeight="1" x14ac:dyDescent="0.2">
      <c r="H5744" s="36"/>
    </row>
    <row r="5745" spans="8:8" s="32" customFormat="1" ht="12.75" customHeight="1" x14ac:dyDescent="0.2">
      <c r="H5745" s="36"/>
    </row>
    <row r="5746" spans="8:8" s="32" customFormat="1" ht="12.75" customHeight="1" x14ac:dyDescent="0.2">
      <c r="H5746" s="36"/>
    </row>
    <row r="5747" spans="8:8" s="32" customFormat="1" ht="12.75" customHeight="1" x14ac:dyDescent="0.2">
      <c r="H5747" s="36"/>
    </row>
    <row r="5748" spans="8:8" s="32" customFormat="1" ht="12.75" customHeight="1" x14ac:dyDescent="0.2">
      <c r="H5748" s="36"/>
    </row>
    <row r="5749" spans="8:8" s="32" customFormat="1" ht="12.75" customHeight="1" x14ac:dyDescent="0.2">
      <c r="H5749" s="36"/>
    </row>
    <row r="5750" spans="8:8" s="32" customFormat="1" ht="12.75" customHeight="1" x14ac:dyDescent="0.2">
      <c r="H5750" s="36"/>
    </row>
    <row r="5751" spans="8:8" s="32" customFormat="1" ht="12.75" customHeight="1" x14ac:dyDescent="0.2">
      <c r="H5751" s="36"/>
    </row>
    <row r="5752" spans="8:8" s="32" customFormat="1" ht="12.75" customHeight="1" x14ac:dyDescent="0.2">
      <c r="H5752" s="36"/>
    </row>
    <row r="5753" spans="8:8" s="32" customFormat="1" ht="12.75" customHeight="1" x14ac:dyDescent="0.2">
      <c r="H5753" s="36"/>
    </row>
    <row r="5754" spans="8:8" s="32" customFormat="1" ht="12.75" customHeight="1" x14ac:dyDescent="0.2">
      <c r="H5754" s="36"/>
    </row>
    <row r="5755" spans="8:8" s="32" customFormat="1" ht="12.75" customHeight="1" x14ac:dyDescent="0.2">
      <c r="H5755" s="36"/>
    </row>
    <row r="5756" spans="8:8" s="32" customFormat="1" ht="12.75" customHeight="1" x14ac:dyDescent="0.2">
      <c r="H5756" s="36"/>
    </row>
    <row r="5757" spans="8:8" s="32" customFormat="1" ht="12.75" customHeight="1" x14ac:dyDescent="0.2">
      <c r="H5757" s="36"/>
    </row>
    <row r="5758" spans="8:8" s="32" customFormat="1" ht="12.75" customHeight="1" x14ac:dyDescent="0.2">
      <c r="H5758" s="36"/>
    </row>
    <row r="5759" spans="8:8" s="32" customFormat="1" ht="12.75" customHeight="1" x14ac:dyDescent="0.2">
      <c r="H5759" s="36"/>
    </row>
    <row r="5760" spans="8:8" s="32" customFormat="1" ht="12.75" customHeight="1" x14ac:dyDescent="0.2">
      <c r="H5760" s="36"/>
    </row>
    <row r="5761" spans="8:8" s="32" customFormat="1" ht="12.75" customHeight="1" x14ac:dyDescent="0.2">
      <c r="H5761" s="36"/>
    </row>
    <row r="5762" spans="8:8" s="32" customFormat="1" ht="12.75" customHeight="1" x14ac:dyDescent="0.2">
      <c r="H5762" s="36"/>
    </row>
    <row r="5763" spans="8:8" s="32" customFormat="1" ht="12.75" customHeight="1" x14ac:dyDescent="0.2">
      <c r="H5763" s="36"/>
    </row>
    <row r="5764" spans="8:8" s="32" customFormat="1" ht="12.75" customHeight="1" x14ac:dyDescent="0.2">
      <c r="H5764" s="36"/>
    </row>
    <row r="5765" spans="8:8" s="32" customFormat="1" ht="12.75" customHeight="1" x14ac:dyDescent="0.2">
      <c r="H5765" s="36"/>
    </row>
    <row r="5766" spans="8:8" s="32" customFormat="1" ht="12.75" customHeight="1" x14ac:dyDescent="0.2">
      <c r="H5766" s="36"/>
    </row>
    <row r="5767" spans="8:8" s="32" customFormat="1" ht="12.75" customHeight="1" x14ac:dyDescent="0.2">
      <c r="H5767" s="36"/>
    </row>
    <row r="5768" spans="8:8" s="32" customFormat="1" ht="12.75" customHeight="1" x14ac:dyDescent="0.2">
      <c r="H5768" s="36"/>
    </row>
    <row r="5769" spans="8:8" s="32" customFormat="1" ht="12.75" customHeight="1" x14ac:dyDescent="0.2">
      <c r="H5769" s="36"/>
    </row>
    <row r="5770" spans="8:8" s="32" customFormat="1" ht="12.75" customHeight="1" x14ac:dyDescent="0.2">
      <c r="H5770" s="36"/>
    </row>
    <row r="5771" spans="8:8" s="32" customFormat="1" ht="12.75" customHeight="1" x14ac:dyDescent="0.2">
      <c r="H5771" s="36"/>
    </row>
    <row r="5772" spans="8:8" s="32" customFormat="1" ht="12.75" customHeight="1" x14ac:dyDescent="0.2">
      <c r="H5772" s="36"/>
    </row>
    <row r="5773" spans="8:8" s="32" customFormat="1" ht="12.75" customHeight="1" x14ac:dyDescent="0.2">
      <c r="H5773" s="36"/>
    </row>
    <row r="5774" spans="8:8" s="32" customFormat="1" ht="12.75" customHeight="1" x14ac:dyDescent="0.2">
      <c r="H5774" s="36"/>
    </row>
    <row r="5775" spans="8:8" s="32" customFormat="1" ht="12.75" customHeight="1" x14ac:dyDescent="0.2">
      <c r="H5775" s="36"/>
    </row>
    <row r="5776" spans="8:8" s="32" customFormat="1" ht="12.75" customHeight="1" x14ac:dyDescent="0.2">
      <c r="H5776" s="36"/>
    </row>
    <row r="5777" spans="8:8" s="32" customFormat="1" ht="12.75" customHeight="1" x14ac:dyDescent="0.2">
      <c r="H5777" s="36"/>
    </row>
    <row r="5778" spans="8:8" s="32" customFormat="1" ht="12.75" customHeight="1" x14ac:dyDescent="0.2">
      <c r="H5778" s="36"/>
    </row>
    <row r="5779" spans="8:8" s="32" customFormat="1" ht="12.75" customHeight="1" x14ac:dyDescent="0.2">
      <c r="H5779" s="36"/>
    </row>
    <row r="5780" spans="8:8" s="32" customFormat="1" ht="12.75" customHeight="1" x14ac:dyDescent="0.2">
      <c r="H5780" s="36"/>
    </row>
    <row r="5781" spans="8:8" s="32" customFormat="1" ht="12.75" customHeight="1" x14ac:dyDescent="0.2">
      <c r="H5781" s="36"/>
    </row>
    <row r="5782" spans="8:8" s="32" customFormat="1" ht="12.75" customHeight="1" x14ac:dyDescent="0.2">
      <c r="H5782" s="36"/>
    </row>
    <row r="5783" spans="8:8" s="32" customFormat="1" ht="12.75" customHeight="1" x14ac:dyDescent="0.2">
      <c r="H5783" s="36"/>
    </row>
    <row r="5784" spans="8:8" s="32" customFormat="1" ht="12.75" customHeight="1" x14ac:dyDescent="0.2">
      <c r="H5784" s="36"/>
    </row>
    <row r="5785" spans="8:8" s="32" customFormat="1" ht="12.75" customHeight="1" x14ac:dyDescent="0.2">
      <c r="H5785" s="36"/>
    </row>
    <row r="5786" spans="8:8" s="32" customFormat="1" ht="12.75" customHeight="1" x14ac:dyDescent="0.2">
      <c r="H5786" s="36"/>
    </row>
    <row r="5787" spans="8:8" s="32" customFormat="1" ht="12.75" customHeight="1" x14ac:dyDescent="0.2">
      <c r="H5787" s="36"/>
    </row>
    <row r="5788" spans="8:8" s="32" customFormat="1" ht="12.75" customHeight="1" x14ac:dyDescent="0.2">
      <c r="H5788" s="36"/>
    </row>
    <row r="5789" spans="8:8" s="32" customFormat="1" ht="12.75" customHeight="1" x14ac:dyDescent="0.2">
      <c r="H5789" s="36"/>
    </row>
    <row r="5790" spans="8:8" s="32" customFormat="1" ht="12.75" customHeight="1" x14ac:dyDescent="0.2">
      <c r="H5790" s="36"/>
    </row>
    <row r="5791" spans="8:8" s="32" customFormat="1" ht="12.75" customHeight="1" x14ac:dyDescent="0.2">
      <c r="H5791" s="36"/>
    </row>
    <row r="5792" spans="8:8" s="32" customFormat="1" ht="12.75" customHeight="1" x14ac:dyDescent="0.2">
      <c r="H5792" s="36"/>
    </row>
    <row r="5793" spans="8:8" s="32" customFormat="1" ht="12.75" customHeight="1" x14ac:dyDescent="0.2">
      <c r="H5793" s="36"/>
    </row>
    <row r="5794" spans="8:8" s="32" customFormat="1" ht="12.75" customHeight="1" x14ac:dyDescent="0.2">
      <c r="H5794" s="36"/>
    </row>
    <row r="5795" spans="8:8" s="32" customFormat="1" ht="12.75" customHeight="1" x14ac:dyDescent="0.2">
      <c r="H5795" s="36"/>
    </row>
    <row r="5796" spans="8:8" s="32" customFormat="1" ht="12.75" customHeight="1" x14ac:dyDescent="0.2">
      <c r="H5796" s="36"/>
    </row>
    <row r="5797" spans="8:8" s="32" customFormat="1" ht="12.75" customHeight="1" x14ac:dyDescent="0.2">
      <c r="H5797" s="36"/>
    </row>
    <row r="5798" spans="8:8" s="32" customFormat="1" ht="12.75" customHeight="1" x14ac:dyDescent="0.2">
      <c r="H5798" s="36"/>
    </row>
    <row r="5799" spans="8:8" s="32" customFormat="1" ht="12.75" customHeight="1" x14ac:dyDescent="0.2">
      <c r="H5799" s="36"/>
    </row>
    <row r="5800" spans="8:8" s="32" customFormat="1" ht="12.75" customHeight="1" x14ac:dyDescent="0.2">
      <c r="H5800" s="36"/>
    </row>
    <row r="5801" spans="8:8" s="32" customFormat="1" ht="12.75" customHeight="1" x14ac:dyDescent="0.2">
      <c r="H5801" s="36"/>
    </row>
    <row r="5802" spans="8:8" s="32" customFormat="1" ht="12.75" customHeight="1" x14ac:dyDescent="0.2">
      <c r="H5802" s="36"/>
    </row>
    <row r="5803" spans="8:8" s="32" customFormat="1" ht="12.75" customHeight="1" x14ac:dyDescent="0.2">
      <c r="H5803" s="36"/>
    </row>
    <row r="5804" spans="8:8" s="32" customFormat="1" ht="12.75" customHeight="1" x14ac:dyDescent="0.2">
      <c r="H5804" s="36"/>
    </row>
    <row r="5805" spans="8:8" s="32" customFormat="1" ht="12.75" customHeight="1" x14ac:dyDescent="0.2">
      <c r="H5805" s="36"/>
    </row>
    <row r="5806" spans="8:8" s="32" customFormat="1" ht="12.75" customHeight="1" x14ac:dyDescent="0.2">
      <c r="H5806" s="36"/>
    </row>
    <row r="5807" spans="8:8" s="32" customFormat="1" ht="12.75" customHeight="1" x14ac:dyDescent="0.2">
      <c r="H5807" s="36"/>
    </row>
    <row r="5808" spans="8:8" s="32" customFormat="1" ht="12.75" customHeight="1" x14ac:dyDescent="0.2">
      <c r="H5808" s="36"/>
    </row>
    <row r="5809" spans="8:8" s="32" customFormat="1" ht="12.75" customHeight="1" x14ac:dyDescent="0.2">
      <c r="H5809" s="36"/>
    </row>
    <row r="5810" spans="8:8" s="32" customFormat="1" ht="12.75" customHeight="1" x14ac:dyDescent="0.2">
      <c r="H5810" s="36"/>
    </row>
    <row r="5811" spans="8:8" s="32" customFormat="1" ht="12.75" customHeight="1" x14ac:dyDescent="0.2">
      <c r="H5811" s="36"/>
    </row>
    <row r="5812" spans="8:8" s="32" customFormat="1" ht="12.75" customHeight="1" x14ac:dyDescent="0.2">
      <c r="H5812" s="36"/>
    </row>
    <row r="5813" spans="8:8" s="32" customFormat="1" ht="12.75" customHeight="1" x14ac:dyDescent="0.2">
      <c r="H5813" s="36"/>
    </row>
    <row r="5814" spans="8:8" s="32" customFormat="1" ht="12.75" customHeight="1" x14ac:dyDescent="0.2">
      <c r="H5814" s="36"/>
    </row>
    <row r="5815" spans="8:8" s="32" customFormat="1" ht="12.75" customHeight="1" x14ac:dyDescent="0.2">
      <c r="H5815" s="36"/>
    </row>
    <row r="5816" spans="8:8" s="32" customFormat="1" ht="12.75" customHeight="1" x14ac:dyDescent="0.2">
      <c r="H5816" s="36"/>
    </row>
    <row r="5817" spans="8:8" s="32" customFormat="1" ht="12.75" customHeight="1" x14ac:dyDescent="0.2">
      <c r="H5817" s="36"/>
    </row>
    <row r="5818" spans="8:8" s="32" customFormat="1" ht="12.75" customHeight="1" x14ac:dyDescent="0.2">
      <c r="H5818" s="36"/>
    </row>
    <row r="5819" spans="8:8" s="32" customFormat="1" ht="12.75" customHeight="1" x14ac:dyDescent="0.2">
      <c r="H5819" s="36"/>
    </row>
    <row r="5820" spans="8:8" s="32" customFormat="1" ht="12.75" customHeight="1" x14ac:dyDescent="0.2">
      <c r="H5820" s="36"/>
    </row>
    <row r="5821" spans="8:8" s="32" customFormat="1" ht="12.75" customHeight="1" x14ac:dyDescent="0.2">
      <c r="H5821" s="36"/>
    </row>
    <row r="5822" spans="8:8" s="32" customFormat="1" ht="12.75" customHeight="1" x14ac:dyDescent="0.2">
      <c r="H5822" s="36"/>
    </row>
    <row r="5823" spans="8:8" s="32" customFormat="1" ht="12.75" customHeight="1" x14ac:dyDescent="0.2">
      <c r="H5823" s="36"/>
    </row>
    <row r="5824" spans="8:8" s="32" customFormat="1" ht="12.75" customHeight="1" x14ac:dyDescent="0.2">
      <c r="H5824" s="36"/>
    </row>
    <row r="5825" spans="8:8" s="32" customFormat="1" ht="12.75" customHeight="1" x14ac:dyDescent="0.2">
      <c r="H5825" s="36"/>
    </row>
    <row r="5826" spans="8:8" s="32" customFormat="1" ht="12.75" customHeight="1" x14ac:dyDescent="0.2">
      <c r="H5826" s="36"/>
    </row>
    <row r="5827" spans="8:8" s="32" customFormat="1" ht="12.75" customHeight="1" x14ac:dyDescent="0.2">
      <c r="H5827" s="36"/>
    </row>
    <row r="5828" spans="8:8" s="32" customFormat="1" ht="12.75" customHeight="1" x14ac:dyDescent="0.2">
      <c r="H5828" s="36"/>
    </row>
    <row r="5829" spans="8:8" s="32" customFormat="1" ht="12.75" customHeight="1" x14ac:dyDescent="0.2">
      <c r="H5829" s="36"/>
    </row>
    <row r="5830" spans="8:8" s="32" customFormat="1" ht="12.75" customHeight="1" x14ac:dyDescent="0.2">
      <c r="H5830" s="36"/>
    </row>
    <row r="5831" spans="8:8" s="32" customFormat="1" ht="12.75" customHeight="1" x14ac:dyDescent="0.2">
      <c r="H5831" s="36"/>
    </row>
    <row r="5832" spans="8:8" s="32" customFormat="1" ht="12.75" customHeight="1" x14ac:dyDescent="0.2">
      <c r="H5832" s="36"/>
    </row>
    <row r="5833" spans="8:8" s="32" customFormat="1" ht="12.75" customHeight="1" x14ac:dyDescent="0.2">
      <c r="H5833" s="36"/>
    </row>
    <row r="5834" spans="8:8" s="32" customFormat="1" ht="12.75" customHeight="1" x14ac:dyDescent="0.2">
      <c r="H5834" s="36"/>
    </row>
    <row r="5835" spans="8:8" s="32" customFormat="1" ht="12.75" customHeight="1" x14ac:dyDescent="0.2">
      <c r="H5835" s="36"/>
    </row>
    <row r="5836" spans="8:8" s="32" customFormat="1" ht="12.75" customHeight="1" x14ac:dyDescent="0.2">
      <c r="H5836" s="36"/>
    </row>
    <row r="5837" spans="8:8" s="32" customFormat="1" ht="12.75" customHeight="1" x14ac:dyDescent="0.2">
      <c r="H5837" s="36"/>
    </row>
    <row r="5838" spans="8:8" s="32" customFormat="1" ht="12.75" customHeight="1" x14ac:dyDescent="0.2">
      <c r="H5838" s="36"/>
    </row>
    <row r="5839" spans="8:8" s="32" customFormat="1" ht="12.75" customHeight="1" x14ac:dyDescent="0.2">
      <c r="H5839" s="36"/>
    </row>
    <row r="5840" spans="8:8" s="32" customFormat="1" ht="12.75" customHeight="1" x14ac:dyDescent="0.2">
      <c r="H5840" s="36"/>
    </row>
    <row r="5841" spans="8:8" s="32" customFormat="1" ht="12.75" customHeight="1" x14ac:dyDescent="0.2">
      <c r="H5841" s="36"/>
    </row>
    <row r="5842" spans="8:8" s="32" customFormat="1" ht="12.75" customHeight="1" x14ac:dyDescent="0.2">
      <c r="H5842" s="36"/>
    </row>
    <row r="5843" spans="8:8" s="32" customFormat="1" ht="12.75" customHeight="1" x14ac:dyDescent="0.2">
      <c r="H5843" s="36"/>
    </row>
    <row r="5844" spans="8:8" s="32" customFormat="1" ht="12.75" customHeight="1" x14ac:dyDescent="0.2">
      <c r="H5844" s="36"/>
    </row>
    <row r="5845" spans="8:8" s="32" customFormat="1" ht="12.75" customHeight="1" x14ac:dyDescent="0.2">
      <c r="H5845" s="36"/>
    </row>
    <row r="5846" spans="8:8" s="32" customFormat="1" ht="12.75" customHeight="1" x14ac:dyDescent="0.2">
      <c r="H5846" s="36"/>
    </row>
    <row r="5847" spans="8:8" s="32" customFormat="1" ht="12.75" customHeight="1" x14ac:dyDescent="0.2">
      <c r="H5847" s="36"/>
    </row>
    <row r="5848" spans="8:8" s="32" customFormat="1" ht="12.75" customHeight="1" x14ac:dyDescent="0.2">
      <c r="H5848" s="36"/>
    </row>
    <row r="5849" spans="8:8" s="32" customFormat="1" ht="12.75" customHeight="1" x14ac:dyDescent="0.2">
      <c r="H5849" s="36"/>
    </row>
    <row r="5850" spans="8:8" s="32" customFormat="1" ht="12.75" customHeight="1" x14ac:dyDescent="0.2">
      <c r="H5850" s="36"/>
    </row>
    <row r="5851" spans="8:8" s="32" customFormat="1" ht="12.75" customHeight="1" x14ac:dyDescent="0.2">
      <c r="H5851" s="36"/>
    </row>
    <row r="5852" spans="8:8" s="32" customFormat="1" ht="12.75" customHeight="1" x14ac:dyDescent="0.2">
      <c r="H5852" s="36"/>
    </row>
    <row r="5853" spans="8:8" s="32" customFormat="1" ht="12.75" customHeight="1" x14ac:dyDescent="0.2">
      <c r="H5853" s="36"/>
    </row>
    <row r="5854" spans="8:8" s="32" customFormat="1" ht="12.75" customHeight="1" x14ac:dyDescent="0.2">
      <c r="H5854" s="36"/>
    </row>
    <row r="5855" spans="8:8" s="32" customFormat="1" ht="12.75" customHeight="1" x14ac:dyDescent="0.2">
      <c r="H5855" s="36"/>
    </row>
    <row r="5856" spans="8:8" s="32" customFormat="1" ht="12.75" customHeight="1" x14ac:dyDescent="0.2">
      <c r="H5856" s="36"/>
    </row>
    <row r="5857" spans="8:8" s="32" customFormat="1" ht="12.75" customHeight="1" x14ac:dyDescent="0.2">
      <c r="H5857" s="36"/>
    </row>
    <row r="5858" spans="8:8" s="32" customFormat="1" ht="12.75" customHeight="1" x14ac:dyDescent="0.2">
      <c r="H5858" s="36"/>
    </row>
    <row r="5859" spans="8:8" s="32" customFormat="1" ht="12.75" customHeight="1" x14ac:dyDescent="0.2">
      <c r="H5859" s="36"/>
    </row>
    <row r="5860" spans="8:8" s="32" customFormat="1" ht="12.75" customHeight="1" x14ac:dyDescent="0.2">
      <c r="H5860" s="36"/>
    </row>
    <row r="5861" spans="8:8" s="32" customFormat="1" ht="12.75" customHeight="1" x14ac:dyDescent="0.2">
      <c r="H5861" s="36"/>
    </row>
    <row r="5862" spans="8:8" s="32" customFormat="1" ht="12.75" customHeight="1" x14ac:dyDescent="0.2">
      <c r="H5862" s="36"/>
    </row>
    <row r="5863" spans="8:8" s="32" customFormat="1" ht="12.75" customHeight="1" x14ac:dyDescent="0.2">
      <c r="H5863" s="36"/>
    </row>
    <row r="5864" spans="8:8" s="32" customFormat="1" ht="12.75" customHeight="1" x14ac:dyDescent="0.2">
      <c r="H5864" s="36"/>
    </row>
    <row r="5865" spans="8:8" s="32" customFormat="1" ht="12.75" customHeight="1" x14ac:dyDescent="0.2">
      <c r="H5865" s="36"/>
    </row>
    <row r="5866" spans="8:8" s="32" customFormat="1" ht="12.75" customHeight="1" x14ac:dyDescent="0.2">
      <c r="H5866" s="36"/>
    </row>
    <row r="5867" spans="8:8" s="32" customFormat="1" ht="12.75" customHeight="1" x14ac:dyDescent="0.2">
      <c r="H5867" s="36"/>
    </row>
    <row r="5868" spans="8:8" s="32" customFormat="1" ht="12.75" customHeight="1" x14ac:dyDescent="0.2">
      <c r="H5868" s="36"/>
    </row>
    <row r="5869" spans="8:8" s="32" customFormat="1" ht="12.75" customHeight="1" x14ac:dyDescent="0.2">
      <c r="H5869" s="36"/>
    </row>
    <row r="5870" spans="8:8" s="32" customFormat="1" ht="12.75" customHeight="1" x14ac:dyDescent="0.2">
      <c r="H5870" s="36"/>
    </row>
    <row r="5871" spans="8:8" s="32" customFormat="1" ht="12.75" customHeight="1" x14ac:dyDescent="0.2">
      <c r="H5871" s="36"/>
    </row>
    <row r="5872" spans="8:8" s="32" customFormat="1" ht="12.75" customHeight="1" x14ac:dyDescent="0.2">
      <c r="H5872" s="36"/>
    </row>
    <row r="5873" spans="8:8" s="32" customFormat="1" ht="12.75" customHeight="1" x14ac:dyDescent="0.2">
      <c r="H5873" s="36"/>
    </row>
    <row r="5874" spans="8:8" s="32" customFormat="1" ht="12.75" customHeight="1" x14ac:dyDescent="0.2">
      <c r="H5874" s="36"/>
    </row>
    <row r="5875" spans="8:8" s="32" customFormat="1" ht="12.75" customHeight="1" x14ac:dyDescent="0.2">
      <c r="H5875" s="36"/>
    </row>
    <row r="5876" spans="8:8" s="32" customFormat="1" ht="12.75" customHeight="1" x14ac:dyDescent="0.2">
      <c r="H5876" s="36"/>
    </row>
    <row r="5877" spans="8:8" s="32" customFormat="1" ht="12.75" customHeight="1" x14ac:dyDescent="0.2">
      <c r="H5877" s="36"/>
    </row>
    <row r="5878" spans="8:8" s="32" customFormat="1" ht="12.75" customHeight="1" x14ac:dyDescent="0.2">
      <c r="H5878" s="36"/>
    </row>
    <row r="5879" spans="8:8" s="32" customFormat="1" ht="12.75" customHeight="1" x14ac:dyDescent="0.2">
      <c r="H5879" s="36"/>
    </row>
    <row r="5880" spans="8:8" s="32" customFormat="1" ht="12.75" customHeight="1" x14ac:dyDescent="0.2">
      <c r="H5880" s="36"/>
    </row>
    <row r="5881" spans="8:8" s="32" customFormat="1" ht="12.75" customHeight="1" x14ac:dyDescent="0.2">
      <c r="H5881" s="36"/>
    </row>
    <row r="5882" spans="8:8" s="32" customFormat="1" ht="12.75" customHeight="1" x14ac:dyDescent="0.2">
      <c r="H5882" s="36"/>
    </row>
    <row r="5883" spans="8:8" s="32" customFormat="1" ht="12.75" customHeight="1" x14ac:dyDescent="0.2">
      <c r="H5883" s="36"/>
    </row>
    <row r="5884" spans="8:8" s="32" customFormat="1" ht="12.75" customHeight="1" x14ac:dyDescent="0.2">
      <c r="H5884" s="36"/>
    </row>
    <row r="5885" spans="8:8" s="32" customFormat="1" ht="12.75" customHeight="1" x14ac:dyDescent="0.2">
      <c r="H5885" s="36"/>
    </row>
    <row r="5886" spans="8:8" s="32" customFormat="1" ht="12.75" customHeight="1" x14ac:dyDescent="0.2">
      <c r="H5886" s="36"/>
    </row>
    <row r="5887" spans="8:8" s="32" customFormat="1" ht="12.75" customHeight="1" x14ac:dyDescent="0.2">
      <c r="H5887" s="36"/>
    </row>
    <row r="5888" spans="8:8" s="32" customFormat="1" ht="12.75" customHeight="1" x14ac:dyDescent="0.2">
      <c r="H5888" s="36"/>
    </row>
    <row r="5889" spans="8:8" s="32" customFormat="1" ht="12.75" customHeight="1" x14ac:dyDescent="0.2">
      <c r="H5889" s="36"/>
    </row>
    <row r="5890" spans="8:8" s="32" customFormat="1" ht="12.75" customHeight="1" x14ac:dyDescent="0.2">
      <c r="H5890" s="36"/>
    </row>
    <row r="5891" spans="8:8" s="32" customFormat="1" ht="12.75" customHeight="1" x14ac:dyDescent="0.2">
      <c r="H5891" s="36"/>
    </row>
    <row r="5892" spans="8:8" s="32" customFormat="1" ht="12.75" customHeight="1" x14ac:dyDescent="0.2">
      <c r="H5892" s="36"/>
    </row>
    <row r="5893" spans="8:8" s="32" customFormat="1" ht="12.75" customHeight="1" x14ac:dyDescent="0.2">
      <c r="H5893" s="36"/>
    </row>
    <row r="5894" spans="8:8" s="32" customFormat="1" ht="12.75" customHeight="1" x14ac:dyDescent="0.2">
      <c r="H5894" s="36"/>
    </row>
    <row r="5895" spans="8:8" s="32" customFormat="1" ht="12.75" customHeight="1" x14ac:dyDescent="0.2">
      <c r="H5895" s="36"/>
    </row>
    <row r="5896" spans="8:8" s="32" customFormat="1" ht="12.75" customHeight="1" x14ac:dyDescent="0.2">
      <c r="H5896" s="36"/>
    </row>
    <row r="5897" spans="8:8" s="32" customFormat="1" ht="12.75" customHeight="1" x14ac:dyDescent="0.2">
      <c r="H5897" s="36"/>
    </row>
    <row r="5898" spans="8:8" s="32" customFormat="1" ht="12.75" customHeight="1" x14ac:dyDescent="0.2">
      <c r="H5898" s="36"/>
    </row>
    <row r="5899" spans="8:8" s="32" customFormat="1" ht="12.75" customHeight="1" x14ac:dyDescent="0.2">
      <c r="H5899" s="36"/>
    </row>
    <row r="5900" spans="8:8" s="32" customFormat="1" ht="12.75" customHeight="1" x14ac:dyDescent="0.2">
      <c r="H5900" s="36"/>
    </row>
    <row r="5901" spans="8:8" s="32" customFormat="1" ht="12.75" customHeight="1" x14ac:dyDescent="0.2">
      <c r="H5901" s="36"/>
    </row>
    <row r="5902" spans="8:8" s="32" customFormat="1" ht="12.75" customHeight="1" x14ac:dyDescent="0.2">
      <c r="H5902" s="36"/>
    </row>
    <row r="5903" spans="8:8" s="32" customFormat="1" ht="12.75" customHeight="1" x14ac:dyDescent="0.2">
      <c r="H5903" s="36"/>
    </row>
    <row r="5904" spans="8:8" s="32" customFormat="1" ht="12.75" customHeight="1" x14ac:dyDescent="0.2">
      <c r="H5904" s="36"/>
    </row>
    <row r="5905" spans="8:8" s="32" customFormat="1" ht="12.75" customHeight="1" x14ac:dyDescent="0.2">
      <c r="H5905" s="36"/>
    </row>
    <row r="5906" spans="8:8" s="32" customFormat="1" ht="12.75" customHeight="1" x14ac:dyDescent="0.2">
      <c r="H5906" s="36"/>
    </row>
    <row r="5907" spans="8:8" s="32" customFormat="1" ht="12.75" customHeight="1" x14ac:dyDescent="0.2">
      <c r="H5907" s="36"/>
    </row>
    <row r="5908" spans="8:8" s="32" customFormat="1" ht="12.75" customHeight="1" x14ac:dyDescent="0.2">
      <c r="H5908" s="36"/>
    </row>
    <row r="5909" spans="8:8" s="32" customFormat="1" ht="12.75" customHeight="1" x14ac:dyDescent="0.2">
      <c r="H5909" s="36"/>
    </row>
    <row r="5910" spans="8:8" s="32" customFormat="1" ht="12.75" customHeight="1" x14ac:dyDescent="0.2">
      <c r="H5910" s="36"/>
    </row>
    <row r="5911" spans="8:8" s="32" customFormat="1" ht="12.75" customHeight="1" x14ac:dyDescent="0.2">
      <c r="H5911" s="36"/>
    </row>
    <row r="5912" spans="8:8" s="32" customFormat="1" ht="12.75" customHeight="1" x14ac:dyDescent="0.2">
      <c r="H5912" s="36"/>
    </row>
    <row r="5913" spans="8:8" s="32" customFormat="1" ht="12.75" customHeight="1" x14ac:dyDescent="0.2">
      <c r="H5913" s="36"/>
    </row>
    <row r="5914" spans="8:8" s="32" customFormat="1" ht="12.75" customHeight="1" x14ac:dyDescent="0.2">
      <c r="H5914" s="36"/>
    </row>
    <row r="5915" spans="8:8" s="32" customFormat="1" ht="12.75" customHeight="1" x14ac:dyDescent="0.2">
      <c r="H5915" s="36"/>
    </row>
    <row r="5916" spans="8:8" s="32" customFormat="1" ht="12.75" customHeight="1" x14ac:dyDescent="0.2">
      <c r="H5916" s="36"/>
    </row>
    <row r="5917" spans="8:8" s="32" customFormat="1" ht="12.75" customHeight="1" x14ac:dyDescent="0.2">
      <c r="H5917" s="36"/>
    </row>
    <row r="5918" spans="8:8" s="32" customFormat="1" ht="12.75" customHeight="1" x14ac:dyDescent="0.2">
      <c r="H5918" s="36"/>
    </row>
    <row r="5919" spans="8:8" s="32" customFormat="1" ht="12.75" customHeight="1" x14ac:dyDescent="0.2">
      <c r="H5919" s="36"/>
    </row>
    <row r="5920" spans="8:8" s="32" customFormat="1" ht="12.75" customHeight="1" x14ac:dyDescent="0.2">
      <c r="H5920" s="36"/>
    </row>
    <row r="5921" spans="8:8" s="32" customFormat="1" ht="12.75" customHeight="1" x14ac:dyDescent="0.2">
      <c r="H5921" s="36"/>
    </row>
    <row r="5922" spans="8:8" s="32" customFormat="1" ht="12.75" customHeight="1" x14ac:dyDescent="0.2">
      <c r="H5922" s="36"/>
    </row>
    <row r="5923" spans="8:8" s="32" customFormat="1" ht="12.75" customHeight="1" x14ac:dyDescent="0.2">
      <c r="H5923" s="36"/>
    </row>
    <row r="5924" spans="8:8" s="32" customFormat="1" ht="12.75" customHeight="1" x14ac:dyDescent="0.2">
      <c r="H5924" s="36"/>
    </row>
    <row r="5925" spans="8:8" s="32" customFormat="1" ht="12.75" customHeight="1" x14ac:dyDescent="0.2">
      <c r="H5925" s="36"/>
    </row>
    <row r="5926" spans="8:8" s="32" customFormat="1" ht="12.75" customHeight="1" x14ac:dyDescent="0.2">
      <c r="H5926" s="36"/>
    </row>
    <row r="5927" spans="8:8" s="32" customFormat="1" ht="12.75" customHeight="1" x14ac:dyDescent="0.2">
      <c r="H5927" s="36"/>
    </row>
    <row r="5928" spans="8:8" s="32" customFormat="1" ht="12.75" customHeight="1" x14ac:dyDescent="0.2">
      <c r="H5928" s="36"/>
    </row>
    <row r="5929" spans="8:8" s="32" customFormat="1" ht="12.75" customHeight="1" x14ac:dyDescent="0.2">
      <c r="H5929" s="36"/>
    </row>
    <row r="5930" spans="8:8" s="32" customFormat="1" ht="12.75" customHeight="1" x14ac:dyDescent="0.2">
      <c r="H5930" s="36"/>
    </row>
    <row r="5931" spans="8:8" s="32" customFormat="1" ht="12.75" customHeight="1" x14ac:dyDescent="0.2">
      <c r="H5931" s="36"/>
    </row>
    <row r="5932" spans="8:8" s="32" customFormat="1" ht="12.75" customHeight="1" x14ac:dyDescent="0.2">
      <c r="H5932" s="36"/>
    </row>
    <row r="5933" spans="8:8" s="32" customFormat="1" ht="12.75" customHeight="1" x14ac:dyDescent="0.2">
      <c r="H5933" s="36"/>
    </row>
    <row r="5934" spans="8:8" s="32" customFormat="1" ht="12.75" customHeight="1" x14ac:dyDescent="0.2">
      <c r="H5934" s="36"/>
    </row>
    <row r="5935" spans="8:8" s="32" customFormat="1" ht="12.75" customHeight="1" x14ac:dyDescent="0.2">
      <c r="H5935" s="36"/>
    </row>
    <row r="5936" spans="8:8" s="32" customFormat="1" ht="12.75" customHeight="1" x14ac:dyDescent="0.2">
      <c r="H5936" s="36"/>
    </row>
    <row r="5937" spans="8:8" s="32" customFormat="1" ht="12.75" customHeight="1" x14ac:dyDescent="0.2">
      <c r="H5937" s="36"/>
    </row>
    <row r="5938" spans="8:8" s="32" customFormat="1" ht="12.75" customHeight="1" x14ac:dyDescent="0.2">
      <c r="H5938" s="36"/>
    </row>
    <row r="5939" spans="8:8" s="32" customFormat="1" ht="12.75" customHeight="1" x14ac:dyDescent="0.2">
      <c r="H5939" s="36"/>
    </row>
    <row r="5940" spans="8:8" s="32" customFormat="1" ht="12.75" customHeight="1" x14ac:dyDescent="0.2">
      <c r="H5940" s="36"/>
    </row>
    <row r="5941" spans="8:8" s="32" customFormat="1" ht="12.75" customHeight="1" x14ac:dyDescent="0.2">
      <c r="H5941" s="36"/>
    </row>
    <row r="5942" spans="8:8" s="32" customFormat="1" ht="12.75" customHeight="1" x14ac:dyDescent="0.2">
      <c r="H5942" s="36"/>
    </row>
    <row r="5943" spans="8:8" s="32" customFormat="1" ht="12.75" customHeight="1" x14ac:dyDescent="0.2">
      <c r="H5943" s="36"/>
    </row>
    <row r="5944" spans="8:8" s="32" customFormat="1" ht="12.75" customHeight="1" x14ac:dyDescent="0.2">
      <c r="H5944" s="36"/>
    </row>
    <row r="5945" spans="8:8" s="32" customFormat="1" ht="12.75" customHeight="1" x14ac:dyDescent="0.2">
      <c r="H5945" s="36"/>
    </row>
    <row r="5946" spans="8:8" s="32" customFormat="1" ht="12.75" customHeight="1" x14ac:dyDescent="0.2">
      <c r="H5946" s="36"/>
    </row>
    <row r="5947" spans="8:8" s="32" customFormat="1" ht="12.75" customHeight="1" x14ac:dyDescent="0.2">
      <c r="H5947" s="36"/>
    </row>
    <row r="5948" spans="8:8" s="32" customFormat="1" ht="12.75" customHeight="1" x14ac:dyDescent="0.2">
      <c r="H5948" s="36"/>
    </row>
    <row r="5949" spans="8:8" s="32" customFormat="1" ht="12.75" customHeight="1" x14ac:dyDescent="0.2">
      <c r="H5949" s="36"/>
    </row>
    <row r="5950" spans="8:8" s="32" customFormat="1" ht="12.75" customHeight="1" x14ac:dyDescent="0.2">
      <c r="H5950" s="36"/>
    </row>
    <row r="5951" spans="8:8" s="32" customFormat="1" ht="12.75" customHeight="1" x14ac:dyDescent="0.2">
      <c r="H5951" s="36"/>
    </row>
    <row r="5952" spans="8:8" s="32" customFormat="1" ht="12.75" customHeight="1" x14ac:dyDescent="0.2">
      <c r="H5952" s="36"/>
    </row>
    <row r="5953" spans="8:8" s="32" customFormat="1" ht="12.75" customHeight="1" x14ac:dyDescent="0.2">
      <c r="H5953" s="36"/>
    </row>
    <row r="5954" spans="8:8" s="32" customFormat="1" ht="12.75" customHeight="1" x14ac:dyDescent="0.2">
      <c r="H5954" s="36"/>
    </row>
    <row r="5955" spans="8:8" s="32" customFormat="1" ht="12.75" customHeight="1" x14ac:dyDescent="0.2">
      <c r="H5955" s="36"/>
    </row>
    <row r="5956" spans="8:8" s="32" customFormat="1" ht="12.75" customHeight="1" x14ac:dyDescent="0.2">
      <c r="H5956" s="36"/>
    </row>
    <row r="5957" spans="8:8" s="32" customFormat="1" ht="12.75" customHeight="1" x14ac:dyDescent="0.2">
      <c r="H5957" s="36"/>
    </row>
    <row r="5958" spans="8:8" s="32" customFormat="1" ht="12.75" customHeight="1" x14ac:dyDescent="0.2">
      <c r="H5958" s="36"/>
    </row>
    <row r="5959" spans="8:8" s="32" customFormat="1" ht="12.75" customHeight="1" x14ac:dyDescent="0.2">
      <c r="H5959" s="36"/>
    </row>
    <row r="5960" spans="8:8" s="32" customFormat="1" ht="12.75" customHeight="1" x14ac:dyDescent="0.2">
      <c r="H5960" s="36"/>
    </row>
    <row r="5961" spans="8:8" s="32" customFormat="1" ht="12.75" customHeight="1" x14ac:dyDescent="0.2">
      <c r="H5961" s="36"/>
    </row>
    <row r="5962" spans="8:8" s="32" customFormat="1" ht="12.75" customHeight="1" x14ac:dyDescent="0.2">
      <c r="H5962" s="36"/>
    </row>
    <row r="5963" spans="8:8" s="32" customFormat="1" ht="12.75" customHeight="1" x14ac:dyDescent="0.2">
      <c r="H5963" s="36"/>
    </row>
    <row r="5964" spans="8:8" s="32" customFormat="1" ht="12.75" customHeight="1" x14ac:dyDescent="0.2">
      <c r="H5964" s="36"/>
    </row>
    <row r="5965" spans="8:8" s="32" customFormat="1" ht="12.75" customHeight="1" x14ac:dyDescent="0.2">
      <c r="H5965" s="36"/>
    </row>
    <row r="5966" spans="8:8" s="32" customFormat="1" ht="12.75" customHeight="1" x14ac:dyDescent="0.2">
      <c r="H5966" s="36"/>
    </row>
    <row r="5967" spans="8:8" s="32" customFormat="1" ht="12.75" customHeight="1" x14ac:dyDescent="0.2">
      <c r="H5967" s="36"/>
    </row>
    <row r="5968" spans="8:8" s="32" customFormat="1" ht="12.75" customHeight="1" x14ac:dyDescent="0.2">
      <c r="H5968" s="36"/>
    </row>
    <row r="5969" spans="8:8" s="32" customFormat="1" ht="12.75" customHeight="1" x14ac:dyDescent="0.2">
      <c r="H5969" s="36"/>
    </row>
    <row r="5970" spans="8:8" s="32" customFormat="1" ht="12.75" customHeight="1" x14ac:dyDescent="0.2">
      <c r="H5970" s="36"/>
    </row>
    <row r="5971" spans="8:8" s="32" customFormat="1" ht="12.75" customHeight="1" x14ac:dyDescent="0.2">
      <c r="H5971" s="36"/>
    </row>
    <row r="5972" spans="8:8" s="32" customFormat="1" ht="12.75" customHeight="1" x14ac:dyDescent="0.2">
      <c r="H5972" s="36"/>
    </row>
    <row r="5973" spans="8:8" s="32" customFormat="1" ht="12.75" customHeight="1" x14ac:dyDescent="0.2">
      <c r="H5973" s="36"/>
    </row>
    <row r="5974" spans="8:8" s="32" customFormat="1" ht="12.75" customHeight="1" x14ac:dyDescent="0.2">
      <c r="H5974" s="36"/>
    </row>
    <row r="5975" spans="8:8" s="32" customFormat="1" ht="12.75" customHeight="1" x14ac:dyDescent="0.2">
      <c r="H5975" s="36"/>
    </row>
    <row r="5976" spans="8:8" s="32" customFormat="1" ht="12.75" customHeight="1" x14ac:dyDescent="0.2">
      <c r="H5976" s="36"/>
    </row>
    <row r="5977" spans="8:8" s="32" customFormat="1" ht="12.75" customHeight="1" x14ac:dyDescent="0.2">
      <c r="H5977" s="36"/>
    </row>
    <row r="5978" spans="8:8" s="32" customFormat="1" ht="12.75" customHeight="1" x14ac:dyDescent="0.2">
      <c r="H5978" s="36"/>
    </row>
    <row r="5979" spans="8:8" s="32" customFormat="1" ht="12.75" customHeight="1" x14ac:dyDescent="0.2">
      <c r="H5979" s="36"/>
    </row>
    <row r="5980" spans="8:8" s="32" customFormat="1" ht="12.75" customHeight="1" x14ac:dyDescent="0.2">
      <c r="H5980" s="36"/>
    </row>
    <row r="5981" spans="8:8" s="32" customFormat="1" ht="12.75" customHeight="1" x14ac:dyDescent="0.2">
      <c r="H5981" s="36"/>
    </row>
    <row r="5982" spans="8:8" s="32" customFormat="1" ht="12.75" customHeight="1" x14ac:dyDescent="0.2">
      <c r="H5982" s="36"/>
    </row>
    <row r="5983" spans="8:8" s="32" customFormat="1" ht="12.75" customHeight="1" x14ac:dyDescent="0.2">
      <c r="H5983" s="36"/>
    </row>
    <row r="5984" spans="8:8" s="32" customFormat="1" ht="12.75" customHeight="1" x14ac:dyDescent="0.2">
      <c r="H5984" s="36"/>
    </row>
    <row r="5985" spans="8:8" s="32" customFormat="1" ht="12.75" customHeight="1" x14ac:dyDescent="0.2">
      <c r="H5985" s="36"/>
    </row>
    <row r="5986" spans="8:8" s="32" customFormat="1" ht="12.75" customHeight="1" x14ac:dyDescent="0.2">
      <c r="H5986" s="36"/>
    </row>
    <row r="5987" spans="8:8" s="32" customFormat="1" ht="12.75" customHeight="1" x14ac:dyDescent="0.2">
      <c r="H5987" s="36"/>
    </row>
    <row r="5988" spans="8:8" s="32" customFormat="1" ht="12.75" customHeight="1" x14ac:dyDescent="0.2">
      <c r="H5988" s="36"/>
    </row>
    <row r="5989" spans="8:8" s="32" customFormat="1" ht="12.75" customHeight="1" x14ac:dyDescent="0.2">
      <c r="H5989" s="36"/>
    </row>
    <row r="5990" spans="8:8" s="32" customFormat="1" ht="12.75" customHeight="1" x14ac:dyDescent="0.2">
      <c r="H5990" s="36"/>
    </row>
    <row r="5991" spans="8:8" s="32" customFormat="1" ht="12.75" customHeight="1" x14ac:dyDescent="0.2">
      <c r="H5991" s="36"/>
    </row>
    <row r="5992" spans="8:8" s="32" customFormat="1" ht="12.75" customHeight="1" x14ac:dyDescent="0.2">
      <c r="H5992" s="36"/>
    </row>
    <row r="5993" spans="8:8" s="32" customFormat="1" ht="12.75" customHeight="1" x14ac:dyDescent="0.2">
      <c r="H5993" s="36"/>
    </row>
    <row r="5994" spans="8:8" s="32" customFormat="1" ht="12.75" customHeight="1" x14ac:dyDescent="0.2">
      <c r="H5994" s="36"/>
    </row>
    <row r="5995" spans="8:8" s="32" customFormat="1" ht="12.75" customHeight="1" x14ac:dyDescent="0.2">
      <c r="H5995" s="36"/>
    </row>
    <row r="5996" spans="8:8" s="32" customFormat="1" ht="12.75" customHeight="1" x14ac:dyDescent="0.2">
      <c r="H5996" s="36"/>
    </row>
    <row r="5997" spans="8:8" s="32" customFormat="1" ht="12.75" customHeight="1" x14ac:dyDescent="0.2">
      <c r="H5997" s="36"/>
    </row>
    <row r="5998" spans="8:8" s="32" customFormat="1" ht="12.75" customHeight="1" x14ac:dyDescent="0.2">
      <c r="H5998" s="36"/>
    </row>
    <row r="5999" spans="8:8" s="32" customFormat="1" ht="12.75" customHeight="1" x14ac:dyDescent="0.2">
      <c r="H5999" s="36"/>
    </row>
    <row r="6000" spans="8:8" s="32" customFormat="1" ht="12.75" customHeight="1" x14ac:dyDescent="0.2">
      <c r="H6000" s="36"/>
    </row>
    <row r="6001" spans="8:8" s="32" customFormat="1" ht="12.75" customHeight="1" x14ac:dyDescent="0.2">
      <c r="H6001" s="36"/>
    </row>
    <row r="6002" spans="8:8" s="32" customFormat="1" ht="12.75" customHeight="1" x14ac:dyDescent="0.2">
      <c r="H6002" s="36"/>
    </row>
    <row r="6003" spans="8:8" s="32" customFormat="1" ht="12.75" customHeight="1" x14ac:dyDescent="0.2">
      <c r="H6003" s="36"/>
    </row>
    <row r="6004" spans="8:8" s="32" customFormat="1" ht="12.75" customHeight="1" x14ac:dyDescent="0.2">
      <c r="H6004" s="36"/>
    </row>
    <row r="6005" spans="8:8" s="32" customFormat="1" ht="12.75" customHeight="1" x14ac:dyDescent="0.2">
      <c r="H6005" s="36"/>
    </row>
    <row r="6006" spans="8:8" s="32" customFormat="1" ht="12.75" customHeight="1" x14ac:dyDescent="0.2">
      <c r="H6006" s="36"/>
    </row>
    <row r="6007" spans="8:8" s="32" customFormat="1" ht="12.75" customHeight="1" x14ac:dyDescent="0.2">
      <c r="H6007" s="36"/>
    </row>
    <row r="6008" spans="8:8" s="32" customFormat="1" ht="12.75" customHeight="1" x14ac:dyDescent="0.2">
      <c r="H6008" s="36"/>
    </row>
    <row r="6009" spans="8:8" s="32" customFormat="1" ht="12.75" customHeight="1" x14ac:dyDescent="0.2">
      <c r="H6009" s="36"/>
    </row>
    <row r="6010" spans="8:8" s="32" customFormat="1" ht="12.75" customHeight="1" x14ac:dyDescent="0.2">
      <c r="H6010" s="36"/>
    </row>
    <row r="6011" spans="8:8" s="32" customFormat="1" ht="12.75" customHeight="1" x14ac:dyDescent="0.2">
      <c r="H6011" s="36"/>
    </row>
    <row r="6012" spans="8:8" s="32" customFormat="1" ht="12.75" customHeight="1" x14ac:dyDescent="0.2">
      <c r="H6012" s="36"/>
    </row>
    <row r="6013" spans="8:8" s="32" customFormat="1" ht="12.75" customHeight="1" x14ac:dyDescent="0.2">
      <c r="H6013" s="36"/>
    </row>
    <row r="6014" spans="8:8" s="32" customFormat="1" ht="12.75" customHeight="1" x14ac:dyDescent="0.2">
      <c r="H6014" s="36"/>
    </row>
    <row r="6015" spans="8:8" s="32" customFormat="1" ht="12.75" customHeight="1" x14ac:dyDescent="0.2">
      <c r="H6015" s="36"/>
    </row>
    <row r="6016" spans="8:8" s="32" customFormat="1" ht="12.75" customHeight="1" x14ac:dyDescent="0.2">
      <c r="H6016" s="36"/>
    </row>
    <row r="6017" spans="8:8" s="32" customFormat="1" ht="12.75" customHeight="1" x14ac:dyDescent="0.2">
      <c r="H6017" s="36"/>
    </row>
    <row r="6018" spans="8:8" s="32" customFormat="1" ht="12.75" customHeight="1" x14ac:dyDescent="0.2">
      <c r="H6018" s="36"/>
    </row>
    <row r="6019" spans="8:8" s="32" customFormat="1" ht="12.75" customHeight="1" x14ac:dyDescent="0.2">
      <c r="H6019" s="36"/>
    </row>
    <row r="6020" spans="8:8" s="32" customFormat="1" ht="12.75" customHeight="1" x14ac:dyDescent="0.2">
      <c r="H6020" s="36"/>
    </row>
    <row r="6021" spans="8:8" s="32" customFormat="1" ht="12.75" customHeight="1" x14ac:dyDescent="0.2">
      <c r="H6021" s="36"/>
    </row>
    <row r="6022" spans="8:8" s="32" customFormat="1" ht="12.75" customHeight="1" x14ac:dyDescent="0.2">
      <c r="H6022" s="36"/>
    </row>
    <row r="6023" spans="8:8" s="32" customFormat="1" ht="12.75" customHeight="1" x14ac:dyDescent="0.2">
      <c r="H6023" s="36"/>
    </row>
    <row r="6024" spans="8:8" s="32" customFormat="1" ht="12.75" customHeight="1" x14ac:dyDescent="0.2">
      <c r="H6024" s="36"/>
    </row>
    <row r="6025" spans="8:8" s="32" customFormat="1" ht="12.75" customHeight="1" x14ac:dyDescent="0.2">
      <c r="H6025" s="36"/>
    </row>
    <row r="6026" spans="8:8" s="32" customFormat="1" ht="12.75" customHeight="1" x14ac:dyDescent="0.2">
      <c r="H6026" s="36"/>
    </row>
    <row r="6027" spans="8:8" s="32" customFormat="1" ht="12.75" customHeight="1" x14ac:dyDescent="0.2">
      <c r="H6027" s="36"/>
    </row>
    <row r="6028" spans="8:8" s="32" customFormat="1" ht="12.75" customHeight="1" x14ac:dyDescent="0.2">
      <c r="H6028" s="36"/>
    </row>
    <row r="6029" spans="8:8" s="32" customFormat="1" ht="12.75" customHeight="1" x14ac:dyDescent="0.2">
      <c r="H6029" s="36"/>
    </row>
    <row r="6030" spans="8:8" s="32" customFormat="1" ht="12.75" customHeight="1" x14ac:dyDescent="0.2">
      <c r="H6030" s="36"/>
    </row>
    <row r="6031" spans="8:8" s="32" customFormat="1" ht="12.75" customHeight="1" x14ac:dyDescent="0.2">
      <c r="H6031" s="36"/>
    </row>
    <row r="6032" spans="8:8" s="32" customFormat="1" ht="12.75" customHeight="1" x14ac:dyDescent="0.2">
      <c r="H6032" s="36"/>
    </row>
    <row r="6033" spans="8:8" s="32" customFormat="1" ht="12.75" customHeight="1" x14ac:dyDescent="0.2">
      <c r="H6033" s="36"/>
    </row>
    <row r="6034" spans="8:8" s="32" customFormat="1" ht="12.75" customHeight="1" x14ac:dyDescent="0.2">
      <c r="H6034" s="36"/>
    </row>
    <row r="6035" spans="8:8" s="32" customFormat="1" ht="12.75" customHeight="1" x14ac:dyDescent="0.2">
      <c r="H6035" s="36"/>
    </row>
    <row r="6036" spans="8:8" s="32" customFormat="1" ht="12.75" customHeight="1" x14ac:dyDescent="0.2">
      <c r="H6036" s="36"/>
    </row>
    <row r="6037" spans="8:8" s="32" customFormat="1" ht="12.75" customHeight="1" x14ac:dyDescent="0.2">
      <c r="H6037" s="36"/>
    </row>
    <row r="6038" spans="8:8" s="32" customFormat="1" ht="12.75" customHeight="1" x14ac:dyDescent="0.2">
      <c r="H6038" s="36"/>
    </row>
    <row r="6039" spans="8:8" s="32" customFormat="1" ht="12.75" customHeight="1" x14ac:dyDescent="0.2">
      <c r="H6039" s="36"/>
    </row>
    <row r="6040" spans="8:8" s="32" customFormat="1" ht="12.75" customHeight="1" x14ac:dyDescent="0.2">
      <c r="H6040" s="36"/>
    </row>
    <row r="6041" spans="8:8" s="32" customFormat="1" ht="12.75" customHeight="1" x14ac:dyDescent="0.2">
      <c r="H6041" s="36"/>
    </row>
    <row r="6042" spans="8:8" s="32" customFormat="1" ht="12.75" customHeight="1" x14ac:dyDescent="0.2">
      <c r="H6042" s="36"/>
    </row>
    <row r="6043" spans="8:8" s="32" customFormat="1" ht="12.75" customHeight="1" x14ac:dyDescent="0.2">
      <c r="H6043" s="36"/>
    </row>
    <row r="6044" spans="8:8" s="32" customFormat="1" ht="12.75" customHeight="1" x14ac:dyDescent="0.2">
      <c r="H6044" s="36"/>
    </row>
    <row r="6045" spans="8:8" s="32" customFormat="1" ht="12.75" customHeight="1" x14ac:dyDescent="0.2">
      <c r="H6045" s="36"/>
    </row>
    <row r="6046" spans="8:8" s="32" customFormat="1" ht="12.75" customHeight="1" x14ac:dyDescent="0.2">
      <c r="H6046" s="36"/>
    </row>
    <row r="6047" spans="8:8" s="32" customFormat="1" ht="12.75" customHeight="1" x14ac:dyDescent="0.2">
      <c r="H6047" s="36"/>
    </row>
    <row r="6048" spans="8:8" s="32" customFormat="1" ht="12.75" customHeight="1" x14ac:dyDescent="0.2">
      <c r="H6048" s="36"/>
    </row>
    <row r="6049" spans="8:8" s="32" customFormat="1" ht="12.75" customHeight="1" x14ac:dyDescent="0.2">
      <c r="H6049" s="36"/>
    </row>
    <row r="6050" spans="8:8" s="32" customFormat="1" ht="12.75" customHeight="1" x14ac:dyDescent="0.2">
      <c r="H6050" s="36"/>
    </row>
    <row r="6051" spans="8:8" s="32" customFormat="1" ht="12.75" customHeight="1" x14ac:dyDescent="0.2">
      <c r="H6051" s="36"/>
    </row>
    <row r="6052" spans="8:8" s="32" customFormat="1" ht="12.75" customHeight="1" x14ac:dyDescent="0.2">
      <c r="H6052" s="36"/>
    </row>
    <row r="6053" spans="8:8" s="32" customFormat="1" ht="12.75" customHeight="1" x14ac:dyDescent="0.2">
      <c r="H6053" s="36"/>
    </row>
    <row r="6054" spans="8:8" s="32" customFormat="1" ht="12.75" customHeight="1" x14ac:dyDescent="0.2">
      <c r="H6054" s="36"/>
    </row>
    <row r="6055" spans="8:8" s="32" customFormat="1" ht="12.75" customHeight="1" x14ac:dyDescent="0.2">
      <c r="H6055" s="36"/>
    </row>
    <row r="6056" spans="8:8" s="32" customFormat="1" ht="12.75" customHeight="1" x14ac:dyDescent="0.2">
      <c r="H6056" s="36"/>
    </row>
    <row r="6057" spans="8:8" s="32" customFormat="1" ht="12.75" customHeight="1" x14ac:dyDescent="0.2">
      <c r="H6057" s="36"/>
    </row>
    <row r="6058" spans="8:8" s="32" customFormat="1" ht="12.75" customHeight="1" x14ac:dyDescent="0.2">
      <c r="H6058" s="36"/>
    </row>
    <row r="6059" spans="8:8" s="32" customFormat="1" ht="12.75" customHeight="1" x14ac:dyDescent="0.2">
      <c r="H6059" s="36"/>
    </row>
    <row r="6060" spans="8:8" s="32" customFormat="1" ht="12.75" customHeight="1" x14ac:dyDescent="0.2">
      <c r="H6060" s="36"/>
    </row>
    <row r="6061" spans="8:8" s="32" customFormat="1" ht="12.75" customHeight="1" x14ac:dyDescent="0.2">
      <c r="H6061" s="36"/>
    </row>
    <row r="6062" spans="8:8" s="32" customFormat="1" ht="12.75" customHeight="1" x14ac:dyDescent="0.2">
      <c r="H6062" s="36"/>
    </row>
    <row r="6063" spans="8:8" s="32" customFormat="1" ht="12.75" customHeight="1" x14ac:dyDescent="0.2">
      <c r="H6063" s="36"/>
    </row>
    <row r="6064" spans="8:8" s="32" customFormat="1" ht="12.75" customHeight="1" x14ac:dyDescent="0.2">
      <c r="H6064" s="36"/>
    </row>
    <row r="6065" spans="8:8" s="32" customFormat="1" ht="12.75" customHeight="1" x14ac:dyDescent="0.2">
      <c r="H6065" s="36"/>
    </row>
    <row r="6066" spans="8:8" s="32" customFormat="1" ht="12.75" customHeight="1" x14ac:dyDescent="0.2">
      <c r="H6066" s="36"/>
    </row>
    <row r="6067" spans="8:8" s="32" customFormat="1" ht="12.75" customHeight="1" x14ac:dyDescent="0.2">
      <c r="H6067" s="36"/>
    </row>
    <row r="6068" spans="8:8" s="32" customFormat="1" ht="12.75" customHeight="1" x14ac:dyDescent="0.2">
      <c r="H6068" s="36"/>
    </row>
    <row r="6069" spans="8:8" s="32" customFormat="1" ht="12.75" customHeight="1" x14ac:dyDescent="0.2">
      <c r="H6069" s="36"/>
    </row>
    <row r="6070" spans="8:8" s="32" customFormat="1" ht="12.75" customHeight="1" x14ac:dyDescent="0.2">
      <c r="H6070" s="36"/>
    </row>
    <row r="6071" spans="8:8" s="32" customFormat="1" ht="12.75" customHeight="1" x14ac:dyDescent="0.2">
      <c r="H6071" s="36"/>
    </row>
    <row r="6072" spans="8:8" s="32" customFormat="1" ht="12.75" customHeight="1" x14ac:dyDescent="0.2">
      <c r="H6072" s="36"/>
    </row>
    <row r="6073" spans="8:8" s="32" customFormat="1" ht="12.75" customHeight="1" x14ac:dyDescent="0.2">
      <c r="H6073" s="36"/>
    </row>
    <row r="6074" spans="8:8" s="32" customFormat="1" ht="12.75" customHeight="1" x14ac:dyDescent="0.2">
      <c r="H6074" s="36"/>
    </row>
    <row r="6075" spans="8:8" s="32" customFormat="1" ht="12.75" customHeight="1" x14ac:dyDescent="0.2">
      <c r="H6075" s="36"/>
    </row>
    <row r="6076" spans="8:8" s="32" customFormat="1" ht="12.75" customHeight="1" x14ac:dyDescent="0.2">
      <c r="H6076" s="36"/>
    </row>
    <row r="6077" spans="8:8" s="32" customFormat="1" ht="12.75" customHeight="1" x14ac:dyDescent="0.2">
      <c r="H6077" s="36"/>
    </row>
    <row r="6078" spans="8:8" s="32" customFormat="1" ht="12.75" customHeight="1" x14ac:dyDescent="0.2">
      <c r="H6078" s="36"/>
    </row>
    <row r="6079" spans="8:8" s="32" customFormat="1" ht="12.75" customHeight="1" x14ac:dyDescent="0.2">
      <c r="H6079" s="36"/>
    </row>
    <row r="6080" spans="8:8" s="32" customFormat="1" ht="12.75" customHeight="1" x14ac:dyDescent="0.2">
      <c r="H6080" s="36"/>
    </row>
    <row r="6081" spans="8:8" s="32" customFormat="1" ht="12.75" customHeight="1" x14ac:dyDescent="0.2">
      <c r="H6081" s="36"/>
    </row>
    <row r="6082" spans="8:8" s="32" customFormat="1" ht="12.75" customHeight="1" x14ac:dyDescent="0.2">
      <c r="H6082" s="36"/>
    </row>
    <row r="6083" spans="8:8" s="32" customFormat="1" ht="12.75" customHeight="1" x14ac:dyDescent="0.2">
      <c r="H6083" s="36"/>
    </row>
    <row r="6084" spans="8:8" s="32" customFormat="1" ht="12.75" customHeight="1" x14ac:dyDescent="0.2">
      <c r="H6084" s="36"/>
    </row>
    <row r="6085" spans="8:8" s="32" customFormat="1" ht="12.75" customHeight="1" x14ac:dyDescent="0.2">
      <c r="H6085" s="36"/>
    </row>
    <row r="6086" spans="8:8" s="32" customFormat="1" ht="12.75" customHeight="1" x14ac:dyDescent="0.2">
      <c r="H6086" s="36"/>
    </row>
    <row r="6087" spans="8:8" s="32" customFormat="1" ht="12.75" customHeight="1" x14ac:dyDescent="0.2">
      <c r="H6087" s="36"/>
    </row>
    <row r="6088" spans="8:8" s="32" customFormat="1" ht="12.75" customHeight="1" x14ac:dyDescent="0.2">
      <c r="H6088" s="36"/>
    </row>
    <row r="6089" spans="8:8" s="32" customFormat="1" ht="12.75" customHeight="1" x14ac:dyDescent="0.2">
      <c r="H6089" s="36"/>
    </row>
    <row r="6090" spans="8:8" s="32" customFormat="1" ht="12.75" customHeight="1" x14ac:dyDescent="0.2">
      <c r="H6090" s="36"/>
    </row>
    <row r="6091" spans="8:8" s="32" customFormat="1" ht="12.75" customHeight="1" x14ac:dyDescent="0.2">
      <c r="H6091" s="36"/>
    </row>
    <row r="6092" spans="8:8" s="32" customFormat="1" ht="12.75" customHeight="1" x14ac:dyDescent="0.2">
      <c r="H6092" s="36"/>
    </row>
    <row r="6093" spans="8:8" s="32" customFormat="1" ht="12.75" customHeight="1" x14ac:dyDescent="0.2">
      <c r="H6093" s="36"/>
    </row>
    <row r="6094" spans="8:8" s="32" customFormat="1" ht="12.75" customHeight="1" x14ac:dyDescent="0.2">
      <c r="H6094" s="36"/>
    </row>
    <row r="6095" spans="8:8" s="32" customFormat="1" ht="12.75" customHeight="1" x14ac:dyDescent="0.2">
      <c r="H6095" s="36"/>
    </row>
    <row r="6096" spans="8:8" s="32" customFormat="1" ht="12.75" customHeight="1" x14ac:dyDescent="0.2">
      <c r="H6096" s="36"/>
    </row>
    <row r="6097" spans="8:8" s="32" customFormat="1" ht="12.75" customHeight="1" x14ac:dyDescent="0.2">
      <c r="H6097" s="36"/>
    </row>
    <row r="6098" spans="8:8" s="32" customFormat="1" ht="12.75" customHeight="1" x14ac:dyDescent="0.2">
      <c r="H6098" s="36"/>
    </row>
    <row r="6099" spans="8:8" s="32" customFormat="1" ht="12.75" customHeight="1" x14ac:dyDescent="0.2">
      <c r="H6099" s="36"/>
    </row>
    <row r="6100" spans="8:8" s="32" customFormat="1" ht="12.75" customHeight="1" x14ac:dyDescent="0.2">
      <c r="H6100" s="36"/>
    </row>
    <row r="6101" spans="8:8" s="32" customFormat="1" ht="12.75" customHeight="1" x14ac:dyDescent="0.2">
      <c r="H6101" s="36"/>
    </row>
    <row r="6102" spans="8:8" s="32" customFormat="1" ht="12.75" customHeight="1" x14ac:dyDescent="0.2">
      <c r="H6102" s="36"/>
    </row>
    <row r="6103" spans="8:8" s="32" customFormat="1" ht="12.75" customHeight="1" x14ac:dyDescent="0.2">
      <c r="H6103" s="36"/>
    </row>
    <row r="6104" spans="8:8" s="32" customFormat="1" ht="12.75" customHeight="1" x14ac:dyDescent="0.2">
      <c r="H6104" s="36"/>
    </row>
    <row r="6105" spans="8:8" s="32" customFormat="1" ht="12.75" customHeight="1" x14ac:dyDescent="0.2">
      <c r="H6105" s="36"/>
    </row>
    <row r="6106" spans="8:8" s="32" customFormat="1" ht="12.75" customHeight="1" x14ac:dyDescent="0.2">
      <c r="H6106" s="36"/>
    </row>
    <row r="6107" spans="8:8" s="32" customFormat="1" ht="12.75" customHeight="1" x14ac:dyDescent="0.2">
      <c r="H6107" s="36"/>
    </row>
    <row r="6108" spans="8:8" s="32" customFormat="1" ht="12.75" customHeight="1" x14ac:dyDescent="0.2">
      <c r="H6108" s="36"/>
    </row>
    <row r="6109" spans="8:8" s="32" customFormat="1" ht="12.75" customHeight="1" x14ac:dyDescent="0.2">
      <c r="H6109" s="36"/>
    </row>
    <row r="6110" spans="8:8" s="32" customFormat="1" ht="12.75" customHeight="1" x14ac:dyDescent="0.2">
      <c r="H6110" s="36"/>
    </row>
    <row r="6111" spans="8:8" s="32" customFormat="1" ht="12.75" customHeight="1" x14ac:dyDescent="0.2">
      <c r="H6111" s="36"/>
    </row>
    <row r="6112" spans="8:8" s="32" customFormat="1" ht="12.75" customHeight="1" x14ac:dyDescent="0.2">
      <c r="H6112" s="36"/>
    </row>
    <row r="6113" spans="8:8" s="32" customFormat="1" ht="12.75" customHeight="1" x14ac:dyDescent="0.2">
      <c r="H6113" s="36"/>
    </row>
    <row r="6114" spans="8:8" s="32" customFormat="1" ht="12.75" customHeight="1" x14ac:dyDescent="0.2">
      <c r="H6114" s="36"/>
    </row>
    <row r="6115" spans="8:8" s="32" customFormat="1" ht="12.75" customHeight="1" x14ac:dyDescent="0.2">
      <c r="H6115" s="36"/>
    </row>
    <row r="6116" spans="8:8" s="32" customFormat="1" ht="12.75" customHeight="1" x14ac:dyDescent="0.2">
      <c r="H6116" s="36"/>
    </row>
    <row r="6117" spans="8:8" s="32" customFormat="1" ht="12.75" customHeight="1" x14ac:dyDescent="0.2">
      <c r="H6117" s="36"/>
    </row>
    <row r="6118" spans="8:8" s="32" customFormat="1" ht="12.75" customHeight="1" x14ac:dyDescent="0.2">
      <c r="H6118" s="36"/>
    </row>
    <row r="6119" spans="8:8" s="32" customFormat="1" ht="12.75" customHeight="1" x14ac:dyDescent="0.2">
      <c r="H6119" s="36"/>
    </row>
    <row r="6120" spans="8:8" s="32" customFormat="1" ht="12.75" customHeight="1" x14ac:dyDescent="0.2">
      <c r="H6120" s="36"/>
    </row>
    <row r="6121" spans="8:8" s="32" customFormat="1" ht="12.75" customHeight="1" x14ac:dyDescent="0.2">
      <c r="H6121" s="36"/>
    </row>
    <row r="6122" spans="8:8" s="32" customFormat="1" ht="12.75" customHeight="1" x14ac:dyDescent="0.2">
      <c r="H6122" s="36"/>
    </row>
    <row r="6123" spans="8:8" s="32" customFormat="1" ht="12.75" customHeight="1" x14ac:dyDescent="0.2">
      <c r="H6123" s="36"/>
    </row>
    <row r="6124" spans="8:8" s="32" customFormat="1" ht="12.75" customHeight="1" x14ac:dyDescent="0.2">
      <c r="H6124" s="36"/>
    </row>
    <row r="6125" spans="8:8" s="32" customFormat="1" ht="12.75" customHeight="1" x14ac:dyDescent="0.2">
      <c r="H6125" s="36"/>
    </row>
    <row r="6126" spans="8:8" s="32" customFormat="1" ht="12.75" customHeight="1" x14ac:dyDescent="0.2">
      <c r="H6126" s="36"/>
    </row>
    <row r="6127" spans="8:8" s="32" customFormat="1" ht="12.75" customHeight="1" x14ac:dyDescent="0.2">
      <c r="H6127" s="36"/>
    </row>
    <row r="6128" spans="8:8" s="32" customFormat="1" ht="12.75" customHeight="1" x14ac:dyDescent="0.2">
      <c r="H6128" s="36"/>
    </row>
    <row r="6129" spans="8:8" s="32" customFormat="1" ht="12.75" customHeight="1" x14ac:dyDescent="0.2">
      <c r="H6129" s="36"/>
    </row>
    <row r="6130" spans="8:8" s="32" customFormat="1" ht="12.75" customHeight="1" x14ac:dyDescent="0.2">
      <c r="H6130" s="36"/>
    </row>
    <row r="6131" spans="8:8" s="32" customFormat="1" ht="12.75" customHeight="1" x14ac:dyDescent="0.2">
      <c r="H6131" s="36"/>
    </row>
    <row r="6132" spans="8:8" s="32" customFormat="1" ht="12.75" customHeight="1" x14ac:dyDescent="0.2">
      <c r="H6132" s="36"/>
    </row>
    <row r="6133" spans="8:8" s="32" customFormat="1" ht="12.75" customHeight="1" x14ac:dyDescent="0.2">
      <c r="H6133" s="36"/>
    </row>
    <row r="6134" spans="8:8" s="32" customFormat="1" ht="12.75" customHeight="1" x14ac:dyDescent="0.2">
      <c r="H6134" s="36"/>
    </row>
    <row r="6135" spans="8:8" s="32" customFormat="1" ht="12.75" customHeight="1" x14ac:dyDescent="0.2">
      <c r="H6135" s="36"/>
    </row>
    <row r="6136" spans="8:8" s="32" customFormat="1" ht="12.75" customHeight="1" x14ac:dyDescent="0.2">
      <c r="H6136" s="36"/>
    </row>
    <row r="6137" spans="8:8" s="32" customFormat="1" ht="12.75" customHeight="1" x14ac:dyDescent="0.2">
      <c r="H6137" s="36"/>
    </row>
    <row r="6138" spans="8:8" s="32" customFormat="1" ht="12.75" customHeight="1" x14ac:dyDescent="0.2">
      <c r="H6138" s="36"/>
    </row>
    <row r="6139" spans="8:8" s="32" customFormat="1" ht="12.75" customHeight="1" x14ac:dyDescent="0.2">
      <c r="H6139" s="36"/>
    </row>
    <row r="6140" spans="8:8" s="32" customFormat="1" ht="12.75" customHeight="1" x14ac:dyDescent="0.2">
      <c r="H6140" s="36"/>
    </row>
    <row r="6141" spans="8:8" s="32" customFormat="1" ht="12.75" customHeight="1" x14ac:dyDescent="0.2">
      <c r="H6141" s="36"/>
    </row>
    <row r="6142" spans="8:8" s="32" customFormat="1" ht="12.75" customHeight="1" x14ac:dyDescent="0.2">
      <c r="H6142" s="36"/>
    </row>
    <row r="6143" spans="8:8" s="32" customFormat="1" ht="12.75" customHeight="1" x14ac:dyDescent="0.2">
      <c r="H6143" s="36"/>
    </row>
    <row r="6144" spans="8:8" s="32" customFormat="1" ht="12.75" customHeight="1" x14ac:dyDescent="0.2">
      <c r="H6144" s="36"/>
    </row>
    <row r="6145" spans="8:8" s="32" customFormat="1" ht="12.75" customHeight="1" x14ac:dyDescent="0.2">
      <c r="H6145" s="36"/>
    </row>
    <row r="6146" spans="8:8" s="32" customFormat="1" ht="12.75" customHeight="1" x14ac:dyDescent="0.2">
      <c r="H6146" s="36"/>
    </row>
    <row r="6147" spans="8:8" s="32" customFormat="1" ht="12.75" customHeight="1" x14ac:dyDescent="0.2">
      <c r="H6147" s="36"/>
    </row>
    <row r="6148" spans="8:8" s="32" customFormat="1" ht="12.75" customHeight="1" x14ac:dyDescent="0.2">
      <c r="H6148" s="36"/>
    </row>
    <row r="6149" spans="8:8" s="32" customFormat="1" ht="12.75" customHeight="1" x14ac:dyDescent="0.2">
      <c r="H6149" s="36"/>
    </row>
    <row r="6150" spans="8:8" s="32" customFormat="1" ht="12.75" customHeight="1" x14ac:dyDescent="0.2">
      <c r="H6150" s="36"/>
    </row>
    <row r="6151" spans="8:8" s="32" customFormat="1" ht="12.75" customHeight="1" x14ac:dyDescent="0.2">
      <c r="H6151" s="36"/>
    </row>
    <row r="6152" spans="8:8" s="32" customFormat="1" ht="12.75" customHeight="1" x14ac:dyDescent="0.2">
      <c r="H6152" s="36"/>
    </row>
    <row r="6153" spans="8:8" s="32" customFormat="1" ht="12.75" customHeight="1" x14ac:dyDescent="0.2">
      <c r="H6153" s="36"/>
    </row>
    <row r="6154" spans="8:8" s="32" customFormat="1" ht="12.75" customHeight="1" x14ac:dyDescent="0.2">
      <c r="H6154" s="36"/>
    </row>
    <row r="6155" spans="8:8" s="32" customFormat="1" ht="12.75" customHeight="1" x14ac:dyDescent="0.2">
      <c r="H6155" s="36"/>
    </row>
    <row r="6156" spans="8:8" s="32" customFormat="1" ht="12.75" customHeight="1" x14ac:dyDescent="0.2">
      <c r="H6156" s="36"/>
    </row>
    <row r="6157" spans="8:8" s="32" customFormat="1" ht="12.75" customHeight="1" x14ac:dyDescent="0.2">
      <c r="H6157" s="36"/>
    </row>
    <row r="6158" spans="8:8" s="32" customFormat="1" ht="12.75" customHeight="1" x14ac:dyDescent="0.2">
      <c r="H6158" s="36"/>
    </row>
    <row r="6159" spans="8:8" s="32" customFormat="1" ht="12.75" customHeight="1" x14ac:dyDescent="0.2">
      <c r="H6159" s="36"/>
    </row>
    <row r="6160" spans="8:8" s="32" customFormat="1" ht="12.75" customHeight="1" x14ac:dyDescent="0.2">
      <c r="H6160" s="36"/>
    </row>
    <row r="6161" spans="8:8" s="32" customFormat="1" ht="12.75" customHeight="1" x14ac:dyDescent="0.2">
      <c r="H6161" s="36"/>
    </row>
    <row r="6162" spans="8:8" s="32" customFormat="1" ht="12.75" customHeight="1" x14ac:dyDescent="0.2">
      <c r="H6162" s="36"/>
    </row>
    <row r="6163" spans="8:8" s="32" customFormat="1" ht="12.75" customHeight="1" x14ac:dyDescent="0.2">
      <c r="H6163" s="36"/>
    </row>
    <row r="6164" spans="8:8" s="32" customFormat="1" ht="12.75" customHeight="1" x14ac:dyDescent="0.2">
      <c r="H6164" s="36"/>
    </row>
    <row r="6165" spans="8:8" s="32" customFormat="1" ht="12.75" customHeight="1" x14ac:dyDescent="0.2">
      <c r="H6165" s="36"/>
    </row>
    <row r="6166" spans="8:8" s="32" customFormat="1" ht="12.75" customHeight="1" x14ac:dyDescent="0.2">
      <c r="H6166" s="36"/>
    </row>
    <row r="6167" spans="8:8" s="32" customFormat="1" ht="12.75" customHeight="1" x14ac:dyDescent="0.2">
      <c r="H6167" s="36"/>
    </row>
    <row r="6168" spans="8:8" s="32" customFormat="1" ht="12.75" customHeight="1" x14ac:dyDescent="0.2">
      <c r="H6168" s="36"/>
    </row>
    <row r="6169" spans="8:8" s="32" customFormat="1" ht="12.75" customHeight="1" x14ac:dyDescent="0.2">
      <c r="H6169" s="36"/>
    </row>
    <row r="6170" spans="8:8" s="32" customFormat="1" ht="12.75" customHeight="1" x14ac:dyDescent="0.2">
      <c r="H6170" s="36"/>
    </row>
    <row r="6171" spans="8:8" s="32" customFormat="1" ht="12.75" customHeight="1" x14ac:dyDescent="0.2">
      <c r="H6171" s="36"/>
    </row>
    <row r="6172" spans="8:8" s="32" customFormat="1" ht="12.75" customHeight="1" x14ac:dyDescent="0.2">
      <c r="H6172" s="36"/>
    </row>
    <row r="6173" spans="8:8" s="32" customFormat="1" ht="12.75" customHeight="1" x14ac:dyDescent="0.2">
      <c r="H6173" s="36"/>
    </row>
    <row r="6174" spans="8:8" s="32" customFormat="1" ht="12.75" customHeight="1" x14ac:dyDescent="0.2">
      <c r="H6174" s="36"/>
    </row>
    <row r="6175" spans="8:8" s="32" customFormat="1" ht="12.75" customHeight="1" x14ac:dyDescent="0.2">
      <c r="H6175" s="36"/>
    </row>
    <row r="6176" spans="8:8" s="32" customFormat="1" ht="12.75" customHeight="1" x14ac:dyDescent="0.2">
      <c r="H6176" s="36"/>
    </row>
    <row r="6177" spans="8:8" s="32" customFormat="1" ht="12.75" customHeight="1" x14ac:dyDescent="0.2">
      <c r="H6177" s="36"/>
    </row>
    <row r="6178" spans="8:8" s="32" customFormat="1" ht="12.75" customHeight="1" x14ac:dyDescent="0.2">
      <c r="H6178" s="36"/>
    </row>
    <row r="6179" spans="8:8" s="32" customFormat="1" ht="12.75" customHeight="1" x14ac:dyDescent="0.2">
      <c r="H6179" s="36"/>
    </row>
    <row r="6180" spans="8:8" s="32" customFormat="1" ht="12.75" customHeight="1" x14ac:dyDescent="0.2">
      <c r="H6180" s="36"/>
    </row>
    <row r="6181" spans="8:8" s="32" customFormat="1" ht="12.75" customHeight="1" x14ac:dyDescent="0.2">
      <c r="H6181" s="36"/>
    </row>
    <row r="6182" spans="8:8" s="32" customFormat="1" ht="12.75" customHeight="1" x14ac:dyDescent="0.2">
      <c r="H6182" s="36"/>
    </row>
    <row r="6183" spans="8:8" s="32" customFormat="1" ht="12.75" customHeight="1" x14ac:dyDescent="0.2">
      <c r="H6183" s="36"/>
    </row>
    <row r="6184" spans="8:8" s="32" customFormat="1" ht="12.75" customHeight="1" x14ac:dyDescent="0.2">
      <c r="H6184" s="36"/>
    </row>
    <row r="6185" spans="8:8" s="32" customFormat="1" ht="12.75" customHeight="1" x14ac:dyDescent="0.2">
      <c r="H6185" s="36"/>
    </row>
    <row r="6186" spans="8:8" s="32" customFormat="1" ht="12.75" customHeight="1" x14ac:dyDescent="0.2">
      <c r="H6186" s="36"/>
    </row>
    <row r="6187" spans="8:8" s="32" customFormat="1" ht="12.75" customHeight="1" x14ac:dyDescent="0.2">
      <c r="H6187" s="36"/>
    </row>
    <row r="6188" spans="8:8" s="32" customFormat="1" ht="12.75" customHeight="1" x14ac:dyDescent="0.2">
      <c r="H6188" s="36"/>
    </row>
    <row r="6189" spans="8:8" s="32" customFormat="1" ht="12.75" customHeight="1" x14ac:dyDescent="0.2">
      <c r="H6189" s="36"/>
    </row>
    <row r="6190" spans="8:8" s="32" customFormat="1" ht="12.75" customHeight="1" x14ac:dyDescent="0.2">
      <c r="H6190" s="36"/>
    </row>
    <row r="6191" spans="8:8" s="32" customFormat="1" ht="12.75" customHeight="1" x14ac:dyDescent="0.2">
      <c r="H6191" s="36"/>
    </row>
    <row r="6192" spans="8:8" s="32" customFormat="1" ht="12.75" customHeight="1" x14ac:dyDescent="0.2">
      <c r="H6192" s="36"/>
    </row>
    <row r="6193" spans="8:8" s="32" customFormat="1" ht="12.75" customHeight="1" x14ac:dyDescent="0.2">
      <c r="H6193" s="36"/>
    </row>
    <row r="6194" spans="8:8" s="32" customFormat="1" ht="12.75" customHeight="1" x14ac:dyDescent="0.2">
      <c r="H6194" s="36"/>
    </row>
    <row r="6195" spans="8:8" s="32" customFormat="1" ht="12.75" customHeight="1" x14ac:dyDescent="0.2">
      <c r="H6195" s="36"/>
    </row>
    <row r="6196" spans="8:8" s="32" customFormat="1" ht="12.75" customHeight="1" x14ac:dyDescent="0.2">
      <c r="H6196" s="36"/>
    </row>
    <row r="6197" spans="8:8" s="32" customFormat="1" ht="12.75" customHeight="1" x14ac:dyDescent="0.2">
      <c r="H6197" s="36"/>
    </row>
    <row r="6198" spans="8:8" s="32" customFormat="1" ht="12.75" customHeight="1" x14ac:dyDescent="0.2">
      <c r="H6198" s="36"/>
    </row>
    <row r="6199" spans="8:8" s="32" customFormat="1" ht="12.75" customHeight="1" x14ac:dyDescent="0.2">
      <c r="H6199" s="36"/>
    </row>
    <row r="6200" spans="8:8" s="32" customFormat="1" ht="12.75" customHeight="1" x14ac:dyDescent="0.2">
      <c r="H6200" s="36"/>
    </row>
    <row r="6201" spans="8:8" s="32" customFormat="1" ht="12.75" customHeight="1" x14ac:dyDescent="0.2">
      <c r="H6201" s="36"/>
    </row>
    <row r="6202" spans="8:8" s="32" customFormat="1" ht="12.75" customHeight="1" x14ac:dyDescent="0.2">
      <c r="H6202" s="36"/>
    </row>
    <row r="6203" spans="8:8" s="32" customFormat="1" ht="12.75" customHeight="1" x14ac:dyDescent="0.2">
      <c r="H6203" s="36"/>
    </row>
    <row r="6204" spans="8:8" s="32" customFormat="1" ht="12.75" customHeight="1" x14ac:dyDescent="0.2">
      <c r="H6204" s="36"/>
    </row>
    <row r="6205" spans="8:8" s="32" customFormat="1" ht="12.75" customHeight="1" x14ac:dyDescent="0.2">
      <c r="H6205" s="36"/>
    </row>
    <row r="6206" spans="8:8" s="32" customFormat="1" ht="12.75" customHeight="1" x14ac:dyDescent="0.2">
      <c r="H6206" s="36"/>
    </row>
    <row r="6207" spans="8:8" s="32" customFormat="1" ht="12.75" customHeight="1" x14ac:dyDescent="0.2">
      <c r="H6207" s="36"/>
    </row>
    <row r="6208" spans="8:8" s="32" customFormat="1" ht="12.75" customHeight="1" x14ac:dyDescent="0.2">
      <c r="H6208" s="36"/>
    </row>
    <row r="6209" spans="8:8" s="32" customFormat="1" ht="12.75" customHeight="1" x14ac:dyDescent="0.2">
      <c r="H6209" s="36"/>
    </row>
    <row r="6210" spans="8:8" s="32" customFormat="1" ht="12.75" customHeight="1" x14ac:dyDescent="0.2">
      <c r="H6210" s="36"/>
    </row>
    <row r="6211" spans="8:8" s="32" customFormat="1" ht="12.75" customHeight="1" x14ac:dyDescent="0.2">
      <c r="H6211" s="36"/>
    </row>
    <row r="6212" spans="8:8" s="32" customFormat="1" ht="12.75" customHeight="1" x14ac:dyDescent="0.2">
      <c r="H6212" s="36"/>
    </row>
    <row r="6213" spans="8:8" s="32" customFormat="1" ht="12.75" customHeight="1" x14ac:dyDescent="0.2">
      <c r="H6213" s="36"/>
    </row>
    <row r="6214" spans="8:8" s="32" customFormat="1" ht="12.75" customHeight="1" x14ac:dyDescent="0.2">
      <c r="H6214" s="36"/>
    </row>
    <row r="6215" spans="8:8" s="32" customFormat="1" ht="12.75" customHeight="1" x14ac:dyDescent="0.2">
      <c r="H6215" s="36"/>
    </row>
    <row r="6216" spans="8:8" s="32" customFormat="1" ht="12.75" customHeight="1" x14ac:dyDescent="0.2">
      <c r="H6216" s="36"/>
    </row>
    <row r="6217" spans="8:8" s="32" customFormat="1" ht="12.75" customHeight="1" x14ac:dyDescent="0.2">
      <c r="H6217" s="36"/>
    </row>
    <row r="6218" spans="8:8" s="32" customFormat="1" ht="12.75" customHeight="1" x14ac:dyDescent="0.2">
      <c r="H6218" s="36"/>
    </row>
    <row r="6219" spans="8:8" s="32" customFormat="1" ht="12.75" customHeight="1" x14ac:dyDescent="0.2">
      <c r="H6219" s="36"/>
    </row>
    <row r="6220" spans="8:8" s="32" customFormat="1" ht="12.75" customHeight="1" x14ac:dyDescent="0.2">
      <c r="H6220" s="36"/>
    </row>
    <row r="6221" spans="8:8" s="32" customFormat="1" ht="12.75" customHeight="1" x14ac:dyDescent="0.2">
      <c r="H6221" s="36"/>
    </row>
    <row r="6222" spans="8:8" s="32" customFormat="1" ht="12.75" customHeight="1" x14ac:dyDescent="0.2">
      <c r="H6222" s="36"/>
    </row>
    <row r="6223" spans="8:8" s="32" customFormat="1" ht="12.75" customHeight="1" x14ac:dyDescent="0.2">
      <c r="H6223" s="36"/>
    </row>
    <row r="6224" spans="8:8" s="32" customFormat="1" ht="12.75" customHeight="1" x14ac:dyDescent="0.2">
      <c r="H6224" s="36"/>
    </row>
    <row r="6225" spans="8:8" s="32" customFormat="1" ht="12.75" customHeight="1" x14ac:dyDescent="0.2">
      <c r="H6225" s="36"/>
    </row>
    <row r="6226" spans="8:8" s="32" customFormat="1" ht="12.75" customHeight="1" x14ac:dyDescent="0.2">
      <c r="H6226" s="36"/>
    </row>
    <row r="6227" spans="8:8" s="32" customFormat="1" ht="12.75" customHeight="1" x14ac:dyDescent="0.2">
      <c r="H6227" s="36"/>
    </row>
    <row r="6228" spans="8:8" s="32" customFormat="1" ht="12.75" customHeight="1" x14ac:dyDescent="0.2">
      <c r="H6228" s="36"/>
    </row>
    <row r="6229" spans="8:8" s="32" customFormat="1" ht="12.75" customHeight="1" x14ac:dyDescent="0.2">
      <c r="H6229" s="36"/>
    </row>
    <row r="6230" spans="8:8" s="32" customFormat="1" ht="12.75" customHeight="1" x14ac:dyDescent="0.2">
      <c r="H6230" s="36"/>
    </row>
    <row r="6231" spans="8:8" s="32" customFormat="1" ht="12.75" customHeight="1" x14ac:dyDescent="0.2">
      <c r="H6231" s="36"/>
    </row>
    <row r="6232" spans="8:8" s="32" customFormat="1" ht="12.75" customHeight="1" x14ac:dyDescent="0.2">
      <c r="H6232" s="36"/>
    </row>
    <row r="6233" spans="8:8" s="32" customFormat="1" ht="12.75" customHeight="1" x14ac:dyDescent="0.2">
      <c r="H6233" s="36"/>
    </row>
    <row r="6234" spans="8:8" s="32" customFormat="1" ht="12.75" customHeight="1" x14ac:dyDescent="0.2">
      <c r="H6234" s="36"/>
    </row>
    <row r="6235" spans="8:8" s="32" customFormat="1" ht="12.75" customHeight="1" x14ac:dyDescent="0.2">
      <c r="H6235" s="36"/>
    </row>
    <row r="6236" spans="8:8" s="32" customFormat="1" ht="12.75" customHeight="1" x14ac:dyDescent="0.2">
      <c r="H6236" s="36"/>
    </row>
    <row r="6237" spans="8:8" s="32" customFormat="1" ht="12.75" customHeight="1" x14ac:dyDescent="0.2">
      <c r="H6237" s="36"/>
    </row>
    <row r="6238" spans="8:8" s="32" customFormat="1" ht="12.75" customHeight="1" x14ac:dyDescent="0.2">
      <c r="H6238" s="36"/>
    </row>
    <row r="6239" spans="8:8" s="32" customFormat="1" ht="12.75" customHeight="1" x14ac:dyDescent="0.2">
      <c r="H6239" s="36"/>
    </row>
    <row r="6240" spans="8:8" s="32" customFormat="1" ht="12.75" customHeight="1" x14ac:dyDescent="0.2">
      <c r="H6240" s="36"/>
    </row>
    <row r="6241" spans="8:8" s="32" customFormat="1" ht="12.75" customHeight="1" x14ac:dyDescent="0.2">
      <c r="H6241" s="36"/>
    </row>
    <row r="6242" spans="8:8" s="32" customFormat="1" ht="12.75" customHeight="1" x14ac:dyDescent="0.2">
      <c r="H6242" s="36"/>
    </row>
    <row r="6243" spans="8:8" s="32" customFormat="1" ht="12.75" customHeight="1" x14ac:dyDescent="0.2">
      <c r="H6243" s="36"/>
    </row>
    <row r="6244" spans="8:8" s="32" customFormat="1" ht="12.75" customHeight="1" x14ac:dyDescent="0.2">
      <c r="H6244" s="36"/>
    </row>
    <row r="6245" spans="8:8" s="32" customFormat="1" ht="12.75" customHeight="1" x14ac:dyDescent="0.2">
      <c r="H6245" s="36"/>
    </row>
    <row r="6246" spans="8:8" s="32" customFormat="1" ht="12.75" customHeight="1" x14ac:dyDescent="0.2">
      <c r="H6246" s="36"/>
    </row>
    <row r="6247" spans="8:8" s="32" customFormat="1" ht="12.75" customHeight="1" x14ac:dyDescent="0.2">
      <c r="H6247" s="36"/>
    </row>
    <row r="6248" spans="8:8" s="32" customFormat="1" ht="12.75" customHeight="1" x14ac:dyDescent="0.2">
      <c r="H6248" s="36"/>
    </row>
    <row r="6249" spans="8:8" s="32" customFormat="1" ht="12.75" customHeight="1" x14ac:dyDescent="0.2">
      <c r="H6249" s="36"/>
    </row>
    <row r="6250" spans="8:8" s="32" customFormat="1" ht="12.75" customHeight="1" x14ac:dyDescent="0.2">
      <c r="H6250" s="36"/>
    </row>
    <row r="6251" spans="8:8" s="32" customFormat="1" ht="12.75" customHeight="1" x14ac:dyDescent="0.2">
      <c r="H6251" s="36"/>
    </row>
    <row r="6252" spans="8:8" s="32" customFormat="1" ht="12.75" customHeight="1" x14ac:dyDescent="0.2">
      <c r="H6252" s="36"/>
    </row>
    <row r="6253" spans="8:8" s="32" customFormat="1" ht="12.75" customHeight="1" x14ac:dyDescent="0.2">
      <c r="H6253" s="36"/>
    </row>
    <row r="6254" spans="8:8" s="32" customFormat="1" ht="12.75" customHeight="1" x14ac:dyDescent="0.2">
      <c r="H6254" s="36"/>
    </row>
    <row r="6255" spans="8:8" s="32" customFormat="1" ht="12.75" customHeight="1" x14ac:dyDescent="0.2">
      <c r="H6255" s="36"/>
    </row>
    <row r="6256" spans="8:8" s="32" customFormat="1" ht="12.75" customHeight="1" x14ac:dyDescent="0.2">
      <c r="H6256" s="36"/>
    </row>
    <row r="6257" spans="8:8" s="32" customFormat="1" ht="12.75" customHeight="1" x14ac:dyDescent="0.2">
      <c r="H6257" s="36"/>
    </row>
    <row r="6258" spans="8:8" s="32" customFormat="1" ht="12.75" customHeight="1" x14ac:dyDescent="0.2">
      <c r="H6258" s="36"/>
    </row>
    <row r="6259" spans="8:8" s="32" customFormat="1" ht="12.75" customHeight="1" x14ac:dyDescent="0.2">
      <c r="H6259" s="36"/>
    </row>
    <row r="6260" spans="8:8" s="32" customFormat="1" ht="12.75" customHeight="1" x14ac:dyDescent="0.2">
      <c r="H6260" s="36"/>
    </row>
    <row r="6261" spans="8:8" s="32" customFormat="1" ht="12.75" customHeight="1" x14ac:dyDescent="0.2">
      <c r="H6261" s="36"/>
    </row>
    <row r="6262" spans="8:8" s="32" customFormat="1" ht="12.75" customHeight="1" x14ac:dyDescent="0.2">
      <c r="H6262" s="36"/>
    </row>
    <row r="6263" spans="8:8" s="32" customFormat="1" ht="12.75" customHeight="1" x14ac:dyDescent="0.2">
      <c r="H6263" s="36"/>
    </row>
    <row r="6264" spans="8:8" s="32" customFormat="1" ht="12.75" customHeight="1" x14ac:dyDescent="0.2">
      <c r="H6264" s="36"/>
    </row>
    <row r="6265" spans="8:8" s="32" customFormat="1" ht="12.75" customHeight="1" x14ac:dyDescent="0.2">
      <c r="H6265" s="36"/>
    </row>
    <row r="6266" spans="8:8" s="32" customFormat="1" ht="12.75" customHeight="1" x14ac:dyDescent="0.2">
      <c r="H6266" s="36"/>
    </row>
    <row r="6267" spans="8:8" s="32" customFormat="1" ht="12.75" customHeight="1" x14ac:dyDescent="0.2">
      <c r="H6267" s="36"/>
    </row>
    <row r="6268" spans="8:8" s="32" customFormat="1" ht="12.75" customHeight="1" x14ac:dyDescent="0.2">
      <c r="H6268" s="36"/>
    </row>
    <row r="6269" spans="8:8" s="32" customFormat="1" ht="12.75" customHeight="1" x14ac:dyDescent="0.2">
      <c r="H6269" s="36"/>
    </row>
    <row r="6270" spans="8:8" s="32" customFormat="1" ht="12.75" customHeight="1" x14ac:dyDescent="0.2">
      <c r="H6270" s="36"/>
    </row>
    <row r="6271" spans="8:8" s="32" customFormat="1" ht="12.75" customHeight="1" x14ac:dyDescent="0.2">
      <c r="H6271" s="36"/>
    </row>
    <row r="6272" spans="8:8" s="32" customFormat="1" ht="12.75" customHeight="1" x14ac:dyDescent="0.2">
      <c r="H6272" s="36"/>
    </row>
    <row r="6273" spans="8:8" s="32" customFormat="1" ht="12.75" customHeight="1" x14ac:dyDescent="0.2">
      <c r="H6273" s="36"/>
    </row>
    <row r="6274" spans="8:8" s="32" customFormat="1" ht="12.75" customHeight="1" x14ac:dyDescent="0.2">
      <c r="H6274" s="36"/>
    </row>
    <row r="6275" spans="8:8" s="32" customFormat="1" ht="12.75" customHeight="1" x14ac:dyDescent="0.2">
      <c r="H6275" s="36"/>
    </row>
    <row r="6276" spans="8:8" s="32" customFormat="1" ht="12.75" customHeight="1" x14ac:dyDescent="0.2">
      <c r="H6276" s="36"/>
    </row>
    <row r="6277" spans="8:8" s="32" customFormat="1" ht="12.75" customHeight="1" x14ac:dyDescent="0.2">
      <c r="H6277" s="36"/>
    </row>
    <row r="6278" spans="8:8" s="32" customFormat="1" ht="12.75" customHeight="1" x14ac:dyDescent="0.2">
      <c r="H6278" s="36"/>
    </row>
    <row r="6279" spans="8:8" s="32" customFormat="1" ht="12.75" customHeight="1" x14ac:dyDescent="0.2">
      <c r="H6279" s="36"/>
    </row>
    <row r="6280" spans="8:8" s="32" customFormat="1" ht="12.75" customHeight="1" x14ac:dyDescent="0.2">
      <c r="H6280" s="36"/>
    </row>
    <row r="6281" spans="8:8" s="32" customFormat="1" ht="12.75" customHeight="1" x14ac:dyDescent="0.2">
      <c r="H6281" s="36"/>
    </row>
    <row r="6282" spans="8:8" s="32" customFormat="1" ht="12.75" customHeight="1" x14ac:dyDescent="0.2">
      <c r="H6282" s="36"/>
    </row>
    <row r="6283" spans="8:8" s="32" customFormat="1" ht="12.75" customHeight="1" x14ac:dyDescent="0.2">
      <c r="H6283" s="36"/>
    </row>
    <row r="6284" spans="8:8" s="32" customFormat="1" ht="12.75" customHeight="1" x14ac:dyDescent="0.2">
      <c r="H6284" s="36"/>
    </row>
    <row r="6285" spans="8:8" s="32" customFormat="1" ht="12.75" customHeight="1" x14ac:dyDescent="0.2">
      <c r="H6285" s="36"/>
    </row>
    <row r="6286" spans="8:8" s="32" customFormat="1" ht="12.75" customHeight="1" x14ac:dyDescent="0.2">
      <c r="H6286" s="36"/>
    </row>
    <row r="6287" spans="8:8" s="32" customFormat="1" ht="12.75" customHeight="1" x14ac:dyDescent="0.2">
      <c r="H6287" s="36"/>
    </row>
    <row r="6288" spans="8:8" s="32" customFormat="1" ht="12.75" customHeight="1" x14ac:dyDescent="0.2">
      <c r="H6288" s="36"/>
    </row>
    <row r="6289" spans="8:8" s="32" customFormat="1" ht="12.75" customHeight="1" x14ac:dyDescent="0.2">
      <c r="H6289" s="36"/>
    </row>
    <row r="6290" spans="8:8" s="32" customFormat="1" ht="12.75" customHeight="1" x14ac:dyDescent="0.2">
      <c r="H6290" s="36"/>
    </row>
    <row r="6291" spans="8:8" s="32" customFormat="1" ht="12.75" customHeight="1" x14ac:dyDescent="0.2">
      <c r="H6291" s="36"/>
    </row>
    <row r="6292" spans="8:8" s="32" customFormat="1" ht="12.75" customHeight="1" x14ac:dyDescent="0.2">
      <c r="H6292" s="36"/>
    </row>
    <row r="6293" spans="8:8" s="32" customFormat="1" ht="12.75" customHeight="1" x14ac:dyDescent="0.2">
      <c r="H6293" s="36"/>
    </row>
    <row r="6294" spans="8:8" s="32" customFormat="1" ht="12.75" customHeight="1" x14ac:dyDescent="0.2">
      <c r="H6294" s="36"/>
    </row>
    <row r="6295" spans="8:8" s="32" customFormat="1" ht="12.75" customHeight="1" x14ac:dyDescent="0.2">
      <c r="H6295" s="36"/>
    </row>
    <row r="6296" spans="8:8" s="32" customFormat="1" ht="12.75" customHeight="1" x14ac:dyDescent="0.2">
      <c r="H6296" s="36"/>
    </row>
    <row r="6297" spans="8:8" s="32" customFormat="1" ht="12.75" customHeight="1" x14ac:dyDescent="0.2">
      <c r="H6297" s="36"/>
    </row>
    <row r="6298" spans="8:8" s="32" customFormat="1" ht="12.75" customHeight="1" x14ac:dyDescent="0.2">
      <c r="H6298" s="36"/>
    </row>
    <row r="6299" spans="8:8" s="32" customFormat="1" ht="12.75" customHeight="1" x14ac:dyDescent="0.2">
      <c r="H6299" s="36"/>
    </row>
    <row r="6300" spans="8:8" s="32" customFormat="1" ht="12.75" customHeight="1" x14ac:dyDescent="0.2">
      <c r="H6300" s="36"/>
    </row>
    <row r="6301" spans="8:8" s="32" customFormat="1" ht="12.75" customHeight="1" x14ac:dyDescent="0.2">
      <c r="H6301" s="36"/>
    </row>
    <row r="6302" spans="8:8" s="32" customFormat="1" ht="12.75" customHeight="1" x14ac:dyDescent="0.2">
      <c r="H6302" s="36"/>
    </row>
    <row r="6303" spans="8:8" s="32" customFormat="1" ht="12.75" customHeight="1" x14ac:dyDescent="0.2">
      <c r="H6303" s="36"/>
    </row>
    <row r="6304" spans="8:8" s="32" customFormat="1" ht="12.75" customHeight="1" x14ac:dyDescent="0.2">
      <c r="H6304" s="36"/>
    </row>
    <row r="6305" spans="8:8" s="32" customFormat="1" ht="12.75" customHeight="1" x14ac:dyDescent="0.2">
      <c r="H6305" s="36"/>
    </row>
    <row r="6306" spans="8:8" s="32" customFormat="1" ht="12.75" customHeight="1" x14ac:dyDescent="0.2">
      <c r="H6306" s="36"/>
    </row>
    <row r="6307" spans="8:8" s="32" customFormat="1" ht="12.75" customHeight="1" x14ac:dyDescent="0.2">
      <c r="H6307" s="36"/>
    </row>
    <row r="6308" spans="8:8" s="32" customFormat="1" ht="12.75" customHeight="1" x14ac:dyDescent="0.2">
      <c r="H6308" s="36"/>
    </row>
    <row r="6309" spans="8:8" s="32" customFormat="1" ht="12.75" customHeight="1" x14ac:dyDescent="0.2">
      <c r="H6309" s="36"/>
    </row>
    <row r="6310" spans="8:8" s="32" customFormat="1" ht="12.75" customHeight="1" x14ac:dyDescent="0.2">
      <c r="H6310" s="36"/>
    </row>
    <row r="6311" spans="8:8" s="32" customFormat="1" ht="12.75" customHeight="1" x14ac:dyDescent="0.2">
      <c r="H6311" s="36"/>
    </row>
    <row r="6312" spans="8:8" s="32" customFormat="1" ht="12.75" customHeight="1" x14ac:dyDescent="0.2">
      <c r="H6312" s="36"/>
    </row>
    <row r="6313" spans="8:8" s="32" customFormat="1" ht="12.75" customHeight="1" x14ac:dyDescent="0.2">
      <c r="H6313" s="36"/>
    </row>
    <row r="6314" spans="8:8" s="32" customFormat="1" ht="12.75" customHeight="1" x14ac:dyDescent="0.2">
      <c r="H6314" s="36"/>
    </row>
    <row r="6315" spans="8:8" s="32" customFormat="1" ht="12.75" customHeight="1" x14ac:dyDescent="0.2">
      <c r="H6315" s="36"/>
    </row>
    <row r="6316" spans="8:8" s="32" customFormat="1" ht="12.75" customHeight="1" x14ac:dyDescent="0.2">
      <c r="H6316" s="36"/>
    </row>
    <row r="6317" spans="8:8" s="32" customFormat="1" ht="12.75" customHeight="1" x14ac:dyDescent="0.2">
      <c r="H6317" s="36"/>
    </row>
    <row r="6318" spans="8:8" s="32" customFormat="1" ht="12.75" customHeight="1" x14ac:dyDescent="0.2">
      <c r="H6318" s="36"/>
    </row>
    <row r="6319" spans="8:8" s="32" customFormat="1" ht="12.75" customHeight="1" x14ac:dyDescent="0.2">
      <c r="H6319" s="36"/>
    </row>
    <row r="6320" spans="8:8" s="32" customFormat="1" ht="12.75" customHeight="1" x14ac:dyDescent="0.2">
      <c r="H6320" s="36"/>
    </row>
    <row r="6321" spans="8:8" s="32" customFormat="1" ht="12.75" customHeight="1" x14ac:dyDescent="0.2">
      <c r="H6321" s="36"/>
    </row>
    <row r="6322" spans="8:8" s="32" customFormat="1" ht="12.75" customHeight="1" x14ac:dyDescent="0.2">
      <c r="H6322" s="36"/>
    </row>
    <row r="6323" spans="8:8" s="32" customFormat="1" ht="12.75" customHeight="1" x14ac:dyDescent="0.2">
      <c r="H6323" s="36"/>
    </row>
    <row r="6324" spans="8:8" s="32" customFormat="1" ht="12.75" customHeight="1" x14ac:dyDescent="0.2">
      <c r="H6324" s="36"/>
    </row>
    <row r="6325" spans="8:8" s="32" customFormat="1" ht="12.75" customHeight="1" x14ac:dyDescent="0.2">
      <c r="H6325" s="36"/>
    </row>
    <row r="6326" spans="8:8" s="32" customFormat="1" ht="12.75" customHeight="1" x14ac:dyDescent="0.2">
      <c r="H6326" s="36"/>
    </row>
    <row r="6327" spans="8:8" s="32" customFormat="1" ht="12.75" customHeight="1" x14ac:dyDescent="0.2">
      <c r="H6327" s="36"/>
    </row>
    <row r="6328" spans="8:8" s="32" customFormat="1" ht="12.75" customHeight="1" x14ac:dyDescent="0.2">
      <c r="H6328" s="36"/>
    </row>
    <row r="6329" spans="8:8" s="32" customFormat="1" ht="12.75" customHeight="1" x14ac:dyDescent="0.2">
      <c r="H6329" s="36"/>
    </row>
    <row r="6330" spans="8:8" s="32" customFormat="1" ht="12.75" customHeight="1" x14ac:dyDescent="0.2">
      <c r="H6330" s="36"/>
    </row>
    <row r="6331" spans="8:8" s="32" customFormat="1" ht="12.75" customHeight="1" x14ac:dyDescent="0.2">
      <c r="H6331" s="36"/>
    </row>
    <row r="6332" spans="8:8" s="32" customFormat="1" ht="12.75" customHeight="1" x14ac:dyDescent="0.2">
      <c r="H6332" s="36"/>
    </row>
    <row r="6333" spans="8:8" s="32" customFormat="1" ht="12.75" customHeight="1" x14ac:dyDescent="0.2">
      <c r="H6333" s="36"/>
    </row>
    <row r="6334" spans="8:8" s="32" customFormat="1" ht="12.75" customHeight="1" x14ac:dyDescent="0.2">
      <c r="H6334" s="36"/>
    </row>
    <row r="6335" spans="8:8" s="32" customFormat="1" ht="12.75" customHeight="1" x14ac:dyDescent="0.2">
      <c r="H6335" s="36"/>
    </row>
    <row r="6336" spans="8:8" s="32" customFormat="1" ht="12.75" customHeight="1" x14ac:dyDescent="0.2">
      <c r="H6336" s="36"/>
    </row>
    <row r="6337" spans="8:8" s="32" customFormat="1" ht="12.75" customHeight="1" x14ac:dyDescent="0.2">
      <c r="H6337" s="36"/>
    </row>
    <row r="6338" spans="8:8" s="32" customFormat="1" ht="12.75" customHeight="1" x14ac:dyDescent="0.2">
      <c r="H6338" s="36"/>
    </row>
    <row r="6339" spans="8:8" s="32" customFormat="1" ht="12.75" customHeight="1" x14ac:dyDescent="0.2">
      <c r="H6339" s="36"/>
    </row>
    <row r="6340" spans="8:8" s="32" customFormat="1" ht="12.75" customHeight="1" x14ac:dyDescent="0.2">
      <c r="H6340" s="36"/>
    </row>
    <row r="6341" spans="8:8" s="32" customFormat="1" ht="12.75" customHeight="1" x14ac:dyDescent="0.2">
      <c r="H6341" s="36"/>
    </row>
    <row r="6342" spans="8:8" s="32" customFormat="1" ht="12.75" customHeight="1" x14ac:dyDescent="0.2">
      <c r="H6342" s="36"/>
    </row>
    <row r="6343" spans="8:8" s="32" customFormat="1" ht="12.75" customHeight="1" x14ac:dyDescent="0.2">
      <c r="H6343" s="36"/>
    </row>
    <row r="6344" spans="8:8" s="32" customFormat="1" ht="12.75" customHeight="1" x14ac:dyDescent="0.2">
      <c r="H6344" s="36"/>
    </row>
    <row r="6345" spans="8:8" s="32" customFormat="1" ht="12.75" customHeight="1" x14ac:dyDescent="0.2">
      <c r="H6345" s="36"/>
    </row>
    <row r="6346" spans="8:8" s="32" customFormat="1" ht="12.75" customHeight="1" x14ac:dyDescent="0.2">
      <c r="H6346" s="36"/>
    </row>
    <row r="6347" spans="8:8" s="32" customFormat="1" ht="12.75" customHeight="1" x14ac:dyDescent="0.2">
      <c r="H6347" s="36"/>
    </row>
    <row r="6348" spans="8:8" s="32" customFormat="1" ht="12.75" customHeight="1" x14ac:dyDescent="0.2">
      <c r="H6348" s="36"/>
    </row>
    <row r="6349" spans="8:8" s="32" customFormat="1" ht="12.75" customHeight="1" x14ac:dyDescent="0.2">
      <c r="H6349" s="36"/>
    </row>
    <row r="6350" spans="8:8" s="32" customFormat="1" ht="12.75" customHeight="1" x14ac:dyDescent="0.2">
      <c r="H6350" s="36"/>
    </row>
    <row r="6351" spans="8:8" s="32" customFormat="1" ht="12.75" customHeight="1" x14ac:dyDescent="0.2">
      <c r="H6351" s="36"/>
    </row>
    <row r="6352" spans="8:8" s="32" customFormat="1" ht="12.75" customHeight="1" x14ac:dyDescent="0.2">
      <c r="H6352" s="36"/>
    </row>
    <row r="6353" spans="8:8" s="32" customFormat="1" ht="12.75" customHeight="1" x14ac:dyDescent="0.2">
      <c r="H6353" s="36"/>
    </row>
    <row r="6354" spans="8:8" s="32" customFormat="1" ht="12.75" customHeight="1" x14ac:dyDescent="0.2">
      <c r="H6354" s="36"/>
    </row>
    <row r="6355" spans="8:8" s="32" customFormat="1" ht="12.75" customHeight="1" x14ac:dyDescent="0.2">
      <c r="H6355" s="36"/>
    </row>
    <row r="6356" spans="8:8" s="32" customFormat="1" ht="12.75" customHeight="1" x14ac:dyDescent="0.2">
      <c r="H6356" s="36"/>
    </row>
    <row r="6357" spans="8:8" s="32" customFormat="1" ht="12.75" customHeight="1" x14ac:dyDescent="0.2">
      <c r="H6357" s="36"/>
    </row>
    <row r="6358" spans="8:8" s="32" customFormat="1" ht="12.75" customHeight="1" x14ac:dyDescent="0.2">
      <c r="H6358" s="36"/>
    </row>
    <row r="6359" spans="8:8" s="32" customFormat="1" ht="12.75" customHeight="1" x14ac:dyDescent="0.2">
      <c r="H6359" s="36"/>
    </row>
    <row r="6360" spans="8:8" s="32" customFormat="1" ht="12.75" customHeight="1" x14ac:dyDescent="0.2">
      <c r="H6360" s="36"/>
    </row>
    <row r="6361" spans="8:8" s="32" customFormat="1" ht="12.75" customHeight="1" x14ac:dyDescent="0.2">
      <c r="H6361" s="36"/>
    </row>
    <row r="6362" spans="8:8" s="32" customFormat="1" ht="12.75" customHeight="1" x14ac:dyDescent="0.2">
      <c r="H6362" s="36"/>
    </row>
    <row r="6363" spans="8:8" s="32" customFormat="1" ht="12.75" customHeight="1" x14ac:dyDescent="0.2">
      <c r="H6363" s="36"/>
    </row>
    <row r="6364" spans="8:8" s="32" customFormat="1" ht="12.75" customHeight="1" x14ac:dyDescent="0.2">
      <c r="H6364" s="36"/>
    </row>
    <row r="6365" spans="8:8" s="32" customFormat="1" ht="12.75" customHeight="1" x14ac:dyDescent="0.2">
      <c r="H6365" s="36"/>
    </row>
    <row r="6366" spans="8:8" s="32" customFormat="1" ht="12.75" customHeight="1" x14ac:dyDescent="0.2">
      <c r="H6366" s="36"/>
    </row>
    <row r="6367" spans="8:8" s="32" customFormat="1" ht="12.75" customHeight="1" x14ac:dyDescent="0.2">
      <c r="H6367" s="36"/>
    </row>
    <row r="6368" spans="8:8" s="32" customFormat="1" ht="12.75" customHeight="1" x14ac:dyDescent="0.2">
      <c r="H6368" s="36"/>
    </row>
    <row r="6369" spans="8:8" s="32" customFormat="1" ht="12.75" customHeight="1" x14ac:dyDescent="0.2">
      <c r="H6369" s="36"/>
    </row>
    <row r="6370" spans="8:8" s="32" customFormat="1" ht="12.75" customHeight="1" x14ac:dyDescent="0.2">
      <c r="H6370" s="36"/>
    </row>
    <row r="6371" spans="8:8" s="32" customFormat="1" ht="12.75" customHeight="1" x14ac:dyDescent="0.2">
      <c r="H6371" s="36"/>
    </row>
    <row r="6372" spans="8:8" s="32" customFormat="1" ht="12.75" customHeight="1" x14ac:dyDescent="0.2">
      <c r="H6372" s="36"/>
    </row>
    <row r="6373" spans="8:8" s="32" customFormat="1" ht="12.75" customHeight="1" x14ac:dyDescent="0.2">
      <c r="H6373" s="36"/>
    </row>
    <row r="6374" spans="8:8" s="32" customFormat="1" ht="12.75" customHeight="1" x14ac:dyDescent="0.2">
      <c r="H6374" s="36"/>
    </row>
    <row r="6375" spans="8:8" s="32" customFormat="1" ht="12.75" customHeight="1" x14ac:dyDescent="0.2">
      <c r="H6375" s="36"/>
    </row>
    <row r="6376" spans="8:8" s="32" customFormat="1" ht="12.75" customHeight="1" x14ac:dyDescent="0.2">
      <c r="H6376" s="36"/>
    </row>
    <row r="6377" spans="8:8" s="32" customFormat="1" ht="12.75" customHeight="1" x14ac:dyDescent="0.2">
      <c r="H6377" s="36"/>
    </row>
    <row r="6378" spans="8:8" s="32" customFormat="1" ht="12.75" customHeight="1" x14ac:dyDescent="0.2">
      <c r="H6378" s="36"/>
    </row>
    <row r="6379" spans="8:8" s="32" customFormat="1" ht="12.75" customHeight="1" x14ac:dyDescent="0.2">
      <c r="H6379" s="36"/>
    </row>
    <row r="6380" spans="8:8" s="32" customFormat="1" ht="12.75" customHeight="1" x14ac:dyDescent="0.2">
      <c r="H6380" s="36"/>
    </row>
    <row r="6381" spans="8:8" s="32" customFormat="1" ht="12.75" customHeight="1" x14ac:dyDescent="0.2">
      <c r="H6381" s="36"/>
    </row>
    <row r="6382" spans="8:8" s="32" customFormat="1" ht="12.75" customHeight="1" x14ac:dyDescent="0.2">
      <c r="H6382" s="36"/>
    </row>
    <row r="6383" spans="8:8" s="32" customFormat="1" ht="12.75" customHeight="1" x14ac:dyDescent="0.2">
      <c r="H6383" s="36"/>
    </row>
    <row r="6384" spans="8:8" s="32" customFormat="1" ht="12.75" customHeight="1" x14ac:dyDescent="0.2">
      <c r="H6384" s="36"/>
    </row>
    <row r="6385" spans="8:8" s="32" customFormat="1" ht="12.75" customHeight="1" x14ac:dyDescent="0.2">
      <c r="H6385" s="36"/>
    </row>
    <row r="6386" spans="8:8" s="32" customFormat="1" ht="12.75" customHeight="1" x14ac:dyDescent="0.2">
      <c r="H6386" s="36"/>
    </row>
    <row r="6387" spans="8:8" s="32" customFormat="1" ht="12.75" customHeight="1" x14ac:dyDescent="0.2">
      <c r="H6387" s="36"/>
    </row>
    <row r="6388" spans="8:8" s="32" customFormat="1" ht="12.75" customHeight="1" x14ac:dyDescent="0.2">
      <c r="H6388" s="36"/>
    </row>
    <row r="6389" spans="8:8" s="32" customFormat="1" ht="12.75" customHeight="1" x14ac:dyDescent="0.2">
      <c r="H6389" s="36"/>
    </row>
    <row r="6390" spans="8:8" s="32" customFormat="1" ht="12.75" customHeight="1" x14ac:dyDescent="0.2">
      <c r="H6390" s="36"/>
    </row>
    <row r="6391" spans="8:8" s="32" customFormat="1" ht="12.75" customHeight="1" x14ac:dyDescent="0.2">
      <c r="H6391" s="36"/>
    </row>
    <row r="6392" spans="8:8" s="32" customFormat="1" ht="12.75" customHeight="1" x14ac:dyDescent="0.2">
      <c r="H6392" s="36"/>
    </row>
    <row r="6393" spans="8:8" s="32" customFormat="1" ht="12.75" customHeight="1" x14ac:dyDescent="0.2">
      <c r="H6393" s="36"/>
    </row>
    <row r="6394" spans="8:8" s="32" customFormat="1" ht="12.75" customHeight="1" x14ac:dyDescent="0.2">
      <c r="H6394" s="36"/>
    </row>
    <row r="6395" spans="8:8" s="32" customFormat="1" ht="12.75" customHeight="1" x14ac:dyDescent="0.2">
      <c r="H6395" s="36"/>
    </row>
    <row r="6396" spans="8:8" s="32" customFormat="1" ht="12.75" customHeight="1" x14ac:dyDescent="0.2">
      <c r="H6396" s="36"/>
    </row>
    <row r="6397" spans="8:8" s="32" customFormat="1" ht="12.75" customHeight="1" x14ac:dyDescent="0.2">
      <c r="H6397" s="36"/>
    </row>
    <row r="6398" spans="8:8" s="32" customFormat="1" ht="12.75" customHeight="1" x14ac:dyDescent="0.2">
      <c r="H6398" s="36"/>
    </row>
    <row r="6399" spans="8:8" s="32" customFormat="1" ht="12.75" customHeight="1" x14ac:dyDescent="0.2">
      <c r="H6399" s="36"/>
    </row>
    <row r="6400" spans="8:8" s="32" customFormat="1" ht="12.75" customHeight="1" x14ac:dyDescent="0.2">
      <c r="H6400" s="36"/>
    </row>
    <row r="6401" spans="8:8" s="32" customFormat="1" ht="12.75" customHeight="1" x14ac:dyDescent="0.2">
      <c r="H6401" s="36"/>
    </row>
    <row r="6402" spans="8:8" s="32" customFormat="1" ht="12.75" customHeight="1" x14ac:dyDescent="0.2">
      <c r="H6402" s="36"/>
    </row>
    <row r="6403" spans="8:8" s="32" customFormat="1" ht="12.75" customHeight="1" x14ac:dyDescent="0.2">
      <c r="H6403" s="36"/>
    </row>
    <row r="6404" spans="8:8" s="32" customFormat="1" ht="12.75" customHeight="1" x14ac:dyDescent="0.2">
      <c r="H6404" s="36"/>
    </row>
    <row r="6405" spans="8:8" s="32" customFormat="1" ht="12.75" customHeight="1" x14ac:dyDescent="0.2">
      <c r="H6405" s="36"/>
    </row>
    <row r="6406" spans="8:8" s="32" customFormat="1" ht="12.75" customHeight="1" x14ac:dyDescent="0.2">
      <c r="H6406" s="36"/>
    </row>
    <row r="6407" spans="8:8" s="32" customFormat="1" ht="12.75" customHeight="1" x14ac:dyDescent="0.2">
      <c r="H6407" s="36"/>
    </row>
    <row r="6408" spans="8:8" s="32" customFormat="1" ht="12.75" customHeight="1" x14ac:dyDescent="0.2">
      <c r="H6408" s="36"/>
    </row>
    <row r="6409" spans="8:8" s="32" customFormat="1" ht="12.75" customHeight="1" x14ac:dyDescent="0.2">
      <c r="H6409" s="36"/>
    </row>
    <row r="6410" spans="8:8" s="32" customFormat="1" ht="12.75" customHeight="1" x14ac:dyDescent="0.2">
      <c r="H6410" s="36"/>
    </row>
    <row r="6411" spans="8:8" s="32" customFormat="1" ht="12.75" customHeight="1" x14ac:dyDescent="0.2">
      <c r="H6411" s="36"/>
    </row>
    <row r="6412" spans="8:8" s="32" customFormat="1" ht="12.75" customHeight="1" x14ac:dyDescent="0.2">
      <c r="H6412" s="36"/>
    </row>
    <row r="6413" spans="8:8" s="32" customFormat="1" ht="12.75" customHeight="1" x14ac:dyDescent="0.2">
      <c r="H6413" s="36"/>
    </row>
    <row r="6414" spans="8:8" s="32" customFormat="1" ht="12.75" customHeight="1" x14ac:dyDescent="0.2">
      <c r="H6414" s="36"/>
    </row>
    <row r="6415" spans="8:8" s="32" customFormat="1" ht="12.75" customHeight="1" x14ac:dyDescent="0.2">
      <c r="H6415" s="36"/>
    </row>
    <row r="6416" spans="8:8" s="32" customFormat="1" ht="12.75" customHeight="1" x14ac:dyDescent="0.2">
      <c r="H6416" s="36"/>
    </row>
    <row r="6417" spans="8:8" s="32" customFormat="1" ht="12.75" customHeight="1" x14ac:dyDescent="0.2">
      <c r="H6417" s="36"/>
    </row>
    <row r="6418" spans="8:8" s="32" customFormat="1" ht="12.75" customHeight="1" x14ac:dyDescent="0.2">
      <c r="H6418" s="36"/>
    </row>
    <row r="6419" spans="8:8" s="32" customFormat="1" ht="12.75" customHeight="1" x14ac:dyDescent="0.2">
      <c r="H6419" s="36"/>
    </row>
    <row r="6420" spans="8:8" s="32" customFormat="1" ht="12.75" customHeight="1" x14ac:dyDescent="0.2">
      <c r="H6420" s="36"/>
    </row>
    <row r="6421" spans="8:8" s="32" customFormat="1" ht="12.75" customHeight="1" x14ac:dyDescent="0.2">
      <c r="H6421" s="36"/>
    </row>
    <row r="6422" spans="8:8" s="32" customFormat="1" ht="12.75" customHeight="1" x14ac:dyDescent="0.2">
      <c r="H6422" s="36"/>
    </row>
    <row r="6423" spans="8:8" s="32" customFormat="1" ht="12.75" customHeight="1" x14ac:dyDescent="0.2">
      <c r="H6423" s="36"/>
    </row>
    <row r="6424" spans="8:8" s="32" customFormat="1" ht="12.75" customHeight="1" x14ac:dyDescent="0.2">
      <c r="H6424" s="36"/>
    </row>
    <row r="6425" spans="8:8" s="32" customFormat="1" ht="12.75" customHeight="1" x14ac:dyDescent="0.2">
      <c r="H6425" s="36"/>
    </row>
    <row r="6426" spans="8:8" s="32" customFormat="1" ht="12.75" customHeight="1" x14ac:dyDescent="0.2">
      <c r="H6426" s="36"/>
    </row>
    <row r="6427" spans="8:8" s="32" customFormat="1" ht="12.75" customHeight="1" x14ac:dyDescent="0.2">
      <c r="H6427" s="36"/>
    </row>
    <row r="6428" spans="8:8" s="32" customFormat="1" ht="12.75" customHeight="1" x14ac:dyDescent="0.2">
      <c r="H6428" s="36"/>
    </row>
    <row r="6429" spans="8:8" s="32" customFormat="1" ht="12.75" customHeight="1" x14ac:dyDescent="0.2">
      <c r="H6429" s="36"/>
    </row>
    <row r="6430" spans="8:8" s="32" customFormat="1" ht="12.75" customHeight="1" x14ac:dyDescent="0.2">
      <c r="H6430" s="36"/>
    </row>
    <row r="6431" spans="8:8" s="32" customFormat="1" ht="12.75" customHeight="1" x14ac:dyDescent="0.2">
      <c r="H6431" s="36"/>
    </row>
    <row r="6432" spans="8:8" s="32" customFormat="1" ht="12.75" customHeight="1" x14ac:dyDescent="0.2">
      <c r="H6432" s="36"/>
    </row>
    <row r="6433" spans="8:8" s="32" customFormat="1" ht="12.75" customHeight="1" x14ac:dyDescent="0.2">
      <c r="H6433" s="36"/>
    </row>
    <row r="6434" spans="8:8" s="32" customFormat="1" ht="12.75" customHeight="1" x14ac:dyDescent="0.2">
      <c r="H6434" s="36"/>
    </row>
    <row r="6435" spans="8:8" s="32" customFormat="1" ht="12.75" customHeight="1" x14ac:dyDescent="0.2">
      <c r="H6435" s="36"/>
    </row>
    <row r="6436" spans="8:8" s="32" customFormat="1" ht="12.75" customHeight="1" x14ac:dyDescent="0.2">
      <c r="H6436" s="36"/>
    </row>
    <row r="6437" spans="8:8" s="32" customFormat="1" ht="12.75" customHeight="1" x14ac:dyDescent="0.2">
      <c r="H6437" s="36"/>
    </row>
    <row r="6438" spans="8:8" s="32" customFormat="1" ht="12.75" customHeight="1" x14ac:dyDescent="0.2">
      <c r="H6438" s="36"/>
    </row>
    <row r="6439" spans="8:8" s="32" customFormat="1" ht="12.75" customHeight="1" x14ac:dyDescent="0.2">
      <c r="H6439" s="36"/>
    </row>
    <row r="6440" spans="8:8" s="32" customFormat="1" ht="12.75" customHeight="1" x14ac:dyDescent="0.2">
      <c r="H6440" s="36"/>
    </row>
    <row r="6441" spans="8:8" s="32" customFormat="1" ht="12.75" customHeight="1" x14ac:dyDescent="0.2">
      <c r="H6441" s="36"/>
    </row>
    <row r="6442" spans="8:8" s="32" customFormat="1" ht="12.75" customHeight="1" x14ac:dyDescent="0.2">
      <c r="H6442" s="36"/>
    </row>
    <row r="6443" spans="8:8" s="32" customFormat="1" ht="12.75" customHeight="1" x14ac:dyDescent="0.2">
      <c r="H6443" s="36"/>
    </row>
    <row r="6444" spans="8:8" s="32" customFormat="1" ht="12.75" customHeight="1" x14ac:dyDescent="0.2">
      <c r="H6444" s="36"/>
    </row>
    <row r="6445" spans="8:8" s="32" customFormat="1" ht="12.75" customHeight="1" x14ac:dyDescent="0.2">
      <c r="H6445" s="36"/>
    </row>
    <row r="6446" spans="8:8" s="32" customFormat="1" ht="12.75" customHeight="1" x14ac:dyDescent="0.2">
      <c r="H6446" s="36"/>
    </row>
    <row r="6447" spans="8:8" s="32" customFormat="1" ht="12.75" customHeight="1" x14ac:dyDescent="0.2">
      <c r="H6447" s="36"/>
    </row>
    <row r="6448" spans="8:8" s="32" customFormat="1" ht="12.75" customHeight="1" x14ac:dyDescent="0.2">
      <c r="H6448" s="36"/>
    </row>
    <row r="6449" spans="8:8" s="32" customFormat="1" ht="12.75" customHeight="1" x14ac:dyDescent="0.2">
      <c r="H6449" s="36"/>
    </row>
    <row r="6450" spans="8:8" s="32" customFormat="1" ht="12.75" customHeight="1" x14ac:dyDescent="0.2">
      <c r="H6450" s="36"/>
    </row>
    <row r="6451" spans="8:8" s="32" customFormat="1" ht="12.75" customHeight="1" x14ac:dyDescent="0.2">
      <c r="H6451" s="36"/>
    </row>
    <row r="6452" spans="8:8" s="32" customFormat="1" ht="12.75" customHeight="1" x14ac:dyDescent="0.2">
      <c r="H6452" s="36"/>
    </row>
    <row r="6453" spans="8:8" s="32" customFormat="1" ht="12.75" customHeight="1" x14ac:dyDescent="0.2">
      <c r="H6453" s="36"/>
    </row>
    <row r="6454" spans="8:8" s="32" customFormat="1" ht="12.75" customHeight="1" x14ac:dyDescent="0.2">
      <c r="H6454" s="36"/>
    </row>
    <row r="6455" spans="8:8" s="32" customFormat="1" ht="12.75" customHeight="1" x14ac:dyDescent="0.2">
      <c r="H6455" s="36"/>
    </row>
    <row r="6456" spans="8:8" s="32" customFormat="1" ht="12.75" customHeight="1" x14ac:dyDescent="0.2">
      <c r="H6456" s="36"/>
    </row>
    <row r="6457" spans="8:8" s="32" customFormat="1" ht="12.75" customHeight="1" x14ac:dyDescent="0.2">
      <c r="H6457" s="36"/>
    </row>
    <row r="6458" spans="8:8" s="32" customFormat="1" ht="12.75" customHeight="1" x14ac:dyDescent="0.2">
      <c r="H6458" s="36"/>
    </row>
    <row r="6459" spans="8:8" s="32" customFormat="1" ht="12.75" customHeight="1" x14ac:dyDescent="0.2">
      <c r="H6459" s="36"/>
    </row>
    <row r="6460" spans="8:8" s="32" customFormat="1" ht="12.75" customHeight="1" x14ac:dyDescent="0.2">
      <c r="H6460" s="36"/>
    </row>
    <row r="6461" spans="8:8" s="32" customFormat="1" ht="12.75" customHeight="1" x14ac:dyDescent="0.2">
      <c r="H6461" s="36"/>
    </row>
    <row r="6462" spans="8:8" s="32" customFormat="1" ht="12.75" customHeight="1" x14ac:dyDescent="0.2">
      <c r="H6462" s="36"/>
    </row>
    <row r="6463" spans="8:8" s="32" customFormat="1" ht="12.75" customHeight="1" x14ac:dyDescent="0.2">
      <c r="H6463" s="36"/>
    </row>
    <row r="6464" spans="8:8" s="32" customFormat="1" ht="12.75" customHeight="1" x14ac:dyDescent="0.2">
      <c r="H6464" s="36"/>
    </row>
    <row r="6465" spans="8:8" s="32" customFormat="1" ht="12.75" customHeight="1" x14ac:dyDescent="0.2">
      <c r="H6465" s="36"/>
    </row>
    <row r="6466" spans="8:8" s="32" customFormat="1" ht="12.75" customHeight="1" x14ac:dyDescent="0.2">
      <c r="H6466" s="36"/>
    </row>
    <row r="6467" spans="8:8" s="32" customFormat="1" ht="12.75" customHeight="1" x14ac:dyDescent="0.2">
      <c r="H6467" s="36"/>
    </row>
    <row r="6468" spans="8:8" s="32" customFormat="1" ht="12.75" customHeight="1" x14ac:dyDescent="0.2">
      <c r="H6468" s="36"/>
    </row>
    <row r="6469" spans="8:8" s="32" customFormat="1" ht="12.75" customHeight="1" x14ac:dyDescent="0.2">
      <c r="H6469" s="36"/>
    </row>
    <row r="6470" spans="8:8" s="32" customFormat="1" ht="12.75" customHeight="1" x14ac:dyDescent="0.2">
      <c r="H6470" s="36"/>
    </row>
    <row r="6471" spans="8:8" s="32" customFormat="1" ht="12.75" customHeight="1" x14ac:dyDescent="0.2">
      <c r="H6471" s="36"/>
    </row>
    <row r="6472" spans="8:8" s="32" customFormat="1" ht="12.75" customHeight="1" x14ac:dyDescent="0.2">
      <c r="H6472" s="36"/>
    </row>
    <row r="6473" spans="8:8" s="32" customFormat="1" ht="12.75" customHeight="1" x14ac:dyDescent="0.2">
      <c r="H6473" s="36"/>
    </row>
    <row r="6474" spans="8:8" s="32" customFormat="1" ht="12.75" customHeight="1" x14ac:dyDescent="0.2">
      <c r="H6474" s="36"/>
    </row>
    <row r="6475" spans="8:8" s="32" customFormat="1" ht="12.75" customHeight="1" x14ac:dyDescent="0.2">
      <c r="H6475" s="36"/>
    </row>
    <row r="6476" spans="8:8" s="32" customFormat="1" ht="12.75" customHeight="1" x14ac:dyDescent="0.2">
      <c r="H6476" s="36"/>
    </row>
    <row r="6477" spans="8:8" s="32" customFormat="1" ht="12.75" customHeight="1" x14ac:dyDescent="0.2">
      <c r="H6477" s="36"/>
    </row>
    <row r="6478" spans="8:8" s="32" customFormat="1" ht="12.75" customHeight="1" x14ac:dyDescent="0.2">
      <c r="H6478" s="36"/>
    </row>
    <row r="6479" spans="8:8" s="32" customFormat="1" ht="12.75" customHeight="1" x14ac:dyDescent="0.2">
      <c r="H6479" s="36"/>
    </row>
    <row r="6480" spans="8:8" s="32" customFormat="1" ht="12.75" customHeight="1" x14ac:dyDescent="0.2">
      <c r="H6480" s="36"/>
    </row>
    <row r="6481" spans="8:8" s="32" customFormat="1" ht="12.75" customHeight="1" x14ac:dyDescent="0.2">
      <c r="H6481" s="36"/>
    </row>
    <row r="6482" spans="8:8" s="32" customFormat="1" ht="12.75" customHeight="1" x14ac:dyDescent="0.2">
      <c r="H6482" s="36"/>
    </row>
    <row r="6483" spans="8:8" s="32" customFormat="1" ht="12.75" customHeight="1" x14ac:dyDescent="0.2">
      <c r="H6483" s="36"/>
    </row>
    <row r="6484" spans="8:8" s="32" customFormat="1" ht="12.75" customHeight="1" x14ac:dyDescent="0.2">
      <c r="H6484" s="36"/>
    </row>
    <row r="6485" spans="8:8" s="32" customFormat="1" ht="12.75" customHeight="1" x14ac:dyDescent="0.2">
      <c r="H6485" s="36"/>
    </row>
    <row r="6486" spans="8:8" s="32" customFormat="1" ht="12.75" customHeight="1" x14ac:dyDescent="0.2">
      <c r="H6486" s="36"/>
    </row>
    <row r="6487" spans="8:8" s="32" customFormat="1" ht="12.75" customHeight="1" x14ac:dyDescent="0.2">
      <c r="H6487" s="36"/>
    </row>
    <row r="6488" spans="8:8" s="32" customFormat="1" ht="12.75" customHeight="1" x14ac:dyDescent="0.2">
      <c r="H6488" s="36"/>
    </row>
    <row r="6489" spans="8:8" s="32" customFormat="1" ht="12.75" customHeight="1" x14ac:dyDescent="0.2">
      <c r="H6489" s="36"/>
    </row>
    <row r="6490" spans="8:8" s="32" customFormat="1" ht="12.75" customHeight="1" x14ac:dyDescent="0.2">
      <c r="H6490" s="36"/>
    </row>
    <row r="6491" spans="8:8" s="32" customFormat="1" ht="12.75" customHeight="1" x14ac:dyDescent="0.2">
      <c r="H6491" s="36"/>
    </row>
    <row r="6492" spans="8:8" s="32" customFormat="1" ht="12.75" customHeight="1" x14ac:dyDescent="0.2">
      <c r="H6492" s="36"/>
    </row>
    <row r="6493" spans="8:8" s="32" customFormat="1" ht="12.75" customHeight="1" x14ac:dyDescent="0.2">
      <c r="H6493" s="36"/>
    </row>
    <row r="6494" spans="8:8" s="32" customFormat="1" ht="12.75" customHeight="1" x14ac:dyDescent="0.2">
      <c r="H6494" s="36"/>
    </row>
    <row r="6495" spans="8:8" s="32" customFormat="1" ht="12.75" customHeight="1" x14ac:dyDescent="0.2">
      <c r="H6495" s="36"/>
    </row>
    <row r="6496" spans="8:8" s="32" customFormat="1" ht="12.75" customHeight="1" x14ac:dyDescent="0.2">
      <c r="H6496" s="36"/>
    </row>
    <row r="6497" spans="8:8" s="32" customFormat="1" ht="12.75" customHeight="1" x14ac:dyDescent="0.2">
      <c r="H6497" s="36"/>
    </row>
    <row r="6498" spans="8:8" s="32" customFormat="1" ht="12.75" customHeight="1" x14ac:dyDescent="0.2">
      <c r="H6498" s="36"/>
    </row>
    <row r="6499" spans="8:8" s="32" customFormat="1" ht="12.75" customHeight="1" x14ac:dyDescent="0.2">
      <c r="H6499" s="36"/>
    </row>
    <row r="6500" spans="8:8" s="32" customFormat="1" ht="12.75" customHeight="1" x14ac:dyDescent="0.2">
      <c r="H6500" s="36"/>
    </row>
    <row r="6501" spans="8:8" s="32" customFormat="1" ht="12.75" customHeight="1" x14ac:dyDescent="0.2">
      <c r="H6501" s="36"/>
    </row>
    <row r="6502" spans="8:8" s="32" customFormat="1" ht="12.75" customHeight="1" x14ac:dyDescent="0.2">
      <c r="H6502" s="36"/>
    </row>
    <row r="6503" spans="8:8" s="32" customFormat="1" ht="12.75" customHeight="1" x14ac:dyDescent="0.2">
      <c r="H6503" s="36"/>
    </row>
    <row r="6504" spans="8:8" s="32" customFormat="1" ht="12.75" customHeight="1" x14ac:dyDescent="0.2">
      <c r="H6504" s="36"/>
    </row>
    <row r="6505" spans="8:8" s="32" customFormat="1" ht="12.75" customHeight="1" x14ac:dyDescent="0.2">
      <c r="H6505" s="36"/>
    </row>
    <row r="6506" spans="8:8" s="32" customFormat="1" ht="12.75" customHeight="1" x14ac:dyDescent="0.2">
      <c r="H6506" s="36"/>
    </row>
    <row r="6507" spans="8:8" s="32" customFormat="1" ht="12.75" customHeight="1" x14ac:dyDescent="0.2">
      <c r="H6507" s="36"/>
    </row>
    <row r="6508" spans="8:8" s="32" customFormat="1" ht="12.75" customHeight="1" x14ac:dyDescent="0.2">
      <c r="H6508" s="36"/>
    </row>
    <row r="6509" spans="8:8" s="32" customFormat="1" ht="12.75" customHeight="1" x14ac:dyDescent="0.2">
      <c r="H6509" s="36"/>
    </row>
    <row r="6510" spans="8:8" s="32" customFormat="1" ht="12.75" customHeight="1" x14ac:dyDescent="0.2">
      <c r="H6510" s="36"/>
    </row>
    <row r="6511" spans="8:8" s="32" customFormat="1" ht="12.75" customHeight="1" x14ac:dyDescent="0.2">
      <c r="H6511" s="36"/>
    </row>
    <row r="6512" spans="8:8" s="32" customFormat="1" ht="12.75" customHeight="1" x14ac:dyDescent="0.2">
      <c r="H6512" s="36"/>
    </row>
    <row r="6513" spans="8:8" s="32" customFormat="1" ht="12.75" customHeight="1" x14ac:dyDescent="0.2">
      <c r="H6513" s="36"/>
    </row>
    <row r="6514" spans="8:8" s="32" customFormat="1" ht="12.75" customHeight="1" x14ac:dyDescent="0.2">
      <c r="H6514" s="36"/>
    </row>
    <row r="6515" spans="8:8" s="32" customFormat="1" ht="12.75" customHeight="1" x14ac:dyDescent="0.2">
      <c r="H6515" s="36"/>
    </row>
    <row r="6516" spans="8:8" s="32" customFormat="1" ht="12.75" customHeight="1" x14ac:dyDescent="0.2">
      <c r="H6516" s="36"/>
    </row>
    <row r="6517" spans="8:8" s="32" customFormat="1" ht="12.75" customHeight="1" x14ac:dyDescent="0.2">
      <c r="H6517" s="36"/>
    </row>
    <row r="6518" spans="8:8" s="32" customFormat="1" ht="12.75" customHeight="1" x14ac:dyDescent="0.2">
      <c r="H6518" s="36"/>
    </row>
    <row r="6519" spans="8:8" s="32" customFormat="1" ht="12.75" customHeight="1" x14ac:dyDescent="0.2">
      <c r="H6519" s="36"/>
    </row>
    <row r="6520" spans="8:8" s="32" customFormat="1" ht="12.75" customHeight="1" x14ac:dyDescent="0.2">
      <c r="H6520" s="36"/>
    </row>
    <row r="6521" spans="8:8" s="32" customFormat="1" ht="12.75" customHeight="1" x14ac:dyDescent="0.2">
      <c r="H6521" s="36"/>
    </row>
    <row r="6522" spans="8:8" s="32" customFormat="1" ht="12.75" customHeight="1" x14ac:dyDescent="0.2">
      <c r="H6522" s="36"/>
    </row>
    <row r="6523" spans="8:8" s="32" customFormat="1" ht="12.75" customHeight="1" x14ac:dyDescent="0.2">
      <c r="H6523" s="36"/>
    </row>
    <row r="6524" spans="8:8" s="32" customFormat="1" ht="12.75" customHeight="1" x14ac:dyDescent="0.2">
      <c r="H6524" s="36"/>
    </row>
    <row r="6525" spans="8:8" s="32" customFormat="1" ht="12.75" customHeight="1" x14ac:dyDescent="0.2">
      <c r="H6525" s="36"/>
    </row>
    <row r="6526" spans="8:8" s="32" customFormat="1" ht="12.75" customHeight="1" x14ac:dyDescent="0.2">
      <c r="H6526" s="36"/>
    </row>
    <row r="6527" spans="8:8" s="32" customFormat="1" ht="12.75" customHeight="1" x14ac:dyDescent="0.2">
      <c r="H6527" s="36"/>
    </row>
    <row r="6528" spans="8:8" s="32" customFormat="1" ht="12.75" customHeight="1" x14ac:dyDescent="0.2">
      <c r="H6528" s="36"/>
    </row>
    <row r="6529" spans="8:8" s="32" customFormat="1" ht="12.75" customHeight="1" x14ac:dyDescent="0.2">
      <c r="H6529" s="36"/>
    </row>
    <row r="6530" spans="8:8" s="32" customFormat="1" ht="12.75" customHeight="1" x14ac:dyDescent="0.2">
      <c r="H6530" s="36"/>
    </row>
    <row r="6531" spans="8:8" s="32" customFormat="1" ht="12.75" customHeight="1" x14ac:dyDescent="0.2">
      <c r="H6531" s="36"/>
    </row>
    <row r="6532" spans="8:8" s="32" customFormat="1" ht="12.75" customHeight="1" x14ac:dyDescent="0.2">
      <c r="H6532" s="36"/>
    </row>
    <row r="6533" spans="8:8" s="32" customFormat="1" ht="12.75" customHeight="1" x14ac:dyDescent="0.2">
      <c r="H6533" s="36"/>
    </row>
    <row r="6534" spans="8:8" s="32" customFormat="1" ht="12.75" customHeight="1" x14ac:dyDescent="0.2">
      <c r="H6534" s="36"/>
    </row>
    <row r="6535" spans="8:8" s="32" customFormat="1" ht="12.75" customHeight="1" x14ac:dyDescent="0.2">
      <c r="H6535" s="36"/>
    </row>
    <row r="6536" spans="8:8" s="32" customFormat="1" ht="12.75" customHeight="1" x14ac:dyDescent="0.2">
      <c r="H6536" s="36"/>
    </row>
    <row r="6537" spans="8:8" s="32" customFormat="1" ht="12.75" customHeight="1" x14ac:dyDescent="0.2">
      <c r="H6537" s="36"/>
    </row>
    <row r="6538" spans="8:8" s="32" customFormat="1" ht="12.75" customHeight="1" x14ac:dyDescent="0.2">
      <c r="H6538" s="36"/>
    </row>
    <row r="6539" spans="8:8" s="32" customFormat="1" ht="12.75" customHeight="1" x14ac:dyDescent="0.2">
      <c r="H6539" s="36"/>
    </row>
    <row r="6540" spans="8:8" s="32" customFormat="1" ht="12.75" customHeight="1" x14ac:dyDescent="0.2">
      <c r="H6540" s="36"/>
    </row>
    <row r="6541" spans="8:8" s="32" customFormat="1" ht="12.75" customHeight="1" x14ac:dyDescent="0.2">
      <c r="H6541" s="36"/>
    </row>
    <row r="6542" spans="8:8" s="32" customFormat="1" ht="12.75" customHeight="1" x14ac:dyDescent="0.2">
      <c r="H6542" s="36"/>
    </row>
    <row r="6543" spans="8:8" s="32" customFormat="1" ht="12.75" customHeight="1" x14ac:dyDescent="0.2">
      <c r="H6543" s="36"/>
    </row>
    <row r="6544" spans="8:8" s="32" customFormat="1" ht="12.75" customHeight="1" x14ac:dyDescent="0.2">
      <c r="H6544" s="36"/>
    </row>
    <row r="6545" spans="8:8" s="32" customFormat="1" ht="12.75" customHeight="1" x14ac:dyDescent="0.2">
      <c r="H6545" s="36"/>
    </row>
    <row r="6546" spans="8:8" s="32" customFormat="1" ht="12.75" customHeight="1" x14ac:dyDescent="0.2">
      <c r="H6546" s="36"/>
    </row>
    <row r="6547" spans="8:8" s="32" customFormat="1" ht="12.75" customHeight="1" x14ac:dyDescent="0.2">
      <c r="H6547" s="36"/>
    </row>
    <row r="6548" spans="8:8" s="32" customFormat="1" ht="12.75" customHeight="1" x14ac:dyDescent="0.2">
      <c r="H6548" s="36"/>
    </row>
    <row r="6549" spans="8:8" s="32" customFormat="1" ht="12.75" customHeight="1" x14ac:dyDescent="0.2">
      <c r="H6549" s="36"/>
    </row>
    <row r="6550" spans="8:8" s="32" customFormat="1" ht="12.75" customHeight="1" x14ac:dyDescent="0.2">
      <c r="H6550" s="36"/>
    </row>
    <row r="6551" spans="8:8" s="32" customFormat="1" ht="12.75" customHeight="1" x14ac:dyDescent="0.2">
      <c r="H6551" s="36"/>
    </row>
    <row r="6552" spans="8:8" s="32" customFormat="1" ht="12.75" customHeight="1" x14ac:dyDescent="0.2">
      <c r="H6552" s="36"/>
    </row>
    <row r="6553" spans="8:8" s="32" customFormat="1" ht="12.75" customHeight="1" x14ac:dyDescent="0.2">
      <c r="H6553" s="36"/>
    </row>
    <row r="6554" spans="8:8" s="32" customFormat="1" ht="12.75" customHeight="1" x14ac:dyDescent="0.2">
      <c r="H6554" s="36"/>
    </row>
    <row r="6555" spans="8:8" s="32" customFormat="1" ht="12.75" customHeight="1" x14ac:dyDescent="0.2">
      <c r="H6555" s="36"/>
    </row>
    <row r="6556" spans="8:8" s="32" customFormat="1" ht="12.75" customHeight="1" x14ac:dyDescent="0.2">
      <c r="H6556" s="36"/>
    </row>
    <row r="6557" spans="8:8" s="32" customFormat="1" ht="12.75" customHeight="1" x14ac:dyDescent="0.2">
      <c r="H6557" s="36"/>
    </row>
    <row r="6558" spans="8:8" s="32" customFormat="1" ht="12.75" customHeight="1" x14ac:dyDescent="0.2">
      <c r="H6558" s="36"/>
    </row>
    <row r="6559" spans="8:8" s="32" customFormat="1" ht="12.75" customHeight="1" x14ac:dyDescent="0.2">
      <c r="H6559" s="36"/>
    </row>
    <row r="6560" spans="8:8" s="32" customFormat="1" ht="12.75" customHeight="1" x14ac:dyDescent="0.2">
      <c r="H6560" s="36"/>
    </row>
    <row r="6561" spans="8:8" s="32" customFormat="1" ht="12.75" customHeight="1" x14ac:dyDescent="0.2">
      <c r="H6561" s="36"/>
    </row>
    <row r="6562" spans="8:8" s="32" customFormat="1" ht="12.75" customHeight="1" x14ac:dyDescent="0.2">
      <c r="H6562" s="36"/>
    </row>
    <row r="6563" spans="8:8" s="32" customFormat="1" ht="12.75" customHeight="1" x14ac:dyDescent="0.2">
      <c r="H6563" s="36"/>
    </row>
    <row r="6564" spans="8:8" s="32" customFormat="1" ht="12.75" customHeight="1" x14ac:dyDescent="0.2">
      <c r="H6564" s="36"/>
    </row>
    <row r="6565" spans="8:8" s="32" customFormat="1" ht="12.75" customHeight="1" x14ac:dyDescent="0.2">
      <c r="H6565" s="36"/>
    </row>
    <row r="6566" spans="8:8" s="32" customFormat="1" ht="12.75" customHeight="1" x14ac:dyDescent="0.2">
      <c r="H6566" s="36"/>
    </row>
    <row r="6567" spans="8:8" s="32" customFormat="1" ht="12.75" customHeight="1" x14ac:dyDescent="0.2">
      <c r="H6567" s="36"/>
    </row>
    <row r="6568" spans="8:8" s="32" customFormat="1" ht="12.75" customHeight="1" x14ac:dyDescent="0.2">
      <c r="H6568" s="36"/>
    </row>
    <row r="6569" spans="8:8" s="32" customFormat="1" ht="12.75" customHeight="1" x14ac:dyDescent="0.2">
      <c r="H6569" s="36"/>
    </row>
    <row r="6570" spans="8:8" s="32" customFormat="1" ht="12.75" customHeight="1" x14ac:dyDescent="0.2">
      <c r="H6570" s="36"/>
    </row>
    <row r="6571" spans="8:8" s="32" customFormat="1" ht="12.75" customHeight="1" x14ac:dyDescent="0.2">
      <c r="H6571" s="36"/>
    </row>
    <row r="6572" spans="8:8" s="32" customFormat="1" ht="12.75" customHeight="1" x14ac:dyDescent="0.2">
      <c r="H6572" s="36"/>
    </row>
    <row r="6573" spans="8:8" s="32" customFormat="1" ht="12.75" customHeight="1" x14ac:dyDescent="0.2">
      <c r="H6573" s="36"/>
    </row>
    <row r="6574" spans="8:8" s="32" customFormat="1" ht="12.75" customHeight="1" x14ac:dyDescent="0.2">
      <c r="H6574" s="36"/>
    </row>
    <row r="6575" spans="8:8" s="32" customFormat="1" ht="12.75" customHeight="1" x14ac:dyDescent="0.2">
      <c r="H6575" s="36"/>
    </row>
    <row r="6576" spans="8:8" s="32" customFormat="1" ht="12.75" customHeight="1" x14ac:dyDescent="0.2">
      <c r="H6576" s="36"/>
    </row>
    <row r="6577" spans="8:8" s="32" customFormat="1" ht="12.75" customHeight="1" x14ac:dyDescent="0.2">
      <c r="H6577" s="36"/>
    </row>
    <row r="6578" spans="8:8" s="32" customFormat="1" ht="12.75" customHeight="1" x14ac:dyDescent="0.2">
      <c r="H6578" s="36"/>
    </row>
    <row r="6579" spans="8:8" s="32" customFormat="1" ht="12.75" customHeight="1" x14ac:dyDescent="0.2">
      <c r="H6579" s="36"/>
    </row>
    <row r="6580" spans="8:8" s="32" customFormat="1" ht="12.75" customHeight="1" x14ac:dyDescent="0.2">
      <c r="H6580" s="36"/>
    </row>
    <row r="6581" spans="8:8" s="32" customFormat="1" ht="12.75" customHeight="1" x14ac:dyDescent="0.2">
      <c r="H6581" s="36"/>
    </row>
    <row r="6582" spans="8:8" s="32" customFormat="1" ht="12.75" customHeight="1" x14ac:dyDescent="0.2">
      <c r="H6582" s="36"/>
    </row>
    <row r="6583" spans="8:8" s="32" customFormat="1" ht="12.75" customHeight="1" x14ac:dyDescent="0.2">
      <c r="H6583" s="36"/>
    </row>
    <row r="6584" spans="8:8" s="32" customFormat="1" ht="12.75" customHeight="1" x14ac:dyDescent="0.2">
      <c r="H6584" s="36"/>
    </row>
    <row r="6585" spans="8:8" s="32" customFormat="1" ht="12.75" customHeight="1" x14ac:dyDescent="0.2">
      <c r="H6585" s="36"/>
    </row>
    <row r="6586" spans="8:8" s="32" customFormat="1" ht="12.75" customHeight="1" x14ac:dyDescent="0.2">
      <c r="H6586" s="36"/>
    </row>
    <row r="6587" spans="8:8" s="32" customFormat="1" ht="12.75" customHeight="1" x14ac:dyDescent="0.2">
      <c r="H6587" s="36"/>
    </row>
    <row r="6588" spans="8:8" s="32" customFormat="1" ht="12.75" customHeight="1" x14ac:dyDescent="0.2">
      <c r="H6588" s="36"/>
    </row>
    <row r="6589" spans="8:8" s="32" customFormat="1" ht="12.75" customHeight="1" x14ac:dyDescent="0.2">
      <c r="H6589" s="36"/>
    </row>
    <row r="6590" spans="8:8" s="32" customFormat="1" ht="12.75" customHeight="1" x14ac:dyDescent="0.2">
      <c r="H6590" s="36"/>
    </row>
    <row r="6591" spans="8:8" s="32" customFormat="1" ht="12.75" customHeight="1" x14ac:dyDescent="0.2">
      <c r="H6591" s="36"/>
    </row>
    <row r="6592" spans="8:8" s="32" customFormat="1" ht="12.75" customHeight="1" x14ac:dyDescent="0.2">
      <c r="H6592" s="36"/>
    </row>
    <row r="6593" spans="8:8" s="32" customFormat="1" ht="12.75" customHeight="1" x14ac:dyDescent="0.2">
      <c r="H6593" s="36"/>
    </row>
    <row r="6594" spans="8:8" s="32" customFormat="1" ht="12.75" customHeight="1" x14ac:dyDescent="0.2">
      <c r="H6594" s="36"/>
    </row>
    <row r="6595" spans="8:8" s="32" customFormat="1" ht="12.75" customHeight="1" x14ac:dyDescent="0.2">
      <c r="H6595" s="36"/>
    </row>
    <row r="6596" spans="8:8" s="32" customFormat="1" ht="12.75" customHeight="1" x14ac:dyDescent="0.2">
      <c r="H6596" s="36"/>
    </row>
    <row r="6597" spans="8:8" s="32" customFormat="1" ht="12.75" customHeight="1" x14ac:dyDescent="0.2">
      <c r="H6597" s="36"/>
    </row>
    <row r="6598" spans="8:8" s="32" customFormat="1" ht="12.75" customHeight="1" x14ac:dyDescent="0.2">
      <c r="H6598" s="36"/>
    </row>
    <row r="6599" spans="8:8" s="32" customFormat="1" ht="12.75" customHeight="1" x14ac:dyDescent="0.2">
      <c r="H6599" s="36"/>
    </row>
    <row r="6600" spans="8:8" s="32" customFormat="1" ht="12.75" customHeight="1" x14ac:dyDescent="0.2">
      <c r="H6600" s="36"/>
    </row>
    <row r="6601" spans="8:8" s="32" customFormat="1" ht="12.75" customHeight="1" x14ac:dyDescent="0.2">
      <c r="H6601" s="36"/>
    </row>
    <row r="6602" spans="8:8" s="32" customFormat="1" ht="12.75" customHeight="1" x14ac:dyDescent="0.2">
      <c r="H6602" s="36"/>
    </row>
    <row r="6603" spans="8:8" s="32" customFormat="1" ht="12.75" customHeight="1" x14ac:dyDescent="0.2">
      <c r="H6603" s="36"/>
    </row>
    <row r="6604" spans="8:8" s="32" customFormat="1" ht="12.75" customHeight="1" x14ac:dyDescent="0.2">
      <c r="H6604" s="36"/>
    </row>
    <row r="6605" spans="8:8" s="32" customFormat="1" ht="12.75" customHeight="1" x14ac:dyDescent="0.2">
      <c r="H6605" s="36"/>
    </row>
    <row r="6606" spans="8:8" s="32" customFormat="1" ht="12.75" customHeight="1" x14ac:dyDescent="0.2">
      <c r="H6606" s="36"/>
    </row>
    <row r="6607" spans="8:8" s="32" customFormat="1" ht="12.75" customHeight="1" x14ac:dyDescent="0.2">
      <c r="H6607" s="36"/>
    </row>
    <row r="6608" spans="8:8" s="32" customFormat="1" ht="12.75" customHeight="1" x14ac:dyDescent="0.2">
      <c r="H6608" s="36"/>
    </row>
    <row r="6609" spans="8:8" s="32" customFormat="1" ht="12.75" customHeight="1" x14ac:dyDescent="0.2">
      <c r="H6609" s="36"/>
    </row>
    <row r="6610" spans="8:8" s="32" customFormat="1" ht="12.75" customHeight="1" x14ac:dyDescent="0.2">
      <c r="H6610" s="36"/>
    </row>
    <row r="6611" spans="8:8" s="32" customFormat="1" ht="12.75" customHeight="1" x14ac:dyDescent="0.2">
      <c r="H6611" s="36"/>
    </row>
    <row r="6612" spans="8:8" s="32" customFormat="1" ht="12.75" customHeight="1" x14ac:dyDescent="0.2">
      <c r="H6612" s="36"/>
    </row>
    <row r="6613" spans="8:8" s="32" customFormat="1" ht="12.75" customHeight="1" x14ac:dyDescent="0.2">
      <c r="H6613" s="36"/>
    </row>
    <row r="6614" spans="8:8" s="32" customFormat="1" ht="12.75" customHeight="1" x14ac:dyDescent="0.2">
      <c r="H6614" s="36"/>
    </row>
    <row r="6615" spans="8:8" s="32" customFormat="1" ht="12.75" customHeight="1" x14ac:dyDescent="0.2">
      <c r="H6615" s="36"/>
    </row>
    <row r="6616" spans="8:8" s="32" customFormat="1" ht="12.75" customHeight="1" x14ac:dyDescent="0.2">
      <c r="H6616" s="36"/>
    </row>
    <row r="6617" spans="8:8" s="32" customFormat="1" ht="12.75" customHeight="1" x14ac:dyDescent="0.2">
      <c r="H6617" s="36"/>
    </row>
    <row r="6618" spans="8:8" s="32" customFormat="1" ht="12.75" customHeight="1" x14ac:dyDescent="0.2">
      <c r="H6618" s="36"/>
    </row>
    <row r="6619" spans="8:8" s="32" customFormat="1" ht="12.75" customHeight="1" x14ac:dyDescent="0.2">
      <c r="H6619" s="36"/>
    </row>
    <row r="6620" spans="8:8" s="32" customFormat="1" ht="12.75" customHeight="1" x14ac:dyDescent="0.2">
      <c r="H6620" s="36"/>
    </row>
    <row r="6621" spans="8:8" s="32" customFormat="1" ht="12.75" customHeight="1" x14ac:dyDescent="0.2">
      <c r="H6621" s="36"/>
    </row>
    <row r="6622" spans="8:8" s="32" customFormat="1" ht="12.75" customHeight="1" x14ac:dyDescent="0.2">
      <c r="H6622" s="36"/>
    </row>
    <row r="6623" spans="8:8" s="32" customFormat="1" ht="12.75" customHeight="1" x14ac:dyDescent="0.2">
      <c r="H6623" s="36"/>
    </row>
    <row r="6624" spans="8:8" s="32" customFormat="1" ht="12.75" customHeight="1" x14ac:dyDescent="0.2">
      <c r="H6624" s="36"/>
    </row>
    <row r="6625" spans="8:8" s="32" customFormat="1" ht="12.75" customHeight="1" x14ac:dyDescent="0.2">
      <c r="H6625" s="36"/>
    </row>
    <row r="6626" spans="8:8" s="32" customFormat="1" ht="12.75" customHeight="1" x14ac:dyDescent="0.2">
      <c r="H6626" s="36"/>
    </row>
    <row r="6627" spans="8:8" s="32" customFormat="1" ht="12.75" customHeight="1" x14ac:dyDescent="0.2">
      <c r="H6627" s="36"/>
    </row>
    <row r="6628" spans="8:8" s="32" customFormat="1" ht="12.75" customHeight="1" x14ac:dyDescent="0.2">
      <c r="H6628" s="36"/>
    </row>
    <row r="6629" spans="8:8" s="32" customFormat="1" ht="12.75" customHeight="1" x14ac:dyDescent="0.2">
      <c r="H6629" s="36"/>
    </row>
    <row r="6630" spans="8:8" s="32" customFormat="1" ht="12.75" customHeight="1" x14ac:dyDescent="0.2">
      <c r="H6630" s="36"/>
    </row>
    <row r="6631" spans="8:8" s="32" customFormat="1" ht="12.75" customHeight="1" x14ac:dyDescent="0.2">
      <c r="H6631" s="36"/>
    </row>
    <row r="6632" spans="8:8" s="32" customFormat="1" ht="12.75" customHeight="1" x14ac:dyDescent="0.2">
      <c r="H6632" s="36"/>
    </row>
    <row r="6633" spans="8:8" s="32" customFormat="1" ht="12.75" customHeight="1" x14ac:dyDescent="0.2">
      <c r="H6633" s="36"/>
    </row>
    <row r="6634" spans="8:8" s="32" customFormat="1" ht="12.75" customHeight="1" x14ac:dyDescent="0.2">
      <c r="H6634" s="36"/>
    </row>
    <row r="6635" spans="8:8" s="32" customFormat="1" ht="12.75" customHeight="1" x14ac:dyDescent="0.2">
      <c r="H6635" s="36"/>
    </row>
    <row r="6636" spans="8:8" s="32" customFormat="1" ht="12.75" customHeight="1" x14ac:dyDescent="0.2">
      <c r="H6636" s="36"/>
    </row>
    <row r="6637" spans="8:8" s="32" customFormat="1" ht="12.75" customHeight="1" x14ac:dyDescent="0.2">
      <c r="H6637" s="36"/>
    </row>
    <row r="6638" spans="8:8" s="32" customFormat="1" ht="12.75" customHeight="1" x14ac:dyDescent="0.2">
      <c r="H6638" s="36"/>
    </row>
    <row r="6639" spans="8:8" s="32" customFormat="1" ht="12.75" customHeight="1" x14ac:dyDescent="0.2">
      <c r="H6639" s="36"/>
    </row>
    <row r="6640" spans="8:8" s="32" customFormat="1" ht="12.75" customHeight="1" x14ac:dyDescent="0.2">
      <c r="H6640" s="36"/>
    </row>
    <row r="6641" spans="8:8" s="32" customFormat="1" ht="12.75" customHeight="1" x14ac:dyDescent="0.2">
      <c r="H6641" s="36"/>
    </row>
    <row r="6642" spans="8:8" s="32" customFormat="1" ht="12.75" customHeight="1" x14ac:dyDescent="0.2">
      <c r="H6642" s="36"/>
    </row>
    <row r="6643" spans="8:8" s="32" customFormat="1" ht="12.75" customHeight="1" x14ac:dyDescent="0.2">
      <c r="H6643" s="36"/>
    </row>
    <row r="6644" spans="8:8" s="32" customFormat="1" ht="12.75" customHeight="1" x14ac:dyDescent="0.2">
      <c r="H6644" s="36"/>
    </row>
    <row r="6645" spans="8:8" s="32" customFormat="1" ht="12.75" customHeight="1" x14ac:dyDescent="0.2">
      <c r="H6645" s="36"/>
    </row>
    <row r="6646" spans="8:8" s="32" customFormat="1" ht="12.75" customHeight="1" x14ac:dyDescent="0.2">
      <c r="H6646" s="36"/>
    </row>
    <row r="6647" spans="8:8" s="32" customFormat="1" ht="12.75" customHeight="1" x14ac:dyDescent="0.2">
      <c r="H6647" s="36"/>
    </row>
    <row r="6648" spans="8:8" s="32" customFormat="1" ht="12.75" customHeight="1" x14ac:dyDescent="0.2">
      <c r="H6648" s="36"/>
    </row>
    <row r="6649" spans="8:8" s="32" customFormat="1" ht="12.75" customHeight="1" x14ac:dyDescent="0.2">
      <c r="H6649" s="36"/>
    </row>
    <row r="6650" spans="8:8" s="32" customFormat="1" ht="12.75" customHeight="1" x14ac:dyDescent="0.2">
      <c r="H6650" s="36"/>
    </row>
    <row r="6651" spans="8:8" s="32" customFormat="1" ht="12.75" customHeight="1" x14ac:dyDescent="0.2">
      <c r="H6651" s="36"/>
    </row>
    <row r="6652" spans="8:8" s="32" customFormat="1" ht="12.75" customHeight="1" x14ac:dyDescent="0.2">
      <c r="H6652" s="36"/>
    </row>
    <row r="6653" spans="8:8" s="32" customFormat="1" ht="12.75" customHeight="1" x14ac:dyDescent="0.2">
      <c r="H6653" s="36"/>
    </row>
    <row r="6654" spans="8:8" s="32" customFormat="1" ht="12.75" customHeight="1" x14ac:dyDescent="0.2">
      <c r="H6654" s="36"/>
    </row>
    <row r="6655" spans="8:8" s="32" customFormat="1" ht="12.75" customHeight="1" x14ac:dyDescent="0.2">
      <c r="H6655" s="36"/>
    </row>
    <row r="6656" spans="8:8" s="32" customFormat="1" ht="12.75" customHeight="1" x14ac:dyDescent="0.2">
      <c r="H6656" s="36"/>
    </row>
    <row r="6657" spans="8:8" s="32" customFormat="1" ht="12.75" customHeight="1" x14ac:dyDescent="0.2">
      <c r="H6657" s="36"/>
    </row>
    <row r="6658" spans="8:8" s="32" customFormat="1" ht="12.75" customHeight="1" x14ac:dyDescent="0.2">
      <c r="H6658" s="36"/>
    </row>
    <row r="6659" spans="8:8" s="32" customFormat="1" ht="12.75" customHeight="1" x14ac:dyDescent="0.2">
      <c r="H6659" s="36"/>
    </row>
    <row r="6660" spans="8:8" s="32" customFormat="1" ht="12.75" customHeight="1" x14ac:dyDescent="0.2">
      <c r="H6660" s="36"/>
    </row>
    <row r="6661" spans="8:8" s="32" customFormat="1" ht="12.75" customHeight="1" x14ac:dyDescent="0.2">
      <c r="H6661" s="36"/>
    </row>
    <row r="6662" spans="8:8" s="32" customFormat="1" ht="12.75" customHeight="1" x14ac:dyDescent="0.2">
      <c r="H6662" s="36"/>
    </row>
    <row r="6663" spans="8:8" s="32" customFormat="1" ht="12.75" customHeight="1" x14ac:dyDescent="0.2">
      <c r="H6663" s="36"/>
    </row>
    <row r="6664" spans="8:8" s="32" customFormat="1" ht="12.75" customHeight="1" x14ac:dyDescent="0.2">
      <c r="H6664" s="36"/>
    </row>
    <row r="6665" spans="8:8" s="32" customFormat="1" ht="12.75" customHeight="1" x14ac:dyDescent="0.2">
      <c r="H6665" s="36"/>
    </row>
    <row r="6666" spans="8:8" s="32" customFormat="1" ht="12.75" customHeight="1" x14ac:dyDescent="0.2">
      <c r="H6666" s="36"/>
    </row>
    <row r="6667" spans="8:8" s="32" customFormat="1" ht="12.75" customHeight="1" x14ac:dyDescent="0.2">
      <c r="H6667" s="36"/>
    </row>
    <row r="6668" spans="8:8" s="32" customFormat="1" ht="12.75" customHeight="1" x14ac:dyDescent="0.2">
      <c r="H6668" s="36"/>
    </row>
    <row r="6669" spans="8:8" s="32" customFormat="1" ht="12.75" customHeight="1" x14ac:dyDescent="0.2">
      <c r="H6669" s="36"/>
    </row>
    <row r="6670" spans="8:8" s="32" customFormat="1" ht="12.75" customHeight="1" x14ac:dyDescent="0.2">
      <c r="H6670" s="36"/>
    </row>
    <row r="6671" spans="8:8" s="32" customFormat="1" ht="12.75" customHeight="1" x14ac:dyDescent="0.2">
      <c r="H6671" s="36"/>
    </row>
    <row r="6672" spans="8:8" s="32" customFormat="1" ht="12.75" customHeight="1" x14ac:dyDescent="0.2">
      <c r="H6672" s="36"/>
    </row>
    <row r="6673" spans="8:8" s="32" customFormat="1" ht="12.75" customHeight="1" x14ac:dyDescent="0.2">
      <c r="H6673" s="36"/>
    </row>
    <row r="6674" spans="8:8" s="32" customFormat="1" ht="12.75" customHeight="1" x14ac:dyDescent="0.2">
      <c r="H6674" s="36"/>
    </row>
    <row r="6675" spans="8:8" s="32" customFormat="1" ht="12.75" customHeight="1" x14ac:dyDescent="0.2">
      <c r="H6675" s="36"/>
    </row>
    <row r="6676" spans="8:8" s="32" customFormat="1" ht="12.75" customHeight="1" x14ac:dyDescent="0.2">
      <c r="H6676" s="36"/>
    </row>
    <row r="6677" spans="8:8" s="32" customFormat="1" ht="12.75" customHeight="1" x14ac:dyDescent="0.2">
      <c r="H6677" s="36"/>
    </row>
    <row r="6678" spans="8:8" s="32" customFormat="1" ht="12.75" customHeight="1" x14ac:dyDescent="0.2">
      <c r="H6678" s="36"/>
    </row>
    <row r="6679" spans="8:8" s="32" customFormat="1" ht="12.75" customHeight="1" x14ac:dyDescent="0.2">
      <c r="H6679" s="36"/>
    </row>
    <row r="6680" spans="8:8" s="32" customFormat="1" ht="12.75" customHeight="1" x14ac:dyDescent="0.2">
      <c r="H6680" s="36"/>
    </row>
    <row r="6681" spans="8:8" s="32" customFormat="1" ht="12.75" customHeight="1" x14ac:dyDescent="0.2">
      <c r="H6681" s="36"/>
    </row>
    <row r="6682" spans="8:8" s="32" customFormat="1" ht="12.75" customHeight="1" x14ac:dyDescent="0.2">
      <c r="H6682" s="36"/>
    </row>
    <row r="6683" spans="8:8" s="32" customFormat="1" ht="12.75" customHeight="1" x14ac:dyDescent="0.2">
      <c r="H6683" s="36"/>
    </row>
    <row r="6684" spans="8:8" s="32" customFormat="1" ht="12.75" customHeight="1" x14ac:dyDescent="0.2">
      <c r="H6684" s="36"/>
    </row>
    <row r="6685" spans="8:8" s="32" customFormat="1" ht="12.75" customHeight="1" x14ac:dyDescent="0.2">
      <c r="H6685" s="36"/>
    </row>
    <row r="6686" spans="8:8" s="32" customFormat="1" ht="12.75" customHeight="1" x14ac:dyDescent="0.2">
      <c r="H6686" s="36"/>
    </row>
    <row r="6687" spans="8:8" s="32" customFormat="1" ht="12.75" customHeight="1" x14ac:dyDescent="0.2">
      <c r="H6687" s="36"/>
    </row>
    <row r="6688" spans="8:8" s="32" customFormat="1" ht="12.75" customHeight="1" x14ac:dyDescent="0.2">
      <c r="H6688" s="36"/>
    </row>
    <row r="6689" spans="8:8" s="32" customFormat="1" ht="12.75" customHeight="1" x14ac:dyDescent="0.2">
      <c r="H6689" s="36"/>
    </row>
    <row r="6690" spans="8:8" s="32" customFormat="1" ht="12.75" customHeight="1" x14ac:dyDescent="0.2">
      <c r="H6690" s="36"/>
    </row>
    <row r="6691" spans="8:8" s="32" customFormat="1" ht="12.75" customHeight="1" x14ac:dyDescent="0.2">
      <c r="H6691" s="36"/>
    </row>
    <row r="6692" spans="8:8" s="32" customFormat="1" ht="12.75" customHeight="1" x14ac:dyDescent="0.2">
      <c r="H6692" s="36"/>
    </row>
    <row r="6693" spans="8:8" s="32" customFormat="1" ht="12.75" customHeight="1" x14ac:dyDescent="0.2">
      <c r="H6693" s="36"/>
    </row>
    <row r="6694" spans="8:8" s="32" customFormat="1" ht="12.75" customHeight="1" x14ac:dyDescent="0.2">
      <c r="H6694" s="36"/>
    </row>
    <row r="6695" spans="8:8" s="32" customFormat="1" ht="12.75" customHeight="1" x14ac:dyDescent="0.2">
      <c r="H6695" s="36"/>
    </row>
    <row r="6696" spans="8:8" s="32" customFormat="1" ht="12.75" customHeight="1" x14ac:dyDescent="0.2">
      <c r="H6696" s="36"/>
    </row>
    <row r="6697" spans="8:8" s="32" customFormat="1" ht="12.75" customHeight="1" x14ac:dyDescent="0.2">
      <c r="H6697" s="36"/>
    </row>
    <row r="6698" spans="8:8" s="32" customFormat="1" ht="12.75" customHeight="1" x14ac:dyDescent="0.2">
      <c r="H6698" s="36"/>
    </row>
    <row r="6699" spans="8:8" s="32" customFormat="1" ht="12.75" customHeight="1" x14ac:dyDescent="0.2">
      <c r="H6699" s="36"/>
    </row>
    <row r="6700" spans="8:8" s="32" customFormat="1" ht="12.75" customHeight="1" x14ac:dyDescent="0.2">
      <c r="H6700" s="36"/>
    </row>
    <row r="6701" spans="8:8" s="32" customFormat="1" ht="12.75" customHeight="1" x14ac:dyDescent="0.2">
      <c r="H6701" s="36"/>
    </row>
    <row r="6702" spans="8:8" s="32" customFormat="1" ht="12.75" customHeight="1" x14ac:dyDescent="0.2">
      <c r="H6702" s="36"/>
    </row>
    <row r="6703" spans="8:8" s="32" customFormat="1" ht="12.75" customHeight="1" x14ac:dyDescent="0.2">
      <c r="H6703" s="36"/>
    </row>
    <row r="6704" spans="8:8" s="32" customFormat="1" ht="12.75" customHeight="1" x14ac:dyDescent="0.2">
      <c r="H6704" s="36"/>
    </row>
    <row r="6705" spans="8:8" s="32" customFormat="1" ht="12.75" customHeight="1" x14ac:dyDescent="0.2">
      <c r="H6705" s="36"/>
    </row>
    <row r="6706" spans="8:8" s="32" customFormat="1" ht="12.75" customHeight="1" x14ac:dyDescent="0.2">
      <c r="H6706" s="36"/>
    </row>
    <row r="6707" spans="8:8" s="32" customFormat="1" ht="12.75" customHeight="1" x14ac:dyDescent="0.2">
      <c r="H6707" s="36"/>
    </row>
    <row r="6708" spans="8:8" s="32" customFormat="1" ht="12.75" customHeight="1" x14ac:dyDescent="0.2">
      <c r="H6708" s="36"/>
    </row>
    <row r="6709" spans="8:8" s="32" customFormat="1" ht="12.75" customHeight="1" x14ac:dyDescent="0.2">
      <c r="H6709" s="36"/>
    </row>
    <row r="6710" spans="8:8" s="32" customFormat="1" ht="12.75" customHeight="1" x14ac:dyDescent="0.2">
      <c r="H6710" s="36"/>
    </row>
    <row r="6711" spans="8:8" s="32" customFormat="1" ht="12.75" customHeight="1" x14ac:dyDescent="0.2">
      <c r="H6711" s="36"/>
    </row>
    <row r="6712" spans="8:8" s="32" customFormat="1" ht="12.75" customHeight="1" x14ac:dyDescent="0.2">
      <c r="H6712" s="36"/>
    </row>
    <row r="6713" spans="8:8" s="32" customFormat="1" ht="12.75" customHeight="1" x14ac:dyDescent="0.2">
      <c r="H6713" s="36"/>
    </row>
    <row r="6714" spans="8:8" s="32" customFormat="1" ht="12.75" customHeight="1" x14ac:dyDescent="0.2">
      <c r="H6714" s="36"/>
    </row>
    <row r="6715" spans="8:8" s="32" customFormat="1" ht="12.75" customHeight="1" x14ac:dyDescent="0.2">
      <c r="H6715" s="36"/>
    </row>
    <row r="6716" spans="8:8" s="32" customFormat="1" ht="12.75" customHeight="1" x14ac:dyDescent="0.2">
      <c r="H6716" s="36"/>
    </row>
    <row r="6717" spans="8:8" s="32" customFormat="1" ht="12.75" customHeight="1" x14ac:dyDescent="0.2">
      <c r="H6717" s="36"/>
    </row>
    <row r="6718" spans="8:8" s="32" customFormat="1" ht="12.75" customHeight="1" x14ac:dyDescent="0.2">
      <c r="H6718" s="36"/>
    </row>
    <row r="6719" spans="8:8" s="32" customFormat="1" ht="12.75" customHeight="1" x14ac:dyDescent="0.2">
      <c r="H6719" s="36"/>
    </row>
    <row r="6720" spans="8:8" s="32" customFormat="1" ht="12.75" customHeight="1" x14ac:dyDescent="0.2">
      <c r="H6720" s="36"/>
    </row>
    <row r="6721" spans="8:8" s="32" customFormat="1" ht="12.75" customHeight="1" x14ac:dyDescent="0.2">
      <c r="H6721" s="36"/>
    </row>
    <row r="6722" spans="8:8" s="32" customFormat="1" ht="12.75" customHeight="1" x14ac:dyDescent="0.2">
      <c r="H6722" s="36"/>
    </row>
    <row r="6723" spans="8:8" s="32" customFormat="1" ht="12.75" customHeight="1" x14ac:dyDescent="0.2">
      <c r="H6723" s="36"/>
    </row>
    <row r="6724" spans="8:8" s="32" customFormat="1" ht="12.75" customHeight="1" x14ac:dyDescent="0.2">
      <c r="H6724" s="36"/>
    </row>
    <row r="6725" spans="8:8" s="32" customFormat="1" ht="12.75" customHeight="1" x14ac:dyDescent="0.2">
      <c r="H6725" s="36"/>
    </row>
    <row r="6726" spans="8:8" s="32" customFormat="1" ht="12.75" customHeight="1" x14ac:dyDescent="0.2">
      <c r="H6726" s="36"/>
    </row>
    <row r="6727" spans="8:8" s="32" customFormat="1" ht="12.75" customHeight="1" x14ac:dyDescent="0.2">
      <c r="H6727" s="36"/>
    </row>
    <row r="6728" spans="8:8" s="32" customFormat="1" ht="12.75" customHeight="1" x14ac:dyDescent="0.2">
      <c r="H6728" s="36"/>
    </row>
    <row r="6729" spans="8:8" s="32" customFormat="1" ht="12.75" customHeight="1" x14ac:dyDescent="0.2">
      <c r="H6729" s="36"/>
    </row>
    <row r="6730" spans="8:8" s="32" customFormat="1" ht="12.75" customHeight="1" x14ac:dyDescent="0.2">
      <c r="H6730" s="36"/>
    </row>
    <row r="6731" spans="8:8" s="32" customFormat="1" ht="12.75" customHeight="1" x14ac:dyDescent="0.2">
      <c r="H6731" s="36"/>
    </row>
    <row r="6732" spans="8:8" s="32" customFormat="1" ht="12.75" customHeight="1" x14ac:dyDescent="0.2">
      <c r="H6732" s="36"/>
    </row>
    <row r="6733" spans="8:8" s="32" customFormat="1" ht="12.75" customHeight="1" x14ac:dyDescent="0.2">
      <c r="H6733" s="36"/>
    </row>
    <row r="6734" spans="8:8" s="32" customFormat="1" ht="12.75" customHeight="1" x14ac:dyDescent="0.2">
      <c r="H6734" s="36"/>
    </row>
    <row r="6735" spans="8:8" s="32" customFormat="1" ht="12.75" customHeight="1" x14ac:dyDescent="0.2">
      <c r="H6735" s="36"/>
    </row>
    <row r="6736" spans="8:8" s="32" customFormat="1" ht="12.75" customHeight="1" x14ac:dyDescent="0.2">
      <c r="H6736" s="36"/>
    </row>
    <row r="6737" spans="8:8" s="32" customFormat="1" ht="12.75" customHeight="1" x14ac:dyDescent="0.2">
      <c r="H6737" s="36"/>
    </row>
    <row r="6738" spans="8:8" s="32" customFormat="1" ht="12.75" customHeight="1" x14ac:dyDescent="0.2">
      <c r="H6738" s="36"/>
    </row>
    <row r="6739" spans="8:8" s="32" customFormat="1" ht="12.75" customHeight="1" x14ac:dyDescent="0.2">
      <c r="H6739" s="36"/>
    </row>
    <row r="6740" spans="8:8" s="32" customFormat="1" ht="12.75" customHeight="1" x14ac:dyDescent="0.2">
      <c r="H6740" s="36"/>
    </row>
    <row r="6741" spans="8:8" s="32" customFormat="1" ht="12.75" customHeight="1" x14ac:dyDescent="0.2">
      <c r="H6741" s="36"/>
    </row>
    <row r="6742" spans="8:8" s="32" customFormat="1" ht="12.75" customHeight="1" x14ac:dyDescent="0.2">
      <c r="H6742" s="36"/>
    </row>
    <row r="6743" spans="8:8" s="32" customFormat="1" ht="12.75" customHeight="1" x14ac:dyDescent="0.2">
      <c r="H6743" s="36"/>
    </row>
    <row r="6744" spans="8:8" s="32" customFormat="1" ht="12.75" customHeight="1" x14ac:dyDescent="0.2">
      <c r="H6744" s="36"/>
    </row>
    <row r="6745" spans="8:8" s="32" customFormat="1" ht="12.75" customHeight="1" x14ac:dyDescent="0.2">
      <c r="H6745" s="36"/>
    </row>
    <row r="6746" spans="8:8" s="32" customFormat="1" ht="12.75" customHeight="1" x14ac:dyDescent="0.2">
      <c r="H6746" s="36"/>
    </row>
    <row r="6747" spans="8:8" s="32" customFormat="1" ht="12.75" customHeight="1" x14ac:dyDescent="0.2">
      <c r="H6747" s="36"/>
    </row>
    <row r="6748" spans="8:8" s="32" customFormat="1" ht="12.75" customHeight="1" x14ac:dyDescent="0.2">
      <c r="H6748" s="36"/>
    </row>
    <row r="6749" spans="8:8" s="32" customFormat="1" ht="12.75" customHeight="1" x14ac:dyDescent="0.2">
      <c r="H6749" s="36"/>
    </row>
    <row r="6750" spans="8:8" s="32" customFormat="1" ht="12.75" customHeight="1" x14ac:dyDescent="0.2">
      <c r="H6750" s="36"/>
    </row>
    <row r="6751" spans="8:8" s="32" customFormat="1" ht="12.75" customHeight="1" x14ac:dyDescent="0.2">
      <c r="H6751" s="36"/>
    </row>
    <row r="6752" spans="8:8" s="32" customFormat="1" ht="12.75" customHeight="1" x14ac:dyDescent="0.2">
      <c r="H6752" s="36"/>
    </row>
    <row r="6753" spans="8:8" s="32" customFormat="1" ht="12.75" customHeight="1" x14ac:dyDescent="0.2">
      <c r="H6753" s="36"/>
    </row>
    <row r="6754" spans="8:8" s="32" customFormat="1" ht="12.75" customHeight="1" x14ac:dyDescent="0.2">
      <c r="H6754" s="36"/>
    </row>
    <row r="6755" spans="8:8" s="32" customFormat="1" ht="12.75" customHeight="1" x14ac:dyDescent="0.2">
      <c r="H6755" s="36"/>
    </row>
    <row r="6756" spans="8:8" s="32" customFormat="1" ht="12.75" customHeight="1" x14ac:dyDescent="0.2">
      <c r="H6756" s="36"/>
    </row>
    <row r="6757" spans="8:8" s="32" customFormat="1" ht="12.75" customHeight="1" x14ac:dyDescent="0.2">
      <c r="H6757" s="36"/>
    </row>
    <row r="6758" spans="8:8" s="32" customFormat="1" ht="12.75" customHeight="1" x14ac:dyDescent="0.2">
      <c r="H6758" s="36"/>
    </row>
    <row r="6759" spans="8:8" s="32" customFormat="1" ht="12.75" customHeight="1" x14ac:dyDescent="0.2">
      <c r="H6759" s="36"/>
    </row>
    <row r="6760" spans="8:8" s="32" customFormat="1" ht="12.75" customHeight="1" x14ac:dyDescent="0.2">
      <c r="H6760" s="36"/>
    </row>
    <row r="6761" spans="8:8" s="32" customFormat="1" ht="12.75" customHeight="1" x14ac:dyDescent="0.2">
      <c r="H6761" s="36"/>
    </row>
    <row r="6762" spans="8:8" s="32" customFormat="1" ht="12.75" customHeight="1" x14ac:dyDescent="0.2">
      <c r="H6762" s="36"/>
    </row>
    <row r="6763" spans="8:8" s="32" customFormat="1" ht="12.75" customHeight="1" x14ac:dyDescent="0.2">
      <c r="H6763" s="36"/>
    </row>
    <row r="6764" spans="8:8" s="32" customFormat="1" ht="12.75" customHeight="1" x14ac:dyDescent="0.2">
      <c r="H6764" s="36"/>
    </row>
    <row r="6765" spans="8:8" s="32" customFormat="1" ht="12.75" customHeight="1" x14ac:dyDescent="0.2">
      <c r="H6765" s="36"/>
    </row>
    <row r="6766" spans="8:8" s="32" customFormat="1" ht="12.75" customHeight="1" x14ac:dyDescent="0.2">
      <c r="H6766" s="36"/>
    </row>
    <row r="6767" spans="8:8" s="32" customFormat="1" ht="12.75" customHeight="1" x14ac:dyDescent="0.2">
      <c r="H6767" s="36"/>
    </row>
    <row r="6768" spans="8:8" s="32" customFormat="1" ht="12.75" customHeight="1" x14ac:dyDescent="0.2">
      <c r="H6768" s="36"/>
    </row>
    <row r="6769" spans="8:8" s="32" customFormat="1" ht="12.75" customHeight="1" x14ac:dyDescent="0.2">
      <c r="H6769" s="36"/>
    </row>
    <row r="6770" spans="8:8" s="32" customFormat="1" ht="12.75" customHeight="1" x14ac:dyDescent="0.2">
      <c r="H6770" s="36"/>
    </row>
    <row r="6771" spans="8:8" s="32" customFormat="1" ht="12.75" customHeight="1" x14ac:dyDescent="0.2">
      <c r="H6771" s="36"/>
    </row>
    <row r="6772" spans="8:8" s="32" customFormat="1" ht="12.75" customHeight="1" x14ac:dyDescent="0.2">
      <c r="H6772" s="36"/>
    </row>
    <row r="6773" spans="8:8" s="32" customFormat="1" ht="12.75" customHeight="1" x14ac:dyDescent="0.2">
      <c r="H6773" s="36"/>
    </row>
    <row r="6774" spans="8:8" s="32" customFormat="1" ht="12.75" customHeight="1" x14ac:dyDescent="0.2">
      <c r="H6774" s="36"/>
    </row>
    <row r="6775" spans="8:8" s="32" customFormat="1" ht="12.75" customHeight="1" x14ac:dyDescent="0.2">
      <c r="H6775" s="36"/>
    </row>
    <row r="6776" spans="8:8" s="32" customFormat="1" ht="12.75" customHeight="1" x14ac:dyDescent="0.2">
      <c r="H6776" s="36"/>
    </row>
    <row r="6777" spans="8:8" s="32" customFormat="1" ht="12.75" customHeight="1" x14ac:dyDescent="0.2">
      <c r="H6777" s="36"/>
    </row>
    <row r="6778" spans="8:8" s="32" customFormat="1" ht="12.75" customHeight="1" x14ac:dyDescent="0.2">
      <c r="H6778" s="36"/>
    </row>
    <row r="6779" spans="8:8" s="32" customFormat="1" ht="12.75" customHeight="1" x14ac:dyDescent="0.2">
      <c r="H6779" s="36"/>
    </row>
    <row r="6780" spans="8:8" s="32" customFormat="1" ht="12.75" customHeight="1" x14ac:dyDescent="0.2">
      <c r="H6780" s="36"/>
    </row>
    <row r="6781" spans="8:8" s="32" customFormat="1" ht="12.75" customHeight="1" x14ac:dyDescent="0.2">
      <c r="H6781" s="36"/>
    </row>
    <row r="6782" spans="8:8" s="32" customFormat="1" ht="12.75" customHeight="1" x14ac:dyDescent="0.2">
      <c r="H6782" s="36"/>
    </row>
    <row r="6783" spans="8:8" s="32" customFormat="1" ht="12.75" customHeight="1" x14ac:dyDescent="0.2">
      <c r="H6783" s="36"/>
    </row>
    <row r="6784" spans="8:8" s="32" customFormat="1" ht="12.75" customHeight="1" x14ac:dyDescent="0.2">
      <c r="H6784" s="36"/>
    </row>
    <row r="6785" spans="8:8" s="32" customFormat="1" ht="12.75" customHeight="1" x14ac:dyDescent="0.2">
      <c r="H6785" s="36"/>
    </row>
    <row r="6786" spans="8:8" s="32" customFormat="1" ht="12.75" customHeight="1" x14ac:dyDescent="0.2">
      <c r="H6786" s="36"/>
    </row>
    <row r="6787" spans="8:8" s="32" customFormat="1" ht="12.75" customHeight="1" x14ac:dyDescent="0.2">
      <c r="H6787" s="36"/>
    </row>
    <row r="6788" spans="8:8" s="32" customFormat="1" ht="12.75" customHeight="1" x14ac:dyDescent="0.2">
      <c r="H6788" s="36"/>
    </row>
    <row r="6789" spans="8:8" s="32" customFormat="1" ht="12.75" customHeight="1" x14ac:dyDescent="0.2">
      <c r="H6789" s="36"/>
    </row>
    <row r="6790" spans="8:8" s="32" customFormat="1" ht="12.75" customHeight="1" x14ac:dyDescent="0.2">
      <c r="H6790" s="36"/>
    </row>
    <row r="6791" spans="8:8" s="32" customFormat="1" ht="12.75" customHeight="1" x14ac:dyDescent="0.2">
      <c r="H6791" s="36"/>
    </row>
    <row r="6792" spans="8:8" s="32" customFormat="1" ht="12.75" customHeight="1" x14ac:dyDescent="0.2">
      <c r="H6792" s="36"/>
    </row>
    <row r="6793" spans="8:8" s="32" customFormat="1" ht="12.75" customHeight="1" x14ac:dyDescent="0.2">
      <c r="H6793" s="36"/>
    </row>
    <row r="6794" spans="8:8" s="32" customFormat="1" ht="12.75" customHeight="1" x14ac:dyDescent="0.2">
      <c r="H6794" s="36"/>
    </row>
    <row r="6795" spans="8:8" s="32" customFormat="1" ht="12.75" customHeight="1" x14ac:dyDescent="0.2">
      <c r="H6795" s="36"/>
    </row>
    <row r="6796" spans="8:8" s="32" customFormat="1" ht="12.75" customHeight="1" x14ac:dyDescent="0.2">
      <c r="H6796" s="36"/>
    </row>
    <row r="6797" spans="8:8" s="32" customFormat="1" ht="12.75" customHeight="1" x14ac:dyDescent="0.2">
      <c r="H6797" s="36"/>
    </row>
    <row r="6798" spans="8:8" s="32" customFormat="1" ht="12.75" customHeight="1" x14ac:dyDescent="0.2">
      <c r="H6798" s="36"/>
    </row>
    <row r="6799" spans="8:8" s="32" customFormat="1" ht="12.75" customHeight="1" x14ac:dyDescent="0.2">
      <c r="H6799" s="36"/>
    </row>
    <row r="6800" spans="8:8" s="32" customFormat="1" ht="12.75" customHeight="1" x14ac:dyDescent="0.2">
      <c r="H6800" s="36"/>
    </row>
    <row r="6801" spans="8:8" s="32" customFormat="1" ht="12.75" customHeight="1" x14ac:dyDescent="0.2">
      <c r="H6801" s="36"/>
    </row>
    <row r="6802" spans="8:8" s="32" customFormat="1" ht="12.75" customHeight="1" x14ac:dyDescent="0.2">
      <c r="H6802" s="36"/>
    </row>
    <row r="6803" spans="8:8" s="32" customFormat="1" ht="12.75" customHeight="1" x14ac:dyDescent="0.2">
      <c r="H6803" s="36"/>
    </row>
    <row r="6804" spans="8:8" s="32" customFormat="1" ht="12.75" customHeight="1" x14ac:dyDescent="0.2">
      <c r="H6804" s="36"/>
    </row>
    <row r="6805" spans="8:8" s="32" customFormat="1" ht="12.75" customHeight="1" x14ac:dyDescent="0.2">
      <c r="H6805" s="36"/>
    </row>
    <row r="6806" spans="8:8" s="32" customFormat="1" ht="12.75" customHeight="1" x14ac:dyDescent="0.2">
      <c r="H6806" s="36"/>
    </row>
    <row r="6807" spans="8:8" s="32" customFormat="1" ht="12.75" customHeight="1" x14ac:dyDescent="0.2">
      <c r="H6807" s="36"/>
    </row>
    <row r="6808" spans="8:8" s="32" customFormat="1" ht="12.75" customHeight="1" x14ac:dyDescent="0.2">
      <c r="H6808" s="36"/>
    </row>
    <row r="6809" spans="8:8" s="32" customFormat="1" ht="12.75" customHeight="1" x14ac:dyDescent="0.2">
      <c r="H6809" s="36"/>
    </row>
    <row r="6810" spans="8:8" s="32" customFormat="1" ht="12.75" customHeight="1" x14ac:dyDescent="0.2">
      <c r="H6810" s="36"/>
    </row>
    <row r="6811" spans="8:8" s="32" customFormat="1" ht="12.75" customHeight="1" x14ac:dyDescent="0.2">
      <c r="H6811" s="36"/>
    </row>
    <row r="6812" spans="8:8" s="32" customFormat="1" ht="12.75" customHeight="1" x14ac:dyDescent="0.2">
      <c r="H6812" s="36"/>
    </row>
    <row r="6813" spans="8:8" s="32" customFormat="1" ht="12.75" customHeight="1" x14ac:dyDescent="0.2">
      <c r="H6813" s="36"/>
    </row>
    <row r="6814" spans="8:8" s="32" customFormat="1" ht="12.75" customHeight="1" x14ac:dyDescent="0.2">
      <c r="H6814" s="36"/>
    </row>
    <row r="6815" spans="8:8" s="32" customFormat="1" ht="12.75" customHeight="1" x14ac:dyDescent="0.2">
      <c r="H6815" s="36"/>
    </row>
    <row r="6816" spans="8:8" s="32" customFormat="1" ht="12.75" customHeight="1" x14ac:dyDescent="0.2">
      <c r="H6816" s="36"/>
    </row>
    <row r="6817" spans="8:8" s="32" customFormat="1" ht="12.75" customHeight="1" x14ac:dyDescent="0.2">
      <c r="H6817" s="36"/>
    </row>
    <row r="6818" spans="8:8" s="32" customFormat="1" ht="12.75" customHeight="1" x14ac:dyDescent="0.2">
      <c r="H6818" s="36"/>
    </row>
    <row r="6819" spans="8:8" s="32" customFormat="1" ht="12.75" customHeight="1" x14ac:dyDescent="0.2">
      <c r="H6819" s="36"/>
    </row>
    <row r="6820" spans="8:8" s="32" customFormat="1" ht="12.75" customHeight="1" x14ac:dyDescent="0.2">
      <c r="H6820" s="36"/>
    </row>
    <row r="6821" spans="8:8" s="32" customFormat="1" ht="12.75" customHeight="1" x14ac:dyDescent="0.2">
      <c r="H6821" s="36"/>
    </row>
    <row r="6822" spans="8:8" s="32" customFormat="1" ht="12.75" customHeight="1" x14ac:dyDescent="0.2">
      <c r="H6822" s="36"/>
    </row>
    <row r="6823" spans="8:8" s="32" customFormat="1" ht="12.75" customHeight="1" x14ac:dyDescent="0.2">
      <c r="H6823" s="36"/>
    </row>
    <row r="6824" spans="8:8" s="32" customFormat="1" ht="12.75" customHeight="1" x14ac:dyDescent="0.2">
      <c r="H6824" s="36"/>
    </row>
    <row r="6825" spans="8:8" s="32" customFormat="1" ht="12.75" customHeight="1" x14ac:dyDescent="0.2">
      <c r="H6825" s="36"/>
    </row>
    <row r="6826" spans="8:8" s="32" customFormat="1" ht="12.75" customHeight="1" x14ac:dyDescent="0.2">
      <c r="H6826" s="36"/>
    </row>
    <row r="6827" spans="8:8" s="32" customFormat="1" ht="12.75" customHeight="1" x14ac:dyDescent="0.2">
      <c r="H6827" s="36"/>
    </row>
    <row r="6828" spans="8:8" s="32" customFormat="1" ht="12.75" customHeight="1" x14ac:dyDescent="0.2">
      <c r="H6828" s="36"/>
    </row>
    <row r="6829" spans="8:8" s="32" customFormat="1" ht="12.75" customHeight="1" x14ac:dyDescent="0.2">
      <c r="H6829" s="36"/>
    </row>
    <row r="6830" spans="8:8" s="32" customFormat="1" ht="12.75" customHeight="1" x14ac:dyDescent="0.2">
      <c r="H6830" s="36"/>
    </row>
    <row r="6831" spans="8:8" s="32" customFormat="1" ht="12.75" customHeight="1" x14ac:dyDescent="0.2">
      <c r="H6831" s="36"/>
    </row>
    <row r="6832" spans="8:8" s="32" customFormat="1" ht="12.75" customHeight="1" x14ac:dyDescent="0.2">
      <c r="H6832" s="36"/>
    </row>
    <row r="6833" spans="8:8" s="32" customFormat="1" ht="12.75" customHeight="1" x14ac:dyDescent="0.2">
      <c r="H6833" s="36"/>
    </row>
    <row r="6834" spans="8:8" s="32" customFormat="1" ht="12.75" customHeight="1" x14ac:dyDescent="0.2">
      <c r="H6834" s="36"/>
    </row>
    <row r="6835" spans="8:8" s="32" customFormat="1" ht="12.75" customHeight="1" x14ac:dyDescent="0.2">
      <c r="H6835" s="36"/>
    </row>
    <row r="6836" spans="8:8" s="32" customFormat="1" ht="12.75" customHeight="1" x14ac:dyDescent="0.2">
      <c r="H6836" s="36"/>
    </row>
    <row r="6837" spans="8:8" s="32" customFormat="1" ht="12.75" customHeight="1" x14ac:dyDescent="0.2">
      <c r="H6837" s="36"/>
    </row>
    <row r="6838" spans="8:8" s="32" customFormat="1" ht="12.75" customHeight="1" x14ac:dyDescent="0.2">
      <c r="H6838" s="36"/>
    </row>
    <row r="6839" spans="8:8" s="32" customFormat="1" ht="12.75" customHeight="1" x14ac:dyDescent="0.2">
      <c r="H6839" s="36"/>
    </row>
    <row r="6840" spans="8:8" s="32" customFormat="1" ht="12.75" customHeight="1" x14ac:dyDescent="0.2">
      <c r="H6840" s="36"/>
    </row>
    <row r="6841" spans="8:8" s="32" customFormat="1" ht="12.75" customHeight="1" x14ac:dyDescent="0.2">
      <c r="H6841" s="36"/>
    </row>
    <row r="6842" spans="8:8" s="32" customFormat="1" ht="12.75" customHeight="1" x14ac:dyDescent="0.2">
      <c r="H6842" s="36"/>
    </row>
    <row r="6843" spans="8:8" s="32" customFormat="1" ht="12.75" customHeight="1" x14ac:dyDescent="0.2">
      <c r="H6843" s="36"/>
    </row>
    <row r="6844" spans="8:8" s="32" customFormat="1" ht="12.75" customHeight="1" x14ac:dyDescent="0.2">
      <c r="H6844" s="36"/>
    </row>
    <row r="6845" spans="8:8" s="32" customFormat="1" ht="12.75" customHeight="1" x14ac:dyDescent="0.2">
      <c r="H6845" s="36"/>
    </row>
    <row r="6846" spans="8:8" s="32" customFormat="1" ht="12.75" customHeight="1" x14ac:dyDescent="0.2">
      <c r="H6846" s="36"/>
    </row>
    <row r="6847" spans="8:8" s="32" customFormat="1" ht="12.75" customHeight="1" x14ac:dyDescent="0.2">
      <c r="H6847" s="36"/>
    </row>
    <row r="6848" spans="8:8" s="32" customFormat="1" ht="12.75" customHeight="1" x14ac:dyDescent="0.2">
      <c r="H6848" s="36"/>
    </row>
    <row r="6849" spans="8:8" s="32" customFormat="1" ht="12.75" customHeight="1" x14ac:dyDescent="0.2">
      <c r="H6849" s="36"/>
    </row>
    <row r="6850" spans="8:8" s="32" customFormat="1" ht="12.75" customHeight="1" x14ac:dyDescent="0.2">
      <c r="H6850" s="36"/>
    </row>
    <row r="6851" spans="8:8" s="32" customFormat="1" ht="12.75" customHeight="1" x14ac:dyDescent="0.2">
      <c r="H6851" s="36"/>
    </row>
    <row r="6852" spans="8:8" s="32" customFormat="1" ht="12.75" customHeight="1" x14ac:dyDescent="0.2">
      <c r="H6852" s="36"/>
    </row>
    <row r="6853" spans="8:8" s="32" customFormat="1" ht="12.75" customHeight="1" x14ac:dyDescent="0.2">
      <c r="H6853" s="36"/>
    </row>
    <row r="6854" spans="8:8" s="32" customFormat="1" ht="12.75" customHeight="1" x14ac:dyDescent="0.2">
      <c r="H6854" s="36"/>
    </row>
    <row r="6855" spans="8:8" s="32" customFormat="1" ht="12.75" customHeight="1" x14ac:dyDescent="0.2">
      <c r="H6855" s="36"/>
    </row>
    <row r="6856" spans="8:8" s="32" customFormat="1" ht="12.75" customHeight="1" x14ac:dyDescent="0.2">
      <c r="H6856" s="36"/>
    </row>
    <row r="6857" spans="8:8" s="32" customFormat="1" ht="12.75" customHeight="1" x14ac:dyDescent="0.2">
      <c r="H6857" s="36"/>
    </row>
    <row r="6858" spans="8:8" s="32" customFormat="1" ht="12.75" customHeight="1" x14ac:dyDescent="0.2">
      <c r="H6858" s="36"/>
    </row>
    <row r="6859" spans="8:8" s="32" customFormat="1" ht="12.75" customHeight="1" x14ac:dyDescent="0.2">
      <c r="H6859" s="36"/>
    </row>
    <row r="6860" spans="8:8" s="32" customFormat="1" ht="12.75" customHeight="1" x14ac:dyDescent="0.2">
      <c r="H6860" s="36"/>
    </row>
    <row r="6861" spans="8:8" s="32" customFormat="1" ht="12.75" customHeight="1" x14ac:dyDescent="0.2">
      <c r="H6861" s="36"/>
    </row>
    <row r="6862" spans="8:8" s="32" customFormat="1" ht="12.75" customHeight="1" x14ac:dyDescent="0.2">
      <c r="H6862" s="36"/>
    </row>
    <row r="6863" spans="8:8" s="32" customFormat="1" ht="12.75" customHeight="1" x14ac:dyDescent="0.2">
      <c r="H6863" s="36"/>
    </row>
    <row r="6864" spans="8:8" s="32" customFormat="1" ht="12.75" customHeight="1" x14ac:dyDescent="0.2">
      <c r="H6864" s="36"/>
    </row>
    <row r="6865" spans="8:8" s="32" customFormat="1" ht="12.75" customHeight="1" x14ac:dyDescent="0.2">
      <c r="H6865" s="36"/>
    </row>
    <row r="6866" spans="8:8" s="32" customFormat="1" ht="12.75" customHeight="1" x14ac:dyDescent="0.2">
      <c r="H6866" s="36"/>
    </row>
    <row r="6867" spans="8:8" s="32" customFormat="1" ht="12.75" customHeight="1" x14ac:dyDescent="0.2">
      <c r="H6867" s="36"/>
    </row>
    <row r="6868" spans="8:8" s="32" customFormat="1" ht="12.75" customHeight="1" x14ac:dyDescent="0.2">
      <c r="H6868" s="36"/>
    </row>
    <row r="6869" spans="8:8" s="32" customFormat="1" ht="12.75" customHeight="1" x14ac:dyDescent="0.2">
      <c r="H6869" s="36"/>
    </row>
    <row r="6870" spans="8:8" s="32" customFormat="1" ht="12.75" customHeight="1" x14ac:dyDescent="0.2">
      <c r="H6870" s="36"/>
    </row>
    <row r="6871" spans="8:8" s="32" customFormat="1" ht="12.75" customHeight="1" x14ac:dyDescent="0.2">
      <c r="H6871" s="36"/>
    </row>
    <row r="6872" spans="8:8" s="32" customFormat="1" ht="12.75" customHeight="1" x14ac:dyDescent="0.2">
      <c r="H6872" s="36"/>
    </row>
    <row r="6873" spans="8:8" s="32" customFormat="1" ht="12.75" customHeight="1" x14ac:dyDescent="0.2">
      <c r="H6873" s="36"/>
    </row>
    <row r="6874" spans="8:8" s="32" customFormat="1" ht="12.75" customHeight="1" x14ac:dyDescent="0.2">
      <c r="H6874" s="36"/>
    </row>
    <row r="6875" spans="8:8" s="32" customFormat="1" ht="12.75" customHeight="1" x14ac:dyDescent="0.2">
      <c r="H6875" s="36"/>
    </row>
    <row r="6876" spans="8:8" s="32" customFormat="1" ht="12.75" customHeight="1" x14ac:dyDescent="0.2">
      <c r="H6876" s="36"/>
    </row>
    <row r="6877" spans="8:8" s="32" customFormat="1" ht="12.75" customHeight="1" x14ac:dyDescent="0.2">
      <c r="H6877" s="36"/>
    </row>
    <row r="6878" spans="8:8" s="32" customFormat="1" ht="12.75" customHeight="1" x14ac:dyDescent="0.2">
      <c r="H6878" s="36"/>
    </row>
    <row r="6879" spans="8:8" s="32" customFormat="1" ht="12.75" customHeight="1" x14ac:dyDescent="0.2">
      <c r="H6879" s="36"/>
    </row>
    <row r="6880" spans="8:8" s="32" customFormat="1" ht="12.75" customHeight="1" x14ac:dyDescent="0.2">
      <c r="H6880" s="36"/>
    </row>
    <row r="6881" spans="8:8" s="32" customFormat="1" ht="12.75" customHeight="1" x14ac:dyDescent="0.2">
      <c r="H6881" s="36"/>
    </row>
    <row r="6882" spans="8:8" s="32" customFormat="1" ht="12.75" customHeight="1" x14ac:dyDescent="0.2">
      <c r="H6882" s="36"/>
    </row>
    <row r="6883" spans="8:8" s="32" customFormat="1" ht="12.75" customHeight="1" x14ac:dyDescent="0.2">
      <c r="H6883" s="36"/>
    </row>
    <row r="6884" spans="8:8" s="32" customFormat="1" ht="12.75" customHeight="1" x14ac:dyDescent="0.2">
      <c r="H6884" s="36"/>
    </row>
    <row r="6885" spans="8:8" s="32" customFormat="1" ht="12.75" customHeight="1" x14ac:dyDescent="0.2">
      <c r="H6885" s="36"/>
    </row>
    <row r="6886" spans="8:8" s="32" customFormat="1" ht="12.75" customHeight="1" x14ac:dyDescent="0.2">
      <c r="H6886" s="36"/>
    </row>
    <row r="6887" spans="8:8" s="32" customFormat="1" ht="12.75" customHeight="1" x14ac:dyDescent="0.2">
      <c r="H6887" s="36"/>
    </row>
    <row r="6888" spans="8:8" s="32" customFormat="1" ht="12.75" customHeight="1" x14ac:dyDescent="0.2">
      <c r="H6888" s="36"/>
    </row>
    <row r="6889" spans="8:8" s="32" customFormat="1" ht="12.75" customHeight="1" x14ac:dyDescent="0.2">
      <c r="H6889" s="36"/>
    </row>
    <row r="6890" spans="8:8" s="32" customFormat="1" ht="12.75" customHeight="1" x14ac:dyDescent="0.2">
      <c r="H6890" s="36"/>
    </row>
    <row r="6891" spans="8:8" s="32" customFormat="1" ht="12.75" customHeight="1" x14ac:dyDescent="0.2">
      <c r="H6891" s="36"/>
    </row>
    <row r="6892" spans="8:8" s="32" customFormat="1" ht="12.75" customHeight="1" x14ac:dyDescent="0.2">
      <c r="H6892" s="36"/>
    </row>
    <row r="6893" spans="8:8" s="32" customFormat="1" ht="12.75" customHeight="1" x14ac:dyDescent="0.2">
      <c r="H6893" s="36"/>
    </row>
    <row r="6894" spans="8:8" s="32" customFormat="1" ht="12.75" customHeight="1" x14ac:dyDescent="0.2">
      <c r="H6894" s="36"/>
    </row>
    <row r="6895" spans="8:8" s="32" customFormat="1" ht="12.75" customHeight="1" x14ac:dyDescent="0.2">
      <c r="H6895" s="36"/>
    </row>
    <row r="6896" spans="8:8" s="32" customFormat="1" ht="12.75" customHeight="1" x14ac:dyDescent="0.2">
      <c r="H6896" s="36"/>
    </row>
    <row r="6897" spans="8:8" s="32" customFormat="1" ht="12.75" customHeight="1" x14ac:dyDescent="0.2">
      <c r="H6897" s="36"/>
    </row>
    <row r="6898" spans="8:8" s="32" customFormat="1" ht="12.75" customHeight="1" x14ac:dyDescent="0.2">
      <c r="H6898" s="36"/>
    </row>
    <row r="6899" spans="8:8" s="32" customFormat="1" ht="12.75" customHeight="1" x14ac:dyDescent="0.2">
      <c r="H6899" s="36"/>
    </row>
    <row r="6900" spans="8:8" s="32" customFormat="1" ht="12.75" customHeight="1" x14ac:dyDescent="0.2">
      <c r="H6900" s="36"/>
    </row>
    <row r="6901" spans="8:8" s="32" customFormat="1" ht="12.75" customHeight="1" x14ac:dyDescent="0.2">
      <c r="H6901" s="36"/>
    </row>
    <row r="6902" spans="8:8" s="32" customFormat="1" ht="12.75" customHeight="1" x14ac:dyDescent="0.2">
      <c r="H6902" s="36"/>
    </row>
    <row r="6903" spans="8:8" s="32" customFormat="1" ht="12.75" customHeight="1" x14ac:dyDescent="0.2">
      <c r="H6903" s="36"/>
    </row>
    <row r="6904" spans="8:8" s="32" customFormat="1" ht="12.75" customHeight="1" x14ac:dyDescent="0.2">
      <c r="H6904" s="36"/>
    </row>
    <row r="6905" spans="8:8" s="32" customFormat="1" ht="12.75" customHeight="1" x14ac:dyDescent="0.2">
      <c r="H6905" s="36"/>
    </row>
    <row r="6906" spans="8:8" s="32" customFormat="1" ht="12.75" customHeight="1" x14ac:dyDescent="0.2">
      <c r="H6906" s="36"/>
    </row>
    <row r="6907" spans="8:8" s="32" customFormat="1" ht="12.75" customHeight="1" x14ac:dyDescent="0.2">
      <c r="H6907" s="36"/>
    </row>
    <row r="6908" spans="8:8" s="32" customFormat="1" ht="12.75" customHeight="1" x14ac:dyDescent="0.2">
      <c r="H6908" s="36"/>
    </row>
    <row r="6909" spans="8:8" s="32" customFormat="1" ht="12.75" customHeight="1" x14ac:dyDescent="0.2">
      <c r="H6909" s="36"/>
    </row>
    <row r="6910" spans="8:8" s="32" customFormat="1" ht="12.75" customHeight="1" x14ac:dyDescent="0.2">
      <c r="H6910" s="36"/>
    </row>
    <row r="6911" spans="8:8" s="32" customFormat="1" ht="12.75" customHeight="1" x14ac:dyDescent="0.2">
      <c r="H6911" s="36"/>
    </row>
    <row r="6912" spans="8:8" s="32" customFormat="1" ht="12.75" customHeight="1" x14ac:dyDescent="0.2">
      <c r="H6912" s="36"/>
    </row>
    <row r="6913" spans="8:8" s="32" customFormat="1" ht="12.75" customHeight="1" x14ac:dyDescent="0.2">
      <c r="H6913" s="36"/>
    </row>
    <row r="6914" spans="8:8" s="32" customFormat="1" ht="12.75" customHeight="1" x14ac:dyDescent="0.2">
      <c r="H6914" s="36"/>
    </row>
    <row r="6915" spans="8:8" s="32" customFormat="1" ht="12.75" customHeight="1" x14ac:dyDescent="0.2">
      <c r="H6915" s="36"/>
    </row>
    <row r="6916" spans="8:8" s="32" customFormat="1" ht="12.75" customHeight="1" x14ac:dyDescent="0.2">
      <c r="H6916" s="36"/>
    </row>
    <row r="6917" spans="8:8" s="32" customFormat="1" ht="12.75" customHeight="1" x14ac:dyDescent="0.2">
      <c r="H6917" s="36"/>
    </row>
    <row r="6918" spans="8:8" s="32" customFormat="1" ht="12.75" customHeight="1" x14ac:dyDescent="0.2">
      <c r="H6918" s="36"/>
    </row>
    <row r="6919" spans="8:8" s="32" customFormat="1" ht="12.75" customHeight="1" x14ac:dyDescent="0.2">
      <c r="H6919" s="36"/>
    </row>
    <row r="6920" spans="8:8" s="32" customFormat="1" ht="12.75" customHeight="1" x14ac:dyDescent="0.2">
      <c r="H6920" s="36"/>
    </row>
    <row r="6921" spans="8:8" s="32" customFormat="1" ht="12.75" customHeight="1" x14ac:dyDescent="0.2">
      <c r="H6921" s="36"/>
    </row>
    <row r="6922" spans="8:8" s="32" customFormat="1" ht="12.75" customHeight="1" x14ac:dyDescent="0.2">
      <c r="H6922" s="36"/>
    </row>
    <row r="6923" spans="8:8" s="32" customFormat="1" ht="12.75" customHeight="1" x14ac:dyDescent="0.2">
      <c r="H6923" s="36"/>
    </row>
    <row r="6924" spans="8:8" s="32" customFormat="1" ht="12.75" customHeight="1" x14ac:dyDescent="0.2">
      <c r="H6924" s="36"/>
    </row>
    <row r="6925" spans="8:8" s="32" customFormat="1" ht="12.75" customHeight="1" x14ac:dyDescent="0.2">
      <c r="H6925" s="36"/>
    </row>
    <row r="6926" spans="8:8" s="32" customFormat="1" ht="12.75" customHeight="1" x14ac:dyDescent="0.2">
      <c r="H6926" s="36"/>
    </row>
    <row r="6927" spans="8:8" s="32" customFormat="1" ht="12.75" customHeight="1" x14ac:dyDescent="0.2">
      <c r="H6927" s="36"/>
    </row>
    <row r="6928" spans="8:8" s="32" customFormat="1" ht="12.75" customHeight="1" x14ac:dyDescent="0.2">
      <c r="H6928" s="36"/>
    </row>
    <row r="6929" spans="8:8" s="32" customFormat="1" ht="12.75" customHeight="1" x14ac:dyDescent="0.2">
      <c r="H6929" s="36"/>
    </row>
    <row r="6930" spans="8:8" s="32" customFormat="1" ht="12.75" customHeight="1" x14ac:dyDescent="0.2">
      <c r="H6930" s="36"/>
    </row>
    <row r="6931" spans="8:8" s="32" customFormat="1" ht="12.75" customHeight="1" x14ac:dyDescent="0.2">
      <c r="H6931" s="36"/>
    </row>
    <row r="6932" spans="8:8" s="32" customFormat="1" ht="12.75" customHeight="1" x14ac:dyDescent="0.2">
      <c r="H6932" s="36"/>
    </row>
    <row r="6933" spans="8:8" s="32" customFormat="1" ht="12.75" customHeight="1" x14ac:dyDescent="0.2">
      <c r="H6933" s="36"/>
    </row>
    <row r="6934" spans="8:8" s="32" customFormat="1" ht="12.75" customHeight="1" x14ac:dyDescent="0.2">
      <c r="H6934" s="36"/>
    </row>
    <row r="6935" spans="8:8" s="32" customFormat="1" ht="12.75" customHeight="1" x14ac:dyDescent="0.2">
      <c r="H6935" s="36"/>
    </row>
    <row r="6936" spans="8:8" s="32" customFormat="1" ht="12.75" customHeight="1" x14ac:dyDescent="0.2">
      <c r="H6936" s="36"/>
    </row>
    <row r="6937" spans="8:8" s="32" customFormat="1" ht="12.75" customHeight="1" x14ac:dyDescent="0.2">
      <c r="H6937" s="36"/>
    </row>
    <row r="6938" spans="8:8" s="32" customFormat="1" ht="12.75" customHeight="1" x14ac:dyDescent="0.2">
      <c r="H6938" s="36"/>
    </row>
    <row r="6939" spans="8:8" s="32" customFormat="1" ht="12.75" customHeight="1" x14ac:dyDescent="0.2">
      <c r="H6939" s="36"/>
    </row>
    <row r="6940" spans="8:8" s="32" customFormat="1" ht="12.75" customHeight="1" x14ac:dyDescent="0.2">
      <c r="H6940" s="36"/>
    </row>
    <row r="6941" spans="8:8" s="32" customFormat="1" ht="12.75" customHeight="1" x14ac:dyDescent="0.2">
      <c r="H6941" s="36"/>
    </row>
    <row r="6942" spans="8:8" s="32" customFormat="1" ht="12.75" customHeight="1" x14ac:dyDescent="0.2">
      <c r="H6942" s="36"/>
    </row>
    <row r="6943" spans="8:8" s="32" customFormat="1" ht="12.75" customHeight="1" x14ac:dyDescent="0.2">
      <c r="H6943" s="36"/>
    </row>
    <row r="6944" spans="8:8" s="32" customFormat="1" ht="12.75" customHeight="1" x14ac:dyDescent="0.2">
      <c r="H6944" s="36"/>
    </row>
    <row r="6945" spans="8:8" s="32" customFormat="1" ht="12.75" customHeight="1" x14ac:dyDescent="0.2">
      <c r="H6945" s="36"/>
    </row>
    <row r="6946" spans="8:8" s="32" customFormat="1" ht="12.75" customHeight="1" x14ac:dyDescent="0.2">
      <c r="H6946" s="36"/>
    </row>
    <row r="6947" spans="8:8" s="32" customFormat="1" ht="12.75" customHeight="1" x14ac:dyDescent="0.2">
      <c r="H6947" s="36"/>
    </row>
    <row r="6948" spans="8:8" s="32" customFormat="1" ht="12.75" customHeight="1" x14ac:dyDescent="0.2">
      <c r="H6948" s="36"/>
    </row>
    <row r="6949" spans="8:8" s="32" customFormat="1" ht="12.75" customHeight="1" x14ac:dyDescent="0.2">
      <c r="H6949" s="36"/>
    </row>
    <row r="6950" spans="8:8" s="32" customFormat="1" ht="12.75" customHeight="1" x14ac:dyDescent="0.2">
      <c r="H6950" s="36"/>
    </row>
    <row r="6951" spans="8:8" s="32" customFormat="1" ht="12.75" customHeight="1" x14ac:dyDescent="0.2">
      <c r="H6951" s="36"/>
    </row>
    <row r="6952" spans="8:8" s="32" customFormat="1" ht="12.75" customHeight="1" x14ac:dyDescent="0.2">
      <c r="H6952" s="36"/>
    </row>
    <row r="6953" spans="8:8" s="32" customFormat="1" ht="12.75" customHeight="1" x14ac:dyDescent="0.2">
      <c r="H6953" s="36"/>
    </row>
    <row r="6954" spans="8:8" s="32" customFormat="1" ht="12.75" customHeight="1" x14ac:dyDescent="0.2">
      <c r="H6954" s="36"/>
    </row>
    <row r="6955" spans="8:8" s="32" customFormat="1" ht="12.75" customHeight="1" x14ac:dyDescent="0.2">
      <c r="H6955" s="36"/>
    </row>
    <row r="6956" spans="8:8" s="32" customFormat="1" ht="12.75" customHeight="1" x14ac:dyDescent="0.2">
      <c r="H6956" s="36"/>
    </row>
    <row r="6957" spans="8:8" s="32" customFormat="1" ht="12.75" customHeight="1" x14ac:dyDescent="0.2">
      <c r="H6957" s="36"/>
    </row>
    <row r="6958" spans="8:8" s="32" customFormat="1" ht="12.75" customHeight="1" x14ac:dyDescent="0.2">
      <c r="H6958" s="36"/>
    </row>
    <row r="6959" spans="8:8" s="32" customFormat="1" ht="12.75" customHeight="1" x14ac:dyDescent="0.2">
      <c r="H6959" s="36"/>
    </row>
    <row r="6960" spans="8:8" s="32" customFormat="1" ht="12.75" customHeight="1" x14ac:dyDescent="0.2">
      <c r="H6960" s="36"/>
    </row>
    <row r="6961" spans="8:8" s="32" customFormat="1" ht="12.75" customHeight="1" x14ac:dyDescent="0.2">
      <c r="H6961" s="36"/>
    </row>
    <row r="6962" spans="8:8" s="32" customFormat="1" ht="12.75" customHeight="1" x14ac:dyDescent="0.2">
      <c r="H6962" s="36"/>
    </row>
    <row r="6963" spans="8:8" s="32" customFormat="1" ht="12.75" customHeight="1" x14ac:dyDescent="0.2">
      <c r="H6963" s="36"/>
    </row>
    <row r="6964" spans="8:8" s="32" customFormat="1" ht="12.75" customHeight="1" x14ac:dyDescent="0.2">
      <c r="H6964" s="36"/>
    </row>
    <row r="6965" spans="8:8" s="32" customFormat="1" ht="12.75" customHeight="1" x14ac:dyDescent="0.2">
      <c r="H6965" s="36"/>
    </row>
    <row r="6966" spans="8:8" s="32" customFormat="1" ht="12.75" customHeight="1" x14ac:dyDescent="0.2">
      <c r="H6966" s="36"/>
    </row>
    <row r="6967" spans="8:8" s="32" customFormat="1" ht="12.75" customHeight="1" x14ac:dyDescent="0.2">
      <c r="H6967" s="36"/>
    </row>
    <row r="6968" spans="8:8" s="32" customFormat="1" ht="12.75" customHeight="1" x14ac:dyDescent="0.2">
      <c r="H6968" s="36"/>
    </row>
    <row r="6969" spans="8:8" s="32" customFormat="1" ht="12.75" customHeight="1" x14ac:dyDescent="0.2">
      <c r="H6969" s="36"/>
    </row>
    <row r="6970" spans="8:8" s="32" customFormat="1" ht="12.75" customHeight="1" x14ac:dyDescent="0.2">
      <c r="H6970" s="36"/>
    </row>
    <row r="6971" spans="8:8" s="32" customFormat="1" ht="12.75" customHeight="1" x14ac:dyDescent="0.2">
      <c r="H6971" s="36"/>
    </row>
    <row r="6972" spans="8:8" s="32" customFormat="1" ht="12.75" customHeight="1" x14ac:dyDescent="0.2">
      <c r="H6972" s="36"/>
    </row>
    <row r="6973" spans="8:8" s="32" customFormat="1" ht="12.75" customHeight="1" x14ac:dyDescent="0.2">
      <c r="H6973" s="36"/>
    </row>
    <row r="6974" spans="8:8" s="32" customFormat="1" ht="12.75" customHeight="1" x14ac:dyDescent="0.2">
      <c r="H6974" s="36"/>
    </row>
    <row r="6975" spans="8:8" s="32" customFormat="1" ht="12.75" customHeight="1" x14ac:dyDescent="0.2">
      <c r="H6975" s="36"/>
    </row>
    <row r="6976" spans="8:8" s="32" customFormat="1" ht="12.75" customHeight="1" x14ac:dyDescent="0.2">
      <c r="H6976" s="36"/>
    </row>
    <row r="6977" spans="8:8" s="32" customFormat="1" ht="12.75" customHeight="1" x14ac:dyDescent="0.2">
      <c r="H6977" s="36"/>
    </row>
    <row r="6978" spans="8:8" s="32" customFormat="1" ht="12.75" customHeight="1" x14ac:dyDescent="0.2">
      <c r="H6978" s="36"/>
    </row>
    <row r="6979" spans="8:8" s="32" customFormat="1" ht="12.75" customHeight="1" x14ac:dyDescent="0.2">
      <c r="H6979" s="36"/>
    </row>
    <row r="6980" spans="8:8" s="32" customFormat="1" ht="12.75" customHeight="1" x14ac:dyDescent="0.2">
      <c r="H6980" s="36"/>
    </row>
    <row r="6981" spans="8:8" s="32" customFormat="1" ht="12.75" customHeight="1" x14ac:dyDescent="0.2">
      <c r="H6981" s="36"/>
    </row>
    <row r="6982" spans="8:8" s="32" customFormat="1" ht="12.75" customHeight="1" x14ac:dyDescent="0.2">
      <c r="H6982" s="36"/>
    </row>
    <row r="6983" spans="8:8" s="32" customFormat="1" ht="12.75" customHeight="1" x14ac:dyDescent="0.2">
      <c r="H6983" s="36"/>
    </row>
    <row r="6984" spans="8:8" s="32" customFormat="1" ht="12.75" customHeight="1" x14ac:dyDescent="0.2">
      <c r="H6984" s="36"/>
    </row>
    <row r="6985" spans="8:8" s="32" customFormat="1" ht="12.75" customHeight="1" x14ac:dyDescent="0.2">
      <c r="H6985" s="36"/>
    </row>
    <row r="6986" spans="8:8" s="32" customFormat="1" ht="12.75" customHeight="1" x14ac:dyDescent="0.2">
      <c r="H6986" s="36"/>
    </row>
    <row r="6987" spans="8:8" s="32" customFormat="1" ht="12.75" customHeight="1" x14ac:dyDescent="0.2">
      <c r="H6987" s="36"/>
    </row>
    <row r="6988" spans="8:8" s="32" customFormat="1" ht="12.75" customHeight="1" x14ac:dyDescent="0.2">
      <c r="H6988" s="36"/>
    </row>
    <row r="6989" spans="8:8" s="32" customFormat="1" ht="12.75" customHeight="1" x14ac:dyDescent="0.2">
      <c r="H6989" s="36"/>
    </row>
    <row r="6990" spans="8:8" s="32" customFormat="1" ht="12.75" customHeight="1" x14ac:dyDescent="0.2">
      <c r="H6990" s="36"/>
    </row>
    <row r="6991" spans="8:8" s="32" customFormat="1" ht="12.75" customHeight="1" x14ac:dyDescent="0.2">
      <c r="H6991" s="36"/>
    </row>
    <row r="6992" spans="8:8" s="32" customFormat="1" ht="12.75" customHeight="1" x14ac:dyDescent="0.2">
      <c r="H6992" s="36"/>
    </row>
    <row r="6993" spans="8:8" s="32" customFormat="1" ht="12.75" customHeight="1" x14ac:dyDescent="0.2">
      <c r="H6993" s="36"/>
    </row>
    <row r="6994" spans="8:8" s="32" customFormat="1" ht="12.75" customHeight="1" x14ac:dyDescent="0.2">
      <c r="H6994" s="36"/>
    </row>
    <row r="6995" spans="8:8" s="32" customFormat="1" ht="12.75" customHeight="1" x14ac:dyDescent="0.2">
      <c r="H6995" s="36"/>
    </row>
    <row r="6996" spans="8:8" s="32" customFormat="1" ht="12.75" customHeight="1" x14ac:dyDescent="0.2">
      <c r="H6996" s="36"/>
    </row>
    <row r="6997" spans="8:8" s="32" customFormat="1" ht="12.75" customHeight="1" x14ac:dyDescent="0.2">
      <c r="H6997" s="36"/>
    </row>
    <row r="6998" spans="8:8" s="32" customFormat="1" ht="12.75" customHeight="1" x14ac:dyDescent="0.2">
      <c r="H6998" s="36"/>
    </row>
    <row r="6999" spans="8:8" s="32" customFormat="1" ht="12.75" customHeight="1" x14ac:dyDescent="0.2">
      <c r="H6999" s="36"/>
    </row>
    <row r="7000" spans="8:8" s="32" customFormat="1" ht="12.75" customHeight="1" x14ac:dyDescent="0.2">
      <c r="H7000" s="36"/>
    </row>
    <row r="7001" spans="8:8" s="32" customFormat="1" ht="12.75" customHeight="1" x14ac:dyDescent="0.2">
      <c r="H7001" s="36"/>
    </row>
    <row r="7002" spans="8:8" s="32" customFormat="1" ht="12.75" customHeight="1" x14ac:dyDescent="0.2">
      <c r="H7002" s="36"/>
    </row>
    <row r="7003" spans="8:8" s="32" customFormat="1" ht="12.75" customHeight="1" x14ac:dyDescent="0.2">
      <c r="H7003" s="36"/>
    </row>
    <row r="7004" spans="8:8" s="32" customFormat="1" ht="12.75" customHeight="1" x14ac:dyDescent="0.2">
      <c r="H7004" s="36"/>
    </row>
    <row r="7005" spans="8:8" s="32" customFormat="1" ht="12.75" customHeight="1" x14ac:dyDescent="0.2">
      <c r="H7005" s="36"/>
    </row>
    <row r="7006" spans="8:8" s="32" customFormat="1" ht="12.75" customHeight="1" x14ac:dyDescent="0.2">
      <c r="H7006" s="36"/>
    </row>
    <row r="7007" spans="8:8" s="32" customFormat="1" ht="12.75" customHeight="1" x14ac:dyDescent="0.2">
      <c r="H7007" s="36"/>
    </row>
    <row r="7008" spans="8:8" s="32" customFormat="1" ht="12.75" customHeight="1" x14ac:dyDescent="0.2">
      <c r="H7008" s="36"/>
    </row>
    <row r="7009" spans="8:8" s="32" customFormat="1" ht="12.75" customHeight="1" x14ac:dyDescent="0.2">
      <c r="H7009" s="36"/>
    </row>
    <row r="7010" spans="8:8" s="32" customFormat="1" ht="12.75" customHeight="1" x14ac:dyDescent="0.2">
      <c r="H7010" s="36"/>
    </row>
    <row r="7011" spans="8:8" s="32" customFormat="1" ht="12.75" customHeight="1" x14ac:dyDescent="0.2">
      <c r="H7011" s="36"/>
    </row>
    <row r="7012" spans="8:8" s="32" customFormat="1" ht="12.75" customHeight="1" x14ac:dyDescent="0.2">
      <c r="H7012" s="36"/>
    </row>
    <row r="7013" spans="8:8" s="32" customFormat="1" ht="12.75" customHeight="1" x14ac:dyDescent="0.2">
      <c r="H7013" s="36"/>
    </row>
    <row r="7014" spans="8:8" s="32" customFormat="1" ht="12.75" customHeight="1" x14ac:dyDescent="0.2">
      <c r="H7014" s="36"/>
    </row>
    <row r="7015" spans="8:8" s="32" customFormat="1" ht="12.75" customHeight="1" x14ac:dyDescent="0.2">
      <c r="H7015" s="36"/>
    </row>
    <row r="7016" spans="8:8" s="32" customFormat="1" ht="12.75" customHeight="1" x14ac:dyDescent="0.2">
      <c r="H7016" s="36"/>
    </row>
    <row r="7017" spans="8:8" s="32" customFormat="1" ht="12.75" customHeight="1" x14ac:dyDescent="0.2">
      <c r="H7017" s="36"/>
    </row>
    <row r="7018" spans="8:8" s="32" customFormat="1" ht="12.75" customHeight="1" x14ac:dyDescent="0.2">
      <c r="H7018" s="36"/>
    </row>
    <row r="7019" spans="8:8" s="32" customFormat="1" ht="12.75" customHeight="1" x14ac:dyDescent="0.2">
      <c r="H7019" s="36"/>
    </row>
    <row r="7020" spans="8:8" s="32" customFormat="1" ht="12.75" customHeight="1" x14ac:dyDescent="0.2">
      <c r="H7020" s="36"/>
    </row>
    <row r="7021" spans="8:8" s="32" customFormat="1" ht="12.75" customHeight="1" x14ac:dyDescent="0.2">
      <c r="H7021" s="36"/>
    </row>
    <row r="7022" spans="8:8" s="32" customFormat="1" ht="12.75" customHeight="1" x14ac:dyDescent="0.2">
      <c r="H7022" s="36"/>
    </row>
    <row r="7023" spans="8:8" s="32" customFormat="1" ht="12.75" customHeight="1" x14ac:dyDescent="0.2">
      <c r="H7023" s="36"/>
    </row>
    <row r="7024" spans="8:8" s="32" customFormat="1" ht="12.75" customHeight="1" x14ac:dyDescent="0.2">
      <c r="H7024" s="36"/>
    </row>
    <row r="7025" spans="8:8" s="32" customFormat="1" ht="12.75" customHeight="1" x14ac:dyDescent="0.2">
      <c r="H7025" s="36"/>
    </row>
    <row r="7026" spans="8:8" s="32" customFormat="1" ht="12.75" customHeight="1" x14ac:dyDescent="0.2">
      <c r="H7026" s="36"/>
    </row>
    <row r="7027" spans="8:8" s="32" customFormat="1" ht="12.75" customHeight="1" x14ac:dyDescent="0.2">
      <c r="H7027" s="36"/>
    </row>
    <row r="7028" spans="8:8" s="32" customFormat="1" ht="12.75" customHeight="1" x14ac:dyDescent="0.2">
      <c r="H7028" s="36"/>
    </row>
    <row r="7029" spans="8:8" s="32" customFormat="1" ht="12.75" customHeight="1" x14ac:dyDescent="0.2">
      <c r="H7029" s="36"/>
    </row>
    <row r="7030" spans="8:8" s="32" customFormat="1" ht="12.75" customHeight="1" x14ac:dyDescent="0.2">
      <c r="H7030" s="36"/>
    </row>
    <row r="7031" spans="8:8" s="32" customFormat="1" ht="12.75" customHeight="1" x14ac:dyDescent="0.2">
      <c r="H7031" s="36"/>
    </row>
    <row r="7032" spans="8:8" s="32" customFormat="1" ht="12.75" customHeight="1" x14ac:dyDescent="0.2">
      <c r="H7032" s="36"/>
    </row>
    <row r="7033" spans="8:8" s="32" customFormat="1" ht="12.75" customHeight="1" x14ac:dyDescent="0.2">
      <c r="H7033" s="36"/>
    </row>
    <row r="7034" spans="8:8" s="32" customFormat="1" ht="12.75" customHeight="1" x14ac:dyDescent="0.2">
      <c r="H7034" s="36"/>
    </row>
    <row r="7035" spans="8:8" s="32" customFormat="1" ht="12.75" customHeight="1" x14ac:dyDescent="0.2">
      <c r="H7035" s="36"/>
    </row>
    <row r="7036" spans="8:8" s="32" customFormat="1" ht="12.75" customHeight="1" x14ac:dyDescent="0.2">
      <c r="H7036" s="36"/>
    </row>
    <row r="7037" spans="8:8" s="32" customFormat="1" ht="12.75" customHeight="1" x14ac:dyDescent="0.2">
      <c r="H7037" s="36"/>
    </row>
    <row r="7038" spans="8:8" s="32" customFormat="1" ht="12.75" customHeight="1" x14ac:dyDescent="0.2">
      <c r="H7038" s="36"/>
    </row>
    <row r="7039" spans="8:8" s="32" customFormat="1" ht="12.75" customHeight="1" x14ac:dyDescent="0.2">
      <c r="H7039" s="36"/>
    </row>
    <row r="7040" spans="8:8" s="32" customFormat="1" ht="12.75" customHeight="1" x14ac:dyDescent="0.2">
      <c r="H7040" s="36"/>
    </row>
    <row r="7041" spans="8:8" s="32" customFormat="1" ht="12.75" customHeight="1" x14ac:dyDescent="0.2">
      <c r="H7041" s="36"/>
    </row>
    <row r="7042" spans="8:8" s="32" customFormat="1" ht="12.75" customHeight="1" x14ac:dyDescent="0.2">
      <c r="H7042" s="36"/>
    </row>
    <row r="7043" spans="8:8" s="32" customFormat="1" ht="12.75" customHeight="1" x14ac:dyDescent="0.2">
      <c r="H7043" s="36"/>
    </row>
    <row r="7044" spans="8:8" s="32" customFormat="1" ht="12.75" customHeight="1" x14ac:dyDescent="0.2">
      <c r="H7044" s="36"/>
    </row>
    <row r="7045" spans="8:8" s="32" customFormat="1" ht="12.75" customHeight="1" x14ac:dyDescent="0.2">
      <c r="H7045" s="36"/>
    </row>
    <row r="7046" spans="8:8" s="32" customFormat="1" ht="12.75" customHeight="1" x14ac:dyDescent="0.2">
      <c r="H7046" s="36"/>
    </row>
    <row r="7047" spans="8:8" s="32" customFormat="1" ht="12.75" customHeight="1" x14ac:dyDescent="0.2">
      <c r="H7047" s="36"/>
    </row>
    <row r="7048" spans="8:8" s="32" customFormat="1" ht="12.75" customHeight="1" x14ac:dyDescent="0.2">
      <c r="H7048" s="36"/>
    </row>
    <row r="7049" spans="8:8" s="32" customFormat="1" ht="12.75" customHeight="1" x14ac:dyDescent="0.2">
      <c r="H7049" s="36"/>
    </row>
    <row r="7050" spans="8:8" s="32" customFormat="1" ht="12.75" customHeight="1" x14ac:dyDescent="0.2">
      <c r="H7050" s="36"/>
    </row>
    <row r="7051" spans="8:8" s="32" customFormat="1" ht="12.75" customHeight="1" x14ac:dyDescent="0.2">
      <c r="H7051" s="36"/>
    </row>
    <row r="7052" spans="8:8" s="32" customFormat="1" ht="12.75" customHeight="1" x14ac:dyDescent="0.2">
      <c r="H7052" s="36"/>
    </row>
    <row r="7053" spans="8:8" s="32" customFormat="1" ht="12.75" customHeight="1" x14ac:dyDescent="0.2">
      <c r="H7053" s="36"/>
    </row>
    <row r="7054" spans="8:8" s="32" customFormat="1" ht="12.75" customHeight="1" x14ac:dyDescent="0.2">
      <c r="H7054" s="36"/>
    </row>
    <row r="7055" spans="8:8" s="32" customFormat="1" ht="12.75" customHeight="1" x14ac:dyDescent="0.2">
      <c r="H7055" s="36"/>
    </row>
    <row r="7056" spans="8:8" s="32" customFormat="1" ht="12.75" customHeight="1" x14ac:dyDescent="0.2">
      <c r="H7056" s="36"/>
    </row>
    <row r="7057" spans="8:8" s="32" customFormat="1" ht="12.75" customHeight="1" x14ac:dyDescent="0.2">
      <c r="H7057" s="36"/>
    </row>
    <row r="7058" spans="8:8" s="32" customFormat="1" ht="12.75" customHeight="1" x14ac:dyDescent="0.2">
      <c r="H7058" s="36"/>
    </row>
    <row r="7059" spans="8:8" s="32" customFormat="1" ht="12.75" customHeight="1" x14ac:dyDescent="0.2">
      <c r="H7059" s="36"/>
    </row>
    <row r="7060" spans="8:8" s="32" customFormat="1" ht="12.75" customHeight="1" x14ac:dyDescent="0.2">
      <c r="H7060" s="36"/>
    </row>
    <row r="7061" spans="8:8" s="32" customFormat="1" ht="12.75" customHeight="1" x14ac:dyDescent="0.2">
      <c r="H7061" s="36"/>
    </row>
    <row r="7062" spans="8:8" s="32" customFormat="1" ht="12.75" customHeight="1" x14ac:dyDescent="0.2">
      <c r="H7062" s="36"/>
    </row>
    <row r="7063" spans="8:8" s="32" customFormat="1" ht="12.75" customHeight="1" x14ac:dyDescent="0.2">
      <c r="H7063" s="36"/>
    </row>
    <row r="7064" spans="8:8" s="32" customFormat="1" ht="12.75" customHeight="1" x14ac:dyDescent="0.2">
      <c r="H7064" s="36"/>
    </row>
    <row r="7065" spans="8:8" s="32" customFormat="1" ht="12.75" customHeight="1" x14ac:dyDescent="0.2">
      <c r="H7065" s="36"/>
    </row>
    <row r="7066" spans="8:8" s="32" customFormat="1" ht="12.75" customHeight="1" x14ac:dyDescent="0.2">
      <c r="H7066" s="36"/>
    </row>
    <row r="7067" spans="8:8" s="32" customFormat="1" ht="12.75" customHeight="1" x14ac:dyDescent="0.2">
      <c r="H7067" s="36"/>
    </row>
    <row r="7068" spans="8:8" s="32" customFormat="1" ht="12.75" customHeight="1" x14ac:dyDescent="0.2">
      <c r="H7068" s="36"/>
    </row>
    <row r="7069" spans="8:8" s="32" customFormat="1" ht="12.75" customHeight="1" x14ac:dyDescent="0.2">
      <c r="H7069" s="36"/>
    </row>
    <row r="7070" spans="8:8" s="32" customFormat="1" ht="12.75" customHeight="1" x14ac:dyDescent="0.2">
      <c r="H7070" s="36"/>
    </row>
    <row r="7071" spans="8:8" s="32" customFormat="1" ht="12.75" customHeight="1" x14ac:dyDescent="0.2">
      <c r="H7071" s="36"/>
    </row>
    <row r="7072" spans="8:8" s="32" customFormat="1" ht="12.75" customHeight="1" x14ac:dyDescent="0.2">
      <c r="H7072" s="36"/>
    </row>
    <row r="7073" spans="8:8" s="32" customFormat="1" ht="12.75" customHeight="1" x14ac:dyDescent="0.2">
      <c r="H7073" s="36"/>
    </row>
    <row r="7074" spans="8:8" s="32" customFormat="1" ht="12.75" customHeight="1" x14ac:dyDescent="0.2">
      <c r="H7074" s="36"/>
    </row>
    <row r="7075" spans="8:8" s="32" customFormat="1" ht="12.75" customHeight="1" x14ac:dyDescent="0.2">
      <c r="H7075" s="36"/>
    </row>
    <row r="7076" spans="8:8" s="32" customFormat="1" ht="12.75" customHeight="1" x14ac:dyDescent="0.2">
      <c r="H7076" s="36"/>
    </row>
    <row r="7077" spans="8:8" s="32" customFormat="1" ht="12.75" customHeight="1" x14ac:dyDescent="0.2">
      <c r="H7077" s="36"/>
    </row>
    <row r="7078" spans="8:8" s="32" customFormat="1" ht="12.75" customHeight="1" x14ac:dyDescent="0.2">
      <c r="H7078" s="36"/>
    </row>
    <row r="7079" spans="8:8" s="32" customFormat="1" ht="12.75" customHeight="1" x14ac:dyDescent="0.2">
      <c r="H7079" s="36"/>
    </row>
    <row r="7080" spans="8:8" s="32" customFormat="1" ht="12.75" customHeight="1" x14ac:dyDescent="0.2">
      <c r="H7080" s="36"/>
    </row>
    <row r="7081" spans="8:8" s="32" customFormat="1" ht="12.75" customHeight="1" x14ac:dyDescent="0.2">
      <c r="H7081" s="36"/>
    </row>
    <row r="7082" spans="8:8" s="32" customFormat="1" ht="12.75" customHeight="1" x14ac:dyDescent="0.2">
      <c r="H7082" s="36"/>
    </row>
    <row r="7083" spans="8:8" s="32" customFormat="1" ht="12.75" customHeight="1" x14ac:dyDescent="0.2">
      <c r="H7083" s="36"/>
    </row>
    <row r="7084" spans="8:8" s="32" customFormat="1" ht="12.75" customHeight="1" x14ac:dyDescent="0.2">
      <c r="H7084" s="36"/>
    </row>
    <row r="7085" spans="8:8" s="32" customFormat="1" ht="12.75" customHeight="1" x14ac:dyDescent="0.2">
      <c r="H7085" s="36"/>
    </row>
    <row r="7086" spans="8:8" s="32" customFormat="1" ht="12.75" customHeight="1" x14ac:dyDescent="0.2">
      <c r="H7086" s="36"/>
    </row>
    <row r="7087" spans="8:8" s="32" customFormat="1" ht="12.75" customHeight="1" x14ac:dyDescent="0.2">
      <c r="H7087" s="36"/>
    </row>
    <row r="7088" spans="8:8" s="32" customFormat="1" ht="12.75" customHeight="1" x14ac:dyDescent="0.2">
      <c r="H7088" s="36"/>
    </row>
    <row r="7089" spans="8:8" s="32" customFormat="1" ht="12.75" customHeight="1" x14ac:dyDescent="0.2">
      <c r="H7089" s="36"/>
    </row>
    <row r="7090" spans="8:8" s="32" customFormat="1" ht="12.75" customHeight="1" x14ac:dyDescent="0.2">
      <c r="H7090" s="36"/>
    </row>
    <row r="7091" spans="8:8" s="32" customFormat="1" ht="12.75" customHeight="1" x14ac:dyDescent="0.2">
      <c r="H7091" s="36"/>
    </row>
    <row r="7092" spans="8:8" s="32" customFormat="1" ht="12.75" customHeight="1" x14ac:dyDescent="0.2">
      <c r="H7092" s="36"/>
    </row>
    <row r="7093" spans="8:8" s="32" customFormat="1" ht="12.75" customHeight="1" x14ac:dyDescent="0.2">
      <c r="H7093" s="36"/>
    </row>
    <row r="7094" spans="8:8" s="32" customFormat="1" ht="12.75" customHeight="1" x14ac:dyDescent="0.2">
      <c r="H7094" s="36"/>
    </row>
    <row r="7095" spans="8:8" s="32" customFormat="1" ht="12.75" customHeight="1" x14ac:dyDescent="0.2">
      <c r="H7095" s="36"/>
    </row>
    <row r="7096" spans="8:8" s="32" customFormat="1" ht="12.75" customHeight="1" x14ac:dyDescent="0.2">
      <c r="H7096" s="36"/>
    </row>
    <row r="7097" spans="8:8" s="32" customFormat="1" ht="12.75" customHeight="1" x14ac:dyDescent="0.2">
      <c r="H7097" s="36"/>
    </row>
    <row r="7098" spans="8:8" s="32" customFormat="1" ht="12.75" customHeight="1" x14ac:dyDescent="0.2">
      <c r="H7098" s="36"/>
    </row>
    <row r="7099" spans="8:8" s="32" customFormat="1" ht="12.75" customHeight="1" x14ac:dyDescent="0.2">
      <c r="H7099" s="36"/>
    </row>
    <row r="7100" spans="8:8" s="32" customFormat="1" ht="12.75" customHeight="1" x14ac:dyDescent="0.2">
      <c r="H7100" s="36"/>
    </row>
    <row r="7101" spans="8:8" s="32" customFormat="1" ht="12.75" customHeight="1" x14ac:dyDescent="0.2">
      <c r="H7101" s="36"/>
    </row>
    <row r="7102" spans="8:8" s="32" customFormat="1" ht="12.75" customHeight="1" x14ac:dyDescent="0.2">
      <c r="H7102" s="36"/>
    </row>
    <row r="7103" spans="8:8" s="32" customFormat="1" ht="12.75" customHeight="1" x14ac:dyDescent="0.2">
      <c r="H7103" s="36"/>
    </row>
    <row r="7104" spans="8:8" s="32" customFormat="1" ht="12.75" customHeight="1" x14ac:dyDescent="0.2">
      <c r="H7104" s="36"/>
    </row>
    <row r="7105" spans="8:8" s="32" customFormat="1" ht="12.75" customHeight="1" x14ac:dyDescent="0.2">
      <c r="H7105" s="36"/>
    </row>
    <row r="7106" spans="8:8" s="32" customFormat="1" ht="12.75" customHeight="1" x14ac:dyDescent="0.2">
      <c r="H7106" s="36"/>
    </row>
    <row r="7107" spans="8:8" s="32" customFormat="1" ht="12.75" customHeight="1" x14ac:dyDescent="0.2">
      <c r="H7107" s="36"/>
    </row>
    <row r="7108" spans="8:8" s="32" customFormat="1" ht="12.75" customHeight="1" x14ac:dyDescent="0.2">
      <c r="H7108" s="36"/>
    </row>
    <row r="7109" spans="8:8" s="32" customFormat="1" ht="12.75" customHeight="1" x14ac:dyDescent="0.2">
      <c r="H7109" s="36"/>
    </row>
    <row r="7110" spans="8:8" s="32" customFormat="1" ht="12.75" customHeight="1" x14ac:dyDescent="0.2">
      <c r="H7110" s="36"/>
    </row>
    <row r="7111" spans="8:8" s="32" customFormat="1" ht="12.75" customHeight="1" x14ac:dyDescent="0.2">
      <c r="H7111" s="36"/>
    </row>
    <row r="7112" spans="8:8" s="32" customFormat="1" ht="12.75" customHeight="1" x14ac:dyDescent="0.2">
      <c r="H7112" s="36"/>
    </row>
    <row r="7113" spans="8:8" s="32" customFormat="1" ht="12.75" customHeight="1" x14ac:dyDescent="0.2">
      <c r="H7113" s="36"/>
    </row>
    <row r="7114" spans="8:8" s="32" customFormat="1" ht="12.75" customHeight="1" x14ac:dyDescent="0.2">
      <c r="H7114" s="36"/>
    </row>
    <row r="7115" spans="8:8" s="32" customFormat="1" ht="12.75" customHeight="1" x14ac:dyDescent="0.2">
      <c r="H7115" s="36"/>
    </row>
    <row r="7116" spans="8:8" s="32" customFormat="1" ht="12.75" customHeight="1" x14ac:dyDescent="0.2">
      <c r="H7116" s="36"/>
    </row>
    <row r="7117" spans="8:8" s="32" customFormat="1" ht="12.75" customHeight="1" x14ac:dyDescent="0.2">
      <c r="H7117" s="36"/>
    </row>
    <row r="7118" spans="8:8" s="32" customFormat="1" ht="12.75" customHeight="1" x14ac:dyDescent="0.2">
      <c r="H7118" s="36"/>
    </row>
    <row r="7119" spans="8:8" s="32" customFormat="1" ht="12.75" customHeight="1" x14ac:dyDescent="0.2">
      <c r="H7119" s="36"/>
    </row>
    <row r="7120" spans="8:8" s="32" customFormat="1" ht="12.75" customHeight="1" x14ac:dyDescent="0.2">
      <c r="H7120" s="36"/>
    </row>
    <row r="7121" spans="8:8" s="32" customFormat="1" ht="12.75" customHeight="1" x14ac:dyDescent="0.2">
      <c r="H7121" s="36"/>
    </row>
    <row r="7122" spans="8:8" s="32" customFormat="1" ht="12.75" customHeight="1" x14ac:dyDescent="0.2">
      <c r="H7122" s="36"/>
    </row>
    <row r="7123" spans="8:8" s="32" customFormat="1" ht="12.75" customHeight="1" x14ac:dyDescent="0.2">
      <c r="H7123" s="36"/>
    </row>
    <row r="7124" spans="8:8" s="32" customFormat="1" ht="12.75" customHeight="1" x14ac:dyDescent="0.2">
      <c r="H7124" s="36"/>
    </row>
    <row r="7125" spans="8:8" s="32" customFormat="1" ht="12.75" customHeight="1" x14ac:dyDescent="0.2">
      <c r="H7125" s="36"/>
    </row>
    <row r="7126" spans="8:8" s="32" customFormat="1" ht="12.75" customHeight="1" x14ac:dyDescent="0.2">
      <c r="H7126" s="36"/>
    </row>
    <row r="7127" spans="8:8" s="32" customFormat="1" ht="12.75" customHeight="1" x14ac:dyDescent="0.2">
      <c r="H7127" s="36"/>
    </row>
    <row r="7128" spans="8:8" s="32" customFormat="1" ht="12.75" customHeight="1" x14ac:dyDescent="0.2">
      <c r="H7128" s="36"/>
    </row>
    <row r="7129" spans="8:8" s="32" customFormat="1" ht="12.75" customHeight="1" x14ac:dyDescent="0.2">
      <c r="H7129" s="36"/>
    </row>
    <row r="7130" spans="8:8" s="32" customFormat="1" ht="12.75" customHeight="1" x14ac:dyDescent="0.2">
      <c r="H7130" s="36"/>
    </row>
    <row r="7131" spans="8:8" s="32" customFormat="1" ht="12.75" customHeight="1" x14ac:dyDescent="0.2">
      <c r="H7131" s="36"/>
    </row>
    <row r="7132" spans="8:8" s="32" customFormat="1" ht="12.75" customHeight="1" x14ac:dyDescent="0.2">
      <c r="H7132" s="36"/>
    </row>
    <row r="7133" spans="8:8" s="32" customFormat="1" ht="12.75" customHeight="1" x14ac:dyDescent="0.2">
      <c r="H7133" s="36"/>
    </row>
    <row r="7134" spans="8:8" s="32" customFormat="1" ht="12.75" customHeight="1" x14ac:dyDescent="0.2">
      <c r="H7134" s="36"/>
    </row>
    <row r="7135" spans="8:8" s="32" customFormat="1" ht="12.75" customHeight="1" x14ac:dyDescent="0.2">
      <c r="H7135" s="36"/>
    </row>
    <row r="7136" spans="8:8" s="32" customFormat="1" ht="12.75" customHeight="1" x14ac:dyDescent="0.2">
      <c r="H7136" s="36"/>
    </row>
    <row r="7137" spans="8:8" s="32" customFormat="1" ht="12.75" customHeight="1" x14ac:dyDescent="0.2">
      <c r="H7137" s="36"/>
    </row>
    <row r="7138" spans="8:8" s="32" customFormat="1" ht="12.75" customHeight="1" x14ac:dyDescent="0.2">
      <c r="H7138" s="36"/>
    </row>
    <row r="7139" spans="8:8" s="32" customFormat="1" ht="12.75" customHeight="1" x14ac:dyDescent="0.2">
      <c r="H7139" s="36"/>
    </row>
    <row r="7140" spans="8:8" s="32" customFormat="1" ht="12.75" customHeight="1" x14ac:dyDescent="0.2">
      <c r="H7140" s="36"/>
    </row>
    <row r="7141" spans="8:8" s="32" customFormat="1" ht="12.75" customHeight="1" x14ac:dyDescent="0.2">
      <c r="H7141" s="36"/>
    </row>
    <row r="7142" spans="8:8" s="32" customFormat="1" ht="12.75" customHeight="1" x14ac:dyDescent="0.2">
      <c r="H7142" s="36"/>
    </row>
    <row r="7143" spans="8:8" s="32" customFormat="1" ht="12.75" customHeight="1" x14ac:dyDescent="0.2">
      <c r="H7143" s="36"/>
    </row>
    <row r="7144" spans="8:8" s="32" customFormat="1" ht="12.75" customHeight="1" x14ac:dyDescent="0.2">
      <c r="H7144" s="36"/>
    </row>
    <row r="7145" spans="8:8" s="32" customFormat="1" ht="12.75" customHeight="1" x14ac:dyDescent="0.2">
      <c r="H7145" s="36"/>
    </row>
    <row r="7146" spans="8:8" s="32" customFormat="1" ht="12.75" customHeight="1" x14ac:dyDescent="0.2">
      <c r="H7146" s="36"/>
    </row>
    <row r="7147" spans="8:8" s="32" customFormat="1" ht="12.75" customHeight="1" x14ac:dyDescent="0.2">
      <c r="H7147" s="36"/>
    </row>
    <row r="7148" spans="8:8" s="32" customFormat="1" ht="12.75" customHeight="1" x14ac:dyDescent="0.2">
      <c r="H7148" s="36"/>
    </row>
    <row r="7149" spans="8:8" s="32" customFormat="1" ht="12.75" customHeight="1" x14ac:dyDescent="0.2">
      <c r="H7149" s="36"/>
    </row>
    <row r="7150" spans="8:8" s="32" customFormat="1" ht="12.75" customHeight="1" x14ac:dyDescent="0.2">
      <c r="H7150" s="36"/>
    </row>
    <row r="7151" spans="8:8" s="32" customFormat="1" ht="12.75" customHeight="1" x14ac:dyDescent="0.2">
      <c r="H7151" s="36"/>
    </row>
    <row r="7152" spans="8:8" s="32" customFormat="1" ht="12.75" customHeight="1" x14ac:dyDescent="0.2">
      <c r="H7152" s="36"/>
    </row>
    <row r="7153" spans="8:8" s="32" customFormat="1" ht="12.75" customHeight="1" x14ac:dyDescent="0.2">
      <c r="H7153" s="36"/>
    </row>
    <row r="7154" spans="8:8" s="32" customFormat="1" ht="12.75" customHeight="1" x14ac:dyDescent="0.2">
      <c r="H7154" s="36"/>
    </row>
    <row r="7155" spans="8:8" s="32" customFormat="1" ht="12.75" customHeight="1" x14ac:dyDescent="0.2">
      <c r="H7155" s="36"/>
    </row>
    <row r="7156" spans="8:8" s="32" customFormat="1" ht="12.75" customHeight="1" x14ac:dyDescent="0.2">
      <c r="H7156" s="36"/>
    </row>
    <row r="7157" spans="8:8" s="32" customFormat="1" ht="12.75" customHeight="1" x14ac:dyDescent="0.2">
      <c r="H7157" s="36"/>
    </row>
    <row r="7158" spans="8:8" s="32" customFormat="1" ht="12.75" customHeight="1" x14ac:dyDescent="0.2">
      <c r="H7158" s="36"/>
    </row>
    <row r="7159" spans="8:8" s="32" customFormat="1" ht="12.75" customHeight="1" x14ac:dyDescent="0.2">
      <c r="H7159" s="36"/>
    </row>
    <row r="7160" spans="8:8" s="32" customFormat="1" ht="12.75" customHeight="1" x14ac:dyDescent="0.2">
      <c r="H7160" s="36"/>
    </row>
    <row r="7161" spans="8:8" s="32" customFormat="1" ht="12.75" customHeight="1" x14ac:dyDescent="0.2">
      <c r="H7161" s="36"/>
    </row>
    <row r="7162" spans="8:8" s="32" customFormat="1" ht="12.75" customHeight="1" x14ac:dyDescent="0.2">
      <c r="H7162" s="36"/>
    </row>
    <row r="7163" spans="8:8" s="32" customFormat="1" ht="12.75" customHeight="1" x14ac:dyDescent="0.2">
      <c r="H7163" s="36"/>
    </row>
    <row r="7164" spans="8:8" s="32" customFormat="1" ht="12.75" customHeight="1" x14ac:dyDescent="0.2">
      <c r="H7164" s="36"/>
    </row>
    <row r="7165" spans="8:8" s="32" customFormat="1" ht="12.75" customHeight="1" x14ac:dyDescent="0.2">
      <c r="H7165" s="36"/>
    </row>
    <row r="7166" spans="8:8" s="32" customFormat="1" ht="12.75" customHeight="1" x14ac:dyDescent="0.2">
      <c r="H7166" s="36"/>
    </row>
    <row r="7167" spans="8:8" s="32" customFormat="1" ht="12.75" customHeight="1" x14ac:dyDescent="0.2">
      <c r="H7167" s="36"/>
    </row>
    <row r="7168" spans="8:8" s="32" customFormat="1" ht="12.75" customHeight="1" x14ac:dyDescent="0.2">
      <c r="H7168" s="36"/>
    </row>
    <row r="7169" spans="8:8" s="32" customFormat="1" ht="12.75" customHeight="1" x14ac:dyDescent="0.2">
      <c r="H7169" s="36"/>
    </row>
    <row r="7170" spans="8:8" s="32" customFormat="1" ht="12.75" customHeight="1" x14ac:dyDescent="0.2">
      <c r="H7170" s="36"/>
    </row>
    <row r="7171" spans="8:8" s="32" customFormat="1" ht="12.75" customHeight="1" x14ac:dyDescent="0.2">
      <c r="H7171" s="36"/>
    </row>
    <row r="7172" spans="8:8" s="32" customFormat="1" ht="12.75" customHeight="1" x14ac:dyDescent="0.2">
      <c r="H7172" s="36"/>
    </row>
    <row r="7173" spans="8:8" s="32" customFormat="1" ht="12.75" customHeight="1" x14ac:dyDescent="0.2">
      <c r="H7173" s="36"/>
    </row>
    <row r="7174" spans="8:8" s="32" customFormat="1" ht="12.75" customHeight="1" x14ac:dyDescent="0.2">
      <c r="H7174" s="36"/>
    </row>
    <row r="7175" spans="8:8" s="32" customFormat="1" ht="12.75" customHeight="1" x14ac:dyDescent="0.2">
      <c r="H7175" s="36"/>
    </row>
    <row r="7176" spans="8:8" s="32" customFormat="1" ht="12.75" customHeight="1" x14ac:dyDescent="0.2">
      <c r="H7176" s="36"/>
    </row>
    <row r="7177" spans="8:8" s="32" customFormat="1" ht="12.75" customHeight="1" x14ac:dyDescent="0.2">
      <c r="H7177" s="36"/>
    </row>
    <row r="7178" spans="8:8" s="32" customFormat="1" ht="12.75" customHeight="1" x14ac:dyDescent="0.2">
      <c r="H7178" s="36"/>
    </row>
    <row r="7179" spans="8:8" s="32" customFormat="1" ht="12.75" customHeight="1" x14ac:dyDescent="0.2">
      <c r="H7179" s="36"/>
    </row>
    <row r="7180" spans="8:8" s="32" customFormat="1" ht="12.75" customHeight="1" x14ac:dyDescent="0.2">
      <c r="H7180" s="36"/>
    </row>
    <row r="7181" spans="8:8" s="32" customFormat="1" ht="12.75" customHeight="1" x14ac:dyDescent="0.2">
      <c r="H7181" s="36"/>
    </row>
    <row r="7182" spans="8:8" s="32" customFormat="1" ht="12.75" customHeight="1" x14ac:dyDescent="0.2">
      <c r="H7182" s="36"/>
    </row>
    <row r="7183" spans="8:8" s="32" customFormat="1" ht="12.75" customHeight="1" x14ac:dyDescent="0.2">
      <c r="H7183" s="36"/>
    </row>
    <row r="7184" spans="8:8" s="32" customFormat="1" ht="12.75" customHeight="1" x14ac:dyDescent="0.2">
      <c r="H7184" s="36"/>
    </row>
    <row r="7185" spans="8:8" s="32" customFormat="1" ht="12.75" customHeight="1" x14ac:dyDescent="0.2">
      <c r="H7185" s="36"/>
    </row>
    <row r="7186" spans="8:8" s="32" customFormat="1" ht="12.75" customHeight="1" x14ac:dyDescent="0.2">
      <c r="H7186" s="36"/>
    </row>
    <row r="7187" spans="8:8" s="32" customFormat="1" ht="12.75" customHeight="1" x14ac:dyDescent="0.2">
      <c r="H7187" s="36"/>
    </row>
    <row r="7188" spans="8:8" s="32" customFormat="1" ht="12.75" customHeight="1" x14ac:dyDescent="0.2">
      <c r="H7188" s="36"/>
    </row>
    <row r="7189" spans="8:8" s="32" customFormat="1" ht="12.75" customHeight="1" x14ac:dyDescent="0.2">
      <c r="H7189" s="36"/>
    </row>
    <row r="7190" spans="8:8" s="32" customFormat="1" ht="12.75" customHeight="1" x14ac:dyDescent="0.2">
      <c r="H7190" s="36"/>
    </row>
    <row r="7191" spans="8:8" s="32" customFormat="1" ht="12.75" customHeight="1" x14ac:dyDescent="0.2">
      <c r="H7191" s="36"/>
    </row>
    <row r="7192" spans="8:8" s="32" customFormat="1" ht="12.75" customHeight="1" x14ac:dyDescent="0.2">
      <c r="H7192" s="36"/>
    </row>
    <row r="7193" spans="8:8" s="32" customFormat="1" ht="12.75" customHeight="1" x14ac:dyDescent="0.2">
      <c r="H7193" s="36"/>
    </row>
    <row r="7194" spans="8:8" s="32" customFormat="1" ht="12.75" customHeight="1" x14ac:dyDescent="0.2">
      <c r="H7194" s="36"/>
    </row>
    <row r="7195" spans="8:8" s="32" customFormat="1" ht="12.75" customHeight="1" x14ac:dyDescent="0.2">
      <c r="H7195" s="36"/>
    </row>
    <row r="7196" spans="8:8" s="32" customFormat="1" ht="12.75" customHeight="1" x14ac:dyDescent="0.2">
      <c r="H7196" s="36"/>
    </row>
    <row r="7197" spans="8:8" s="32" customFormat="1" ht="12.75" customHeight="1" x14ac:dyDescent="0.2">
      <c r="H7197" s="36"/>
    </row>
    <row r="7198" spans="8:8" s="32" customFormat="1" ht="12.75" customHeight="1" x14ac:dyDescent="0.2">
      <c r="H7198" s="36"/>
    </row>
    <row r="7199" spans="8:8" s="32" customFormat="1" ht="12.75" customHeight="1" x14ac:dyDescent="0.2">
      <c r="H7199" s="36"/>
    </row>
    <row r="7200" spans="8:8" s="32" customFormat="1" ht="12.75" customHeight="1" x14ac:dyDescent="0.2">
      <c r="H7200" s="36"/>
    </row>
    <row r="7201" spans="8:8" s="32" customFormat="1" ht="12.75" customHeight="1" x14ac:dyDescent="0.2">
      <c r="H7201" s="36"/>
    </row>
    <row r="7202" spans="8:8" s="32" customFormat="1" ht="12.75" customHeight="1" x14ac:dyDescent="0.2">
      <c r="H7202" s="36"/>
    </row>
    <row r="7203" spans="8:8" s="32" customFormat="1" ht="12.75" customHeight="1" x14ac:dyDescent="0.2">
      <c r="H7203" s="36"/>
    </row>
    <row r="7204" spans="8:8" s="32" customFormat="1" ht="12.75" customHeight="1" x14ac:dyDescent="0.2">
      <c r="H7204" s="36"/>
    </row>
    <row r="7205" spans="8:8" s="32" customFormat="1" ht="12.75" customHeight="1" x14ac:dyDescent="0.2">
      <c r="H7205" s="36"/>
    </row>
    <row r="7206" spans="8:8" s="32" customFormat="1" ht="12.75" customHeight="1" x14ac:dyDescent="0.2">
      <c r="H7206" s="36"/>
    </row>
    <row r="7207" spans="8:8" s="32" customFormat="1" ht="12.75" customHeight="1" x14ac:dyDescent="0.2">
      <c r="H7207" s="36"/>
    </row>
    <row r="7208" spans="8:8" s="32" customFormat="1" ht="12.75" customHeight="1" x14ac:dyDescent="0.2">
      <c r="H7208" s="36"/>
    </row>
    <row r="7209" spans="8:8" s="32" customFormat="1" ht="12.75" customHeight="1" x14ac:dyDescent="0.2">
      <c r="H7209" s="36"/>
    </row>
    <row r="7210" spans="8:8" s="32" customFormat="1" ht="12.75" customHeight="1" x14ac:dyDescent="0.2">
      <c r="H7210" s="36"/>
    </row>
    <row r="7211" spans="8:8" s="32" customFormat="1" ht="12.75" customHeight="1" x14ac:dyDescent="0.2">
      <c r="H7211" s="36"/>
    </row>
    <row r="7212" spans="8:8" s="32" customFormat="1" ht="12.75" customHeight="1" x14ac:dyDescent="0.2">
      <c r="H7212" s="36"/>
    </row>
    <row r="7213" spans="8:8" s="32" customFormat="1" ht="12.75" customHeight="1" x14ac:dyDescent="0.2">
      <c r="H7213" s="36"/>
    </row>
    <row r="7214" spans="8:8" s="32" customFormat="1" ht="12.75" customHeight="1" x14ac:dyDescent="0.2">
      <c r="H7214" s="36"/>
    </row>
    <row r="7215" spans="8:8" s="32" customFormat="1" ht="12.75" customHeight="1" x14ac:dyDescent="0.2">
      <c r="H7215" s="36"/>
    </row>
    <row r="7216" spans="8:8" s="32" customFormat="1" ht="12.75" customHeight="1" x14ac:dyDescent="0.2">
      <c r="H7216" s="36"/>
    </row>
    <row r="7217" spans="8:8" s="32" customFormat="1" ht="12.75" customHeight="1" x14ac:dyDescent="0.2">
      <c r="H7217" s="36"/>
    </row>
    <row r="7218" spans="8:8" s="32" customFormat="1" ht="12.75" customHeight="1" x14ac:dyDescent="0.2">
      <c r="H7218" s="36"/>
    </row>
    <row r="7219" spans="8:8" s="32" customFormat="1" ht="12.75" customHeight="1" x14ac:dyDescent="0.2">
      <c r="H7219" s="36"/>
    </row>
    <row r="7220" spans="8:8" s="32" customFormat="1" ht="12.75" customHeight="1" x14ac:dyDescent="0.2">
      <c r="H7220" s="36"/>
    </row>
    <row r="7221" spans="8:8" s="32" customFormat="1" ht="12.75" customHeight="1" x14ac:dyDescent="0.2">
      <c r="H7221" s="36"/>
    </row>
    <row r="7222" spans="8:8" s="32" customFormat="1" ht="12.75" customHeight="1" x14ac:dyDescent="0.2">
      <c r="H7222" s="36"/>
    </row>
    <row r="7223" spans="8:8" s="32" customFormat="1" ht="12.75" customHeight="1" x14ac:dyDescent="0.2">
      <c r="H7223" s="36"/>
    </row>
    <row r="7224" spans="8:8" s="32" customFormat="1" ht="12.75" customHeight="1" x14ac:dyDescent="0.2">
      <c r="H7224" s="36"/>
    </row>
    <row r="7225" spans="8:8" s="32" customFormat="1" ht="12.75" customHeight="1" x14ac:dyDescent="0.2">
      <c r="H7225" s="36"/>
    </row>
    <row r="7226" spans="8:8" s="32" customFormat="1" ht="12.75" customHeight="1" x14ac:dyDescent="0.2">
      <c r="H7226" s="36"/>
    </row>
    <row r="7227" spans="8:8" s="32" customFormat="1" ht="12.75" customHeight="1" x14ac:dyDescent="0.2">
      <c r="H7227" s="36"/>
    </row>
    <row r="7228" spans="8:8" s="32" customFormat="1" ht="12.75" customHeight="1" x14ac:dyDescent="0.2">
      <c r="H7228" s="36"/>
    </row>
    <row r="7229" spans="8:8" s="32" customFormat="1" ht="12.75" customHeight="1" x14ac:dyDescent="0.2">
      <c r="H7229" s="36"/>
    </row>
    <row r="7230" spans="8:8" s="32" customFormat="1" ht="12.75" customHeight="1" x14ac:dyDescent="0.2">
      <c r="H7230" s="36"/>
    </row>
    <row r="7231" spans="8:8" s="32" customFormat="1" ht="12.75" customHeight="1" x14ac:dyDescent="0.2">
      <c r="H7231" s="36"/>
    </row>
    <row r="7232" spans="8:8" s="32" customFormat="1" ht="12.75" customHeight="1" x14ac:dyDescent="0.2">
      <c r="H7232" s="36"/>
    </row>
    <row r="7233" spans="8:8" s="32" customFormat="1" ht="12.75" customHeight="1" x14ac:dyDescent="0.2">
      <c r="H7233" s="36"/>
    </row>
    <row r="7234" spans="8:8" s="32" customFormat="1" ht="12.75" customHeight="1" x14ac:dyDescent="0.2">
      <c r="H7234" s="36"/>
    </row>
    <row r="7235" spans="8:8" s="32" customFormat="1" ht="12.75" customHeight="1" x14ac:dyDescent="0.2">
      <c r="H7235" s="36"/>
    </row>
    <row r="7236" spans="8:8" s="32" customFormat="1" ht="12.75" customHeight="1" x14ac:dyDescent="0.2">
      <c r="H7236" s="36"/>
    </row>
    <row r="7237" spans="8:8" s="32" customFormat="1" ht="12.75" customHeight="1" x14ac:dyDescent="0.2">
      <c r="H7237" s="36"/>
    </row>
    <row r="7238" spans="8:8" s="32" customFormat="1" ht="12.75" customHeight="1" x14ac:dyDescent="0.2">
      <c r="H7238" s="36"/>
    </row>
    <row r="7239" spans="8:8" s="32" customFormat="1" ht="12.75" customHeight="1" x14ac:dyDescent="0.2">
      <c r="H7239" s="36"/>
    </row>
    <row r="7240" spans="8:8" s="32" customFormat="1" ht="12.75" customHeight="1" x14ac:dyDescent="0.2">
      <c r="H7240" s="36"/>
    </row>
    <row r="7241" spans="8:8" s="32" customFormat="1" ht="12.75" customHeight="1" x14ac:dyDescent="0.2">
      <c r="H7241" s="36"/>
    </row>
    <row r="7242" spans="8:8" s="32" customFormat="1" ht="12.75" customHeight="1" x14ac:dyDescent="0.2">
      <c r="H7242" s="36"/>
    </row>
    <row r="7243" spans="8:8" s="32" customFormat="1" ht="12.75" customHeight="1" x14ac:dyDescent="0.2">
      <c r="H7243" s="36"/>
    </row>
    <row r="7244" spans="8:8" s="32" customFormat="1" ht="12.75" customHeight="1" x14ac:dyDescent="0.2">
      <c r="H7244" s="36"/>
    </row>
    <row r="7245" spans="8:8" s="32" customFormat="1" ht="12.75" customHeight="1" x14ac:dyDescent="0.2">
      <c r="H7245" s="36"/>
    </row>
    <row r="7246" spans="8:8" s="32" customFormat="1" ht="12.75" customHeight="1" x14ac:dyDescent="0.2">
      <c r="H7246" s="36"/>
    </row>
    <row r="7247" spans="8:8" s="32" customFormat="1" ht="12.75" customHeight="1" x14ac:dyDescent="0.2">
      <c r="H7247" s="36"/>
    </row>
    <row r="7248" spans="8:8" s="32" customFormat="1" ht="12.75" customHeight="1" x14ac:dyDescent="0.2">
      <c r="H7248" s="36"/>
    </row>
    <row r="7249" spans="8:8" s="32" customFormat="1" ht="12.75" customHeight="1" x14ac:dyDescent="0.2">
      <c r="H7249" s="36"/>
    </row>
    <row r="7250" spans="8:8" s="32" customFormat="1" ht="12.75" customHeight="1" x14ac:dyDescent="0.2">
      <c r="H7250" s="36"/>
    </row>
    <row r="7251" spans="8:8" s="32" customFormat="1" ht="12.75" customHeight="1" x14ac:dyDescent="0.2">
      <c r="H7251" s="36"/>
    </row>
    <row r="7252" spans="8:8" s="32" customFormat="1" ht="12.75" customHeight="1" x14ac:dyDescent="0.2">
      <c r="H7252" s="36"/>
    </row>
    <row r="7253" spans="8:8" s="32" customFormat="1" ht="12.75" customHeight="1" x14ac:dyDescent="0.2">
      <c r="H7253" s="36"/>
    </row>
    <row r="7254" spans="8:8" s="32" customFormat="1" ht="12.75" customHeight="1" x14ac:dyDescent="0.2">
      <c r="H7254" s="36"/>
    </row>
    <row r="7255" spans="8:8" s="32" customFormat="1" ht="12.75" customHeight="1" x14ac:dyDescent="0.2">
      <c r="H7255" s="36"/>
    </row>
    <row r="7256" spans="8:8" s="32" customFormat="1" ht="12.75" customHeight="1" x14ac:dyDescent="0.2">
      <c r="H7256" s="36"/>
    </row>
    <row r="7257" spans="8:8" s="32" customFormat="1" ht="12.75" customHeight="1" x14ac:dyDescent="0.2">
      <c r="H7257" s="36"/>
    </row>
    <row r="7258" spans="8:8" s="32" customFormat="1" ht="12.75" customHeight="1" x14ac:dyDescent="0.2">
      <c r="H7258" s="36"/>
    </row>
    <row r="7259" spans="8:8" s="32" customFormat="1" ht="12.75" customHeight="1" x14ac:dyDescent="0.2">
      <c r="H7259" s="36"/>
    </row>
    <row r="7260" spans="8:8" s="32" customFormat="1" ht="12.75" customHeight="1" x14ac:dyDescent="0.2">
      <c r="H7260" s="36"/>
    </row>
    <row r="7261" spans="8:8" s="32" customFormat="1" ht="12.75" customHeight="1" x14ac:dyDescent="0.2">
      <c r="H7261" s="36"/>
    </row>
    <row r="7262" spans="8:8" s="32" customFormat="1" ht="12.75" customHeight="1" x14ac:dyDescent="0.2">
      <c r="H7262" s="36"/>
    </row>
    <row r="7263" spans="8:8" s="32" customFormat="1" ht="12.75" customHeight="1" x14ac:dyDescent="0.2">
      <c r="H7263" s="36"/>
    </row>
    <row r="7264" spans="8:8" s="32" customFormat="1" ht="12.75" customHeight="1" x14ac:dyDescent="0.2">
      <c r="H7264" s="36"/>
    </row>
    <row r="7265" spans="8:8" s="32" customFormat="1" ht="12.75" customHeight="1" x14ac:dyDescent="0.2">
      <c r="H7265" s="36"/>
    </row>
    <row r="7266" spans="8:8" s="32" customFormat="1" ht="12.75" customHeight="1" x14ac:dyDescent="0.2">
      <c r="H7266" s="36"/>
    </row>
    <row r="7267" spans="8:8" s="32" customFormat="1" ht="12.75" customHeight="1" x14ac:dyDescent="0.2">
      <c r="H7267" s="36"/>
    </row>
    <row r="7268" spans="8:8" s="32" customFormat="1" ht="12.75" customHeight="1" x14ac:dyDescent="0.2">
      <c r="H7268" s="36"/>
    </row>
    <row r="7269" spans="8:8" s="32" customFormat="1" ht="12.75" customHeight="1" x14ac:dyDescent="0.2">
      <c r="H7269" s="36"/>
    </row>
    <row r="7270" spans="8:8" s="32" customFormat="1" ht="12.75" customHeight="1" x14ac:dyDescent="0.2">
      <c r="H7270" s="36"/>
    </row>
    <row r="7271" spans="8:8" s="32" customFormat="1" ht="12.75" customHeight="1" x14ac:dyDescent="0.2">
      <c r="H7271" s="36"/>
    </row>
    <row r="7272" spans="8:8" s="32" customFormat="1" ht="12.75" customHeight="1" x14ac:dyDescent="0.2">
      <c r="H7272" s="36"/>
    </row>
    <row r="7273" spans="8:8" s="32" customFormat="1" ht="12.75" customHeight="1" x14ac:dyDescent="0.2">
      <c r="H7273" s="36"/>
    </row>
    <row r="7274" spans="8:8" s="32" customFormat="1" ht="12.75" customHeight="1" x14ac:dyDescent="0.2">
      <c r="H7274" s="36"/>
    </row>
    <row r="7275" spans="8:8" s="32" customFormat="1" ht="12.75" customHeight="1" x14ac:dyDescent="0.2">
      <c r="H7275" s="36"/>
    </row>
    <row r="7276" spans="8:8" s="32" customFormat="1" ht="12.75" customHeight="1" x14ac:dyDescent="0.2">
      <c r="H7276" s="36"/>
    </row>
    <row r="7277" spans="8:8" s="32" customFormat="1" ht="12.75" customHeight="1" x14ac:dyDescent="0.2">
      <c r="H7277" s="36"/>
    </row>
    <row r="7278" spans="8:8" s="32" customFormat="1" ht="12.75" customHeight="1" x14ac:dyDescent="0.2">
      <c r="H7278" s="36"/>
    </row>
    <row r="7279" spans="8:8" s="32" customFormat="1" ht="12.75" customHeight="1" x14ac:dyDescent="0.2">
      <c r="H7279" s="36"/>
    </row>
    <row r="7280" spans="8:8" s="32" customFormat="1" ht="12.75" customHeight="1" x14ac:dyDescent="0.2">
      <c r="H7280" s="36"/>
    </row>
    <row r="7281" spans="8:8" s="32" customFormat="1" ht="12.75" customHeight="1" x14ac:dyDescent="0.2">
      <c r="H7281" s="36"/>
    </row>
    <row r="7282" spans="8:8" s="32" customFormat="1" ht="12.75" customHeight="1" x14ac:dyDescent="0.2">
      <c r="H7282" s="36"/>
    </row>
    <row r="7283" spans="8:8" s="32" customFormat="1" ht="12.75" customHeight="1" x14ac:dyDescent="0.2">
      <c r="H7283" s="36"/>
    </row>
    <row r="7284" spans="8:8" s="32" customFormat="1" ht="12.75" customHeight="1" x14ac:dyDescent="0.2">
      <c r="H7284" s="36"/>
    </row>
    <row r="7285" spans="8:8" s="32" customFormat="1" ht="12.75" customHeight="1" x14ac:dyDescent="0.2">
      <c r="H7285" s="36"/>
    </row>
    <row r="7286" spans="8:8" s="32" customFormat="1" ht="12.75" customHeight="1" x14ac:dyDescent="0.2">
      <c r="H7286" s="36"/>
    </row>
    <row r="7287" spans="8:8" s="32" customFormat="1" ht="12.75" customHeight="1" x14ac:dyDescent="0.2">
      <c r="H7287" s="36"/>
    </row>
    <row r="7288" spans="8:8" s="32" customFormat="1" ht="12.75" customHeight="1" x14ac:dyDescent="0.2">
      <c r="H7288" s="36"/>
    </row>
    <row r="7289" spans="8:8" s="32" customFormat="1" ht="12.75" customHeight="1" x14ac:dyDescent="0.2">
      <c r="H7289" s="36"/>
    </row>
    <row r="7290" spans="8:8" s="32" customFormat="1" ht="12.75" customHeight="1" x14ac:dyDescent="0.2">
      <c r="H7290" s="36"/>
    </row>
    <row r="7291" spans="8:8" s="32" customFormat="1" ht="12.75" customHeight="1" x14ac:dyDescent="0.2">
      <c r="H7291" s="36"/>
    </row>
    <row r="7292" spans="8:8" s="32" customFormat="1" ht="12.75" customHeight="1" x14ac:dyDescent="0.2">
      <c r="H7292" s="36"/>
    </row>
    <row r="7293" spans="8:8" s="32" customFormat="1" ht="12.75" customHeight="1" x14ac:dyDescent="0.2">
      <c r="H7293" s="36"/>
    </row>
    <row r="7294" spans="8:8" s="32" customFormat="1" ht="12.75" customHeight="1" x14ac:dyDescent="0.2">
      <c r="H7294" s="36"/>
    </row>
    <row r="7295" spans="8:8" s="32" customFormat="1" ht="12.75" customHeight="1" x14ac:dyDescent="0.2">
      <c r="H7295" s="36"/>
    </row>
    <row r="7296" spans="8:8" s="32" customFormat="1" ht="12.75" customHeight="1" x14ac:dyDescent="0.2">
      <c r="H7296" s="36"/>
    </row>
    <row r="7297" spans="8:8" s="32" customFormat="1" ht="12.75" customHeight="1" x14ac:dyDescent="0.2">
      <c r="H7297" s="36"/>
    </row>
    <row r="7298" spans="8:8" s="32" customFormat="1" ht="12.75" customHeight="1" x14ac:dyDescent="0.2">
      <c r="H7298" s="36"/>
    </row>
    <row r="7299" spans="8:8" s="32" customFormat="1" ht="12.75" customHeight="1" x14ac:dyDescent="0.2">
      <c r="H7299" s="36"/>
    </row>
    <row r="7300" spans="8:8" s="32" customFormat="1" ht="12.75" customHeight="1" x14ac:dyDescent="0.2">
      <c r="H7300" s="36"/>
    </row>
    <row r="7301" spans="8:8" s="32" customFormat="1" ht="12.75" customHeight="1" x14ac:dyDescent="0.2">
      <c r="H7301" s="36"/>
    </row>
    <row r="7302" spans="8:8" s="32" customFormat="1" ht="12.75" customHeight="1" x14ac:dyDescent="0.2">
      <c r="H7302" s="36"/>
    </row>
    <row r="7303" spans="8:8" s="32" customFormat="1" ht="12.75" customHeight="1" x14ac:dyDescent="0.2">
      <c r="H7303" s="36"/>
    </row>
    <row r="7304" spans="8:8" s="32" customFormat="1" ht="12.75" customHeight="1" x14ac:dyDescent="0.2">
      <c r="H7304" s="36"/>
    </row>
    <row r="7305" spans="8:8" s="32" customFormat="1" ht="12.75" customHeight="1" x14ac:dyDescent="0.2">
      <c r="H7305" s="36"/>
    </row>
    <row r="7306" spans="8:8" s="32" customFormat="1" ht="12.75" customHeight="1" x14ac:dyDescent="0.2">
      <c r="H7306" s="36"/>
    </row>
    <row r="7307" spans="8:8" s="32" customFormat="1" ht="12.75" customHeight="1" x14ac:dyDescent="0.2">
      <c r="H7307" s="36"/>
    </row>
    <row r="7308" spans="8:8" s="32" customFormat="1" ht="12.75" customHeight="1" x14ac:dyDescent="0.2">
      <c r="H7308" s="36"/>
    </row>
    <row r="7309" spans="8:8" s="32" customFormat="1" ht="12.75" customHeight="1" x14ac:dyDescent="0.2">
      <c r="H7309" s="36"/>
    </row>
    <row r="7310" spans="8:8" s="32" customFormat="1" ht="12.75" customHeight="1" x14ac:dyDescent="0.2">
      <c r="H7310" s="36"/>
    </row>
    <row r="7311" spans="8:8" s="32" customFormat="1" ht="12.75" customHeight="1" x14ac:dyDescent="0.2">
      <c r="H7311" s="36"/>
    </row>
    <row r="7312" spans="8:8" s="32" customFormat="1" ht="12.75" customHeight="1" x14ac:dyDescent="0.2">
      <c r="H7312" s="36"/>
    </row>
    <row r="7313" spans="8:8" s="32" customFormat="1" ht="12.75" customHeight="1" x14ac:dyDescent="0.2">
      <c r="H7313" s="36"/>
    </row>
    <row r="7314" spans="8:8" s="32" customFormat="1" ht="12.75" customHeight="1" x14ac:dyDescent="0.2">
      <c r="H7314" s="36"/>
    </row>
    <row r="7315" spans="8:8" s="32" customFormat="1" ht="12.75" customHeight="1" x14ac:dyDescent="0.2">
      <c r="H7315" s="36"/>
    </row>
    <row r="7316" spans="8:8" s="32" customFormat="1" ht="12.75" customHeight="1" x14ac:dyDescent="0.2">
      <c r="H7316" s="36"/>
    </row>
    <row r="7317" spans="8:8" s="32" customFormat="1" ht="12.75" customHeight="1" x14ac:dyDescent="0.2">
      <c r="H7317" s="36"/>
    </row>
    <row r="7318" spans="8:8" s="32" customFormat="1" ht="12.75" customHeight="1" x14ac:dyDescent="0.2">
      <c r="H7318" s="36"/>
    </row>
    <row r="7319" spans="8:8" s="32" customFormat="1" ht="12.75" customHeight="1" x14ac:dyDescent="0.2">
      <c r="H7319" s="36"/>
    </row>
    <row r="7320" spans="8:8" s="32" customFormat="1" ht="12.75" customHeight="1" x14ac:dyDescent="0.2">
      <c r="H7320" s="36"/>
    </row>
    <row r="7321" spans="8:8" s="32" customFormat="1" ht="12.75" customHeight="1" x14ac:dyDescent="0.2">
      <c r="H7321" s="36"/>
    </row>
    <row r="7322" spans="8:8" s="32" customFormat="1" ht="12.75" customHeight="1" x14ac:dyDescent="0.2">
      <c r="H7322" s="36"/>
    </row>
    <row r="7323" spans="8:8" s="32" customFormat="1" ht="12.75" customHeight="1" x14ac:dyDescent="0.2">
      <c r="H7323" s="36"/>
    </row>
    <row r="7324" spans="8:8" s="32" customFormat="1" ht="12.75" customHeight="1" x14ac:dyDescent="0.2">
      <c r="H7324" s="36"/>
    </row>
    <row r="7325" spans="8:8" s="32" customFormat="1" ht="12.75" customHeight="1" x14ac:dyDescent="0.2">
      <c r="H7325" s="36"/>
    </row>
    <row r="7326" spans="8:8" s="32" customFormat="1" ht="12.75" customHeight="1" x14ac:dyDescent="0.2">
      <c r="H7326" s="36"/>
    </row>
    <row r="7327" spans="8:8" s="32" customFormat="1" ht="12.75" customHeight="1" x14ac:dyDescent="0.2">
      <c r="H7327" s="36"/>
    </row>
    <row r="7328" spans="8:8" s="32" customFormat="1" ht="12.75" customHeight="1" x14ac:dyDescent="0.2">
      <c r="H7328" s="36"/>
    </row>
    <row r="7329" spans="8:8" s="32" customFormat="1" ht="12.75" customHeight="1" x14ac:dyDescent="0.2">
      <c r="H7329" s="36"/>
    </row>
    <row r="7330" spans="8:8" s="32" customFormat="1" ht="12.75" customHeight="1" x14ac:dyDescent="0.2">
      <c r="H7330" s="36"/>
    </row>
    <row r="7331" spans="8:8" s="32" customFormat="1" ht="12.75" customHeight="1" x14ac:dyDescent="0.2">
      <c r="H7331" s="36"/>
    </row>
    <row r="7332" spans="8:8" s="32" customFormat="1" ht="12.75" customHeight="1" x14ac:dyDescent="0.2">
      <c r="H7332" s="36"/>
    </row>
    <row r="7333" spans="8:8" s="32" customFormat="1" ht="12.75" customHeight="1" x14ac:dyDescent="0.2">
      <c r="H7333" s="36"/>
    </row>
    <row r="7334" spans="8:8" s="32" customFormat="1" ht="12.75" customHeight="1" x14ac:dyDescent="0.2">
      <c r="H7334" s="36"/>
    </row>
    <row r="7335" spans="8:8" s="32" customFormat="1" ht="12.75" customHeight="1" x14ac:dyDescent="0.2">
      <c r="H7335" s="36"/>
    </row>
    <row r="7336" spans="8:8" s="32" customFormat="1" ht="12.75" customHeight="1" x14ac:dyDescent="0.2">
      <c r="H7336" s="36"/>
    </row>
    <row r="7337" spans="8:8" s="32" customFormat="1" ht="12.75" customHeight="1" x14ac:dyDescent="0.2">
      <c r="H7337" s="36"/>
    </row>
    <row r="7338" spans="8:8" s="32" customFormat="1" ht="12.75" customHeight="1" x14ac:dyDescent="0.2">
      <c r="H7338" s="36"/>
    </row>
    <row r="7339" spans="8:8" s="32" customFormat="1" ht="12.75" customHeight="1" x14ac:dyDescent="0.2">
      <c r="H7339" s="36"/>
    </row>
    <row r="7340" spans="8:8" s="32" customFormat="1" ht="12.75" customHeight="1" x14ac:dyDescent="0.2">
      <c r="H7340" s="36"/>
    </row>
    <row r="7341" spans="8:8" s="32" customFormat="1" ht="12.75" customHeight="1" x14ac:dyDescent="0.2">
      <c r="H7341" s="36"/>
    </row>
    <row r="7342" spans="8:8" s="32" customFormat="1" ht="12.75" customHeight="1" x14ac:dyDescent="0.2">
      <c r="H7342" s="36"/>
    </row>
    <row r="7343" spans="8:8" s="32" customFormat="1" ht="12.75" customHeight="1" x14ac:dyDescent="0.2">
      <c r="H7343" s="36"/>
    </row>
    <row r="7344" spans="8:8" s="32" customFormat="1" ht="12.75" customHeight="1" x14ac:dyDescent="0.2">
      <c r="H7344" s="36"/>
    </row>
    <row r="7345" spans="8:8" s="32" customFormat="1" ht="12.75" customHeight="1" x14ac:dyDescent="0.2">
      <c r="H7345" s="36"/>
    </row>
    <row r="7346" spans="8:8" s="32" customFormat="1" ht="12.75" customHeight="1" x14ac:dyDescent="0.2">
      <c r="H7346" s="36"/>
    </row>
    <row r="7347" spans="8:8" s="32" customFormat="1" ht="12.75" customHeight="1" x14ac:dyDescent="0.2">
      <c r="H7347" s="36"/>
    </row>
    <row r="7348" spans="8:8" s="32" customFormat="1" ht="12.75" customHeight="1" x14ac:dyDescent="0.2">
      <c r="H7348" s="36"/>
    </row>
    <row r="7349" spans="8:8" s="32" customFormat="1" ht="12.75" customHeight="1" x14ac:dyDescent="0.2">
      <c r="H7349" s="36"/>
    </row>
    <row r="7350" spans="8:8" s="32" customFormat="1" ht="12.75" customHeight="1" x14ac:dyDescent="0.2">
      <c r="H7350" s="36"/>
    </row>
    <row r="7351" spans="8:8" s="32" customFormat="1" ht="12.75" customHeight="1" x14ac:dyDescent="0.2">
      <c r="H7351" s="36"/>
    </row>
    <row r="7352" spans="8:8" s="32" customFormat="1" ht="12.75" customHeight="1" x14ac:dyDescent="0.2">
      <c r="H7352" s="36"/>
    </row>
    <row r="7353" spans="8:8" s="32" customFormat="1" ht="12.75" customHeight="1" x14ac:dyDescent="0.2">
      <c r="H7353" s="36"/>
    </row>
    <row r="7354" spans="8:8" s="32" customFormat="1" ht="12.75" customHeight="1" x14ac:dyDescent="0.2">
      <c r="H7354" s="36"/>
    </row>
    <row r="7355" spans="8:8" s="32" customFormat="1" ht="12.75" customHeight="1" x14ac:dyDescent="0.2">
      <c r="H7355" s="36"/>
    </row>
    <row r="7356" spans="8:8" s="32" customFormat="1" ht="12.75" customHeight="1" x14ac:dyDescent="0.2">
      <c r="H7356" s="36"/>
    </row>
    <row r="7357" spans="8:8" s="32" customFormat="1" ht="12.75" customHeight="1" x14ac:dyDescent="0.2">
      <c r="H7357" s="36"/>
    </row>
    <row r="7358" spans="8:8" s="32" customFormat="1" ht="12.75" customHeight="1" x14ac:dyDescent="0.2">
      <c r="H7358" s="36"/>
    </row>
    <row r="7359" spans="8:8" s="32" customFormat="1" ht="12.75" customHeight="1" x14ac:dyDescent="0.2">
      <c r="H7359" s="36"/>
    </row>
    <row r="7360" spans="8:8" s="32" customFormat="1" ht="12.75" customHeight="1" x14ac:dyDescent="0.2">
      <c r="H7360" s="36"/>
    </row>
    <row r="7361" spans="8:8" s="32" customFormat="1" ht="12.75" customHeight="1" x14ac:dyDescent="0.2">
      <c r="H7361" s="36"/>
    </row>
    <row r="7362" spans="8:8" s="32" customFormat="1" ht="12.75" customHeight="1" x14ac:dyDescent="0.2">
      <c r="H7362" s="36"/>
    </row>
    <row r="7363" spans="8:8" s="32" customFormat="1" ht="12.75" customHeight="1" x14ac:dyDescent="0.2">
      <c r="H7363" s="36"/>
    </row>
    <row r="7364" spans="8:8" s="32" customFormat="1" ht="12.75" customHeight="1" x14ac:dyDescent="0.2">
      <c r="H7364" s="36"/>
    </row>
    <row r="7365" spans="8:8" s="32" customFormat="1" ht="12.75" customHeight="1" x14ac:dyDescent="0.2">
      <c r="H7365" s="36"/>
    </row>
    <row r="7366" spans="8:8" s="32" customFormat="1" ht="12.75" customHeight="1" x14ac:dyDescent="0.2">
      <c r="H7366" s="36"/>
    </row>
    <row r="7367" spans="8:8" s="32" customFormat="1" ht="12.75" customHeight="1" x14ac:dyDescent="0.2">
      <c r="H7367" s="36"/>
    </row>
    <row r="7368" spans="8:8" s="32" customFormat="1" ht="12.75" customHeight="1" x14ac:dyDescent="0.2">
      <c r="H7368" s="36"/>
    </row>
    <row r="7369" spans="8:8" s="32" customFormat="1" ht="12.75" customHeight="1" x14ac:dyDescent="0.2">
      <c r="H7369" s="36"/>
    </row>
    <row r="7370" spans="8:8" s="32" customFormat="1" ht="12.75" customHeight="1" x14ac:dyDescent="0.2">
      <c r="H7370" s="36"/>
    </row>
    <row r="7371" spans="8:8" s="32" customFormat="1" ht="12.75" customHeight="1" x14ac:dyDescent="0.2">
      <c r="H7371" s="36"/>
    </row>
    <row r="7372" spans="8:8" s="32" customFormat="1" ht="12.75" customHeight="1" x14ac:dyDescent="0.2">
      <c r="H7372" s="36"/>
    </row>
    <row r="7373" spans="8:8" s="32" customFormat="1" ht="12.75" customHeight="1" x14ac:dyDescent="0.2">
      <c r="H7373" s="36"/>
    </row>
    <row r="7374" spans="8:8" s="32" customFormat="1" ht="12.75" customHeight="1" x14ac:dyDescent="0.2">
      <c r="H7374" s="36"/>
    </row>
    <row r="7375" spans="8:8" s="32" customFormat="1" ht="12.75" customHeight="1" x14ac:dyDescent="0.2">
      <c r="H7375" s="36"/>
    </row>
    <row r="7376" spans="8:8" s="32" customFormat="1" ht="12.75" customHeight="1" x14ac:dyDescent="0.2">
      <c r="H7376" s="36"/>
    </row>
    <row r="7377" spans="8:8" s="32" customFormat="1" ht="12.75" customHeight="1" x14ac:dyDescent="0.2">
      <c r="H7377" s="36"/>
    </row>
    <row r="7378" spans="8:8" s="32" customFormat="1" ht="12.75" customHeight="1" x14ac:dyDescent="0.2">
      <c r="H7378" s="36"/>
    </row>
    <row r="7379" spans="8:8" s="32" customFormat="1" ht="12.75" customHeight="1" x14ac:dyDescent="0.2">
      <c r="H7379" s="36"/>
    </row>
    <row r="7380" spans="8:8" s="32" customFormat="1" ht="12.75" customHeight="1" x14ac:dyDescent="0.2">
      <c r="H7380" s="36"/>
    </row>
    <row r="7381" spans="8:8" s="32" customFormat="1" ht="12.75" customHeight="1" x14ac:dyDescent="0.2">
      <c r="H7381" s="36"/>
    </row>
    <row r="7382" spans="8:8" s="32" customFormat="1" ht="12.75" customHeight="1" x14ac:dyDescent="0.2">
      <c r="H7382" s="36"/>
    </row>
    <row r="7383" spans="8:8" s="32" customFormat="1" ht="12.75" customHeight="1" x14ac:dyDescent="0.2">
      <c r="H7383" s="36"/>
    </row>
    <row r="7384" spans="8:8" s="32" customFormat="1" ht="12.75" customHeight="1" x14ac:dyDescent="0.2">
      <c r="H7384" s="36"/>
    </row>
    <row r="7385" spans="8:8" s="32" customFormat="1" ht="12.75" customHeight="1" x14ac:dyDescent="0.2">
      <c r="H7385" s="36"/>
    </row>
    <row r="7386" spans="8:8" s="32" customFormat="1" ht="12.75" customHeight="1" x14ac:dyDescent="0.2">
      <c r="H7386" s="36"/>
    </row>
    <row r="7387" spans="8:8" s="32" customFormat="1" ht="12.75" customHeight="1" x14ac:dyDescent="0.2">
      <c r="H7387" s="36"/>
    </row>
    <row r="7388" spans="8:8" s="32" customFormat="1" ht="12.75" customHeight="1" x14ac:dyDescent="0.2">
      <c r="H7388" s="36"/>
    </row>
    <row r="7389" spans="8:8" s="32" customFormat="1" ht="12.75" customHeight="1" x14ac:dyDescent="0.2">
      <c r="H7389" s="36"/>
    </row>
    <row r="7390" spans="8:8" s="32" customFormat="1" ht="12.75" customHeight="1" x14ac:dyDescent="0.2">
      <c r="H7390" s="36"/>
    </row>
    <row r="7391" spans="8:8" s="32" customFormat="1" ht="12.75" customHeight="1" x14ac:dyDescent="0.2">
      <c r="H7391" s="36"/>
    </row>
    <row r="7392" spans="8:8" s="32" customFormat="1" ht="12.75" customHeight="1" x14ac:dyDescent="0.2">
      <c r="H7392" s="36"/>
    </row>
    <row r="7393" spans="8:8" s="32" customFormat="1" ht="12.75" customHeight="1" x14ac:dyDescent="0.2">
      <c r="H7393" s="36"/>
    </row>
    <row r="7394" spans="8:8" s="32" customFormat="1" ht="12.75" customHeight="1" x14ac:dyDescent="0.2">
      <c r="H7394" s="36"/>
    </row>
    <row r="7395" spans="8:8" s="32" customFormat="1" ht="12.75" customHeight="1" x14ac:dyDescent="0.2">
      <c r="H7395" s="36"/>
    </row>
    <row r="7396" spans="8:8" s="32" customFormat="1" ht="12.75" customHeight="1" x14ac:dyDescent="0.2">
      <c r="H7396" s="36"/>
    </row>
    <row r="7397" spans="8:8" s="32" customFormat="1" ht="12.75" customHeight="1" x14ac:dyDescent="0.2">
      <c r="H7397" s="36"/>
    </row>
    <row r="7398" spans="8:8" s="32" customFormat="1" ht="12.75" customHeight="1" x14ac:dyDescent="0.2">
      <c r="H7398" s="36"/>
    </row>
    <row r="7399" spans="8:8" s="32" customFormat="1" ht="12.75" customHeight="1" x14ac:dyDescent="0.2">
      <c r="H7399" s="36"/>
    </row>
    <row r="7400" spans="8:8" s="32" customFormat="1" ht="12.75" customHeight="1" x14ac:dyDescent="0.2">
      <c r="H7400" s="36"/>
    </row>
    <row r="7401" spans="8:8" s="32" customFormat="1" ht="12.75" customHeight="1" x14ac:dyDescent="0.2">
      <c r="H7401" s="36"/>
    </row>
    <row r="7402" spans="8:8" s="32" customFormat="1" ht="12.75" customHeight="1" x14ac:dyDescent="0.2">
      <c r="H7402" s="36"/>
    </row>
    <row r="7403" spans="8:8" s="32" customFormat="1" ht="12.75" customHeight="1" x14ac:dyDescent="0.2">
      <c r="H7403" s="36"/>
    </row>
    <row r="7404" spans="8:8" s="32" customFormat="1" ht="12.75" customHeight="1" x14ac:dyDescent="0.2">
      <c r="H7404" s="36"/>
    </row>
    <row r="7405" spans="8:8" s="32" customFormat="1" ht="12.75" customHeight="1" x14ac:dyDescent="0.2">
      <c r="H7405" s="36"/>
    </row>
    <row r="7406" spans="8:8" s="32" customFormat="1" ht="12.75" customHeight="1" x14ac:dyDescent="0.2">
      <c r="H7406" s="36"/>
    </row>
    <row r="7407" spans="8:8" s="32" customFormat="1" ht="12.75" customHeight="1" x14ac:dyDescent="0.2">
      <c r="H7407" s="36"/>
    </row>
    <row r="7408" spans="8:8" s="32" customFormat="1" ht="12.75" customHeight="1" x14ac:dyDescent="0.2">
      <c r="H7408" s="36"/>
    </row>
    <row r="7409" spans="8:8" s="32" customFormat="1" ht="12.75" customHeight="1" x14ac:dyDescent="0.2">
      <c r="H7409" s="36"/>
    </row>
    <row r="7410" spans="8:8" s="32" customFormat="1" ht="12.75" customHeight="1" x14ac:dyDescent="0.2">
      <c r="H7410" s="36"/>
    </row>
    <row r="7411" spans="8:8" s="32" customFormat="1" ht="12.75" customHeight="1" x14ac:dyDescent="0.2">
      <c r="H7411" s="36"/>
    </row>
    <row r="7412" spans="8:8" s="32" customFormat="1" ht="12.75" customHeight="1" x14ac:dyDescent="0.2">
      <c r="H7412" s="36"/>
    </row>
    <row r="7413" spans="8:8" s="32" customFormat="1" ht="12.75" customHeight="1" x14ac:dyDescent="0.2">
      <c r="H7413" s="36"/>
    </row>
    <row r="7414" spans="8:8" s="32" customFormat="1" ht="12.75" customHeight="1" x14ac:dyDescent="0.2">
      <c r="H7414" s="36"/>
    </row>
    <row r="7415" spans="8:8" s="32" customFormat="1" ht="12.75" customHeight="1" x14ac:dyDescent="0.2">
      <c r="H7415" s="36"/>
    </row>
    <row r="7416" spans="8:8" s="32" customFormat="1" ht="12.75" customHeight="1" x14ac:dyDescent="0.2">
      <c r="H7416" s="36"/>
    </row>
    <row r="7417" spans="8:8" s="32" customFormat="1" ht="12.75" customHeight="1" x14ac:dyDescent="0.2">
      <c r="H7417" s="36"/>
    </row>
    <row r="7418" spans="8:8" s="32" customFormat="1" ht="12.75" customHeight="1" x14ac:dyDescent="0.2">
      <c r="H7418" s="36"/>
    </row>
    <row r="7419" spans="8:8" s="32" customFormat="1" ht="12.75" customHeight="1" x14ac:dyDescent="0.2">
      <c r="H7419" s="36"/>
    </row>
    <row r="7420" spans="8:8" s="32" customFormat="1" ht="12.75" customHeight="1" x14ac:dyDescent="0.2">
      <c r="H7420" s="36"/>
    </row>
    <row r="7421" spans="8:8" s="32" customFormat="1" ht="12.75" customHeight="1" x14ac:dyDescent="0.2">
      <c r="H7421" s="36"/>
    </row>
    <row r="7422" spans="8:8" s="32" customFormat="1" ht="12.75" customHeight="1" x14ac:dyDescent="0.2">
      <c r="H7422" s="36"/>
    </row>
    <row r="7423" spans="8:8" s="32" customFormat="1" ht="12.75" customHeight="1" x14ac:dyDescent="0.2">
      <c r="H7423" s="36"/>
    </row>
    <row r="7424" spans="8:8" s="32" customFormat="1" ht="12.75" customHeight="1" x14ac:dyDescent="0.2">
      <c r="H7424" s="36"/>
    </row>
    <row r="7425" spans="8:8" s="32" customFormat="1" ht="12.75" customHeight="1" x14ac:dyDescent="0.2">
      <c r="H7425" s="36"/>
    </row>
    <row r="7426" spans="8:8" s="32" customFormat="1" ht="12.75" customHeight="1" x14ac:dyDescent="0.2">
      <c r="H7426" s="36"/>
    </row>
    <row r="7427" spans="8:8" s="32" customFormat="1" ht="12.75" customHeight="1" x14ac:dyDescent="0.2">
      <c r="H7427" s="36"/>
    </row>
    <row r="7428" spans="8:8" s="32" customFormat="1" ht="12.75" customHeight="1" x14ac:dyDescent="0.2">
      <c r="H7428" s="36"/>
    </row>
    <row r="7429" spans="8:8" s="32" customFormat="1" ht="12.75" customHeight="1" x14ac:dyDescent="0.2">
      <c r="H7429" s="36"/>
    </row>
    <row r="7430" spans="8:8" s="32" customFormat="1" ht="12.75" customHeight="1" x14ac:dyDescent="0.2">
      <c r="H7430" s="36"/>
    </row>
    <row r="7431" spans="8:8" s="32" customFormat="1" ht="12.75" customHeight="1" x14ac:dyDescent="0.2">
      <c r="H7431" s="36"/>
    </row>
    <row r="7432" spans="8:8" s="32" customFormat="1" ht="12.75" customHeight="1" x14ac:dyDescent="0.2">
      <c r="H7432" s="36"/>
    </row>
    <row r="7433" spans="8:8" s="32" customFormat="1" ht="12.75" customHeight="1" x14ac:dyDescent="0.2">
      <c r="H7433" s="36"/>
    </row>
    <row r="7434" spans="8:8" s="32" customFormat="1" ht="12.75" customHeight="1" x14ac:dyDescent="0.2">
      <c r="H7434" s="36"/>
    </row>
    <row r="7435" spans="8:8" s="32" customFormat="1" ht="12.75" customHeight="1" x14ac:dyDescent="0.2">
      <c r="H7435" s="36"/>
    </row>
    <row r="7436" spans="8:8" s="32" customFormat="1" ht="12.75" customHeight="1" x14ac:dyDescent="0.2">
      <c r="H7436" s="36"/>
    </row>
    <row r="7437" spans="8:8" s="32" customFormat="1" ht="12.75" customHeight="1" x14ac:dyDescent="0.2">
      <c r="H7437" s="36"/>
    </row>
    <row r="7438" spans="8:8" s="32" customFormat="1" ht="12.75" customHeight="1" x14ac:dyDescent="0.2">
      <c r="H7438" s="36"/>
    </row>
    <row r="7439" spans="8:8" s="32" customFormat="1" ht="12.75" customHeight="1" x14ac:dyDescent="0.2">
      <c r="H7439" s="36"/>
    </row>
    <row r="7440" spans="8:8" s="32" customFormat="1" ht="12.75" customHeight="1" x14ac:dyDescent="0.2">
      <c r="H7440" s="36"/>
    </row>
    <row r="7441" spans="8:8" s="32" customFormat="1" ht="12.75" customHeight="1" x14ac:dyDescent="0.2">
      <c r="H7441" s="36"/>
    </row>
    <row r="7442" spans="8:8" s="32" customFormat="1" ht="12.75" customHeight="1" x14ac:dyDescent="0.2">
      <c r="H7442" s="36"/>
    </row>
    <row r="7443" spans="8:8" s="32" customFormat="1" ht="12.75" customHeight="1" x14ac:dyDescent="0.2">
      <c r="H7443" s="36"/>
    </row>
    <row r="7444" spans="8:8" s="32" customFormat="1" ht="12.75" customHeight="1" x14ac:dyDescent="0.2">
      <c r="H7444" s="36"/>
    </row>
    <row r="7445" spans="8:8" s="32" customFormat="1" ht="12.75" customHeight="1" x14ac:dyDescent="0.2">
      <c r="H7445" s="36"/>
    </row>
    <row r="7446" spans="8:8" s="32" customFormat="1" ht="12.75" customHeight="1" x14ac:dyDescent="0.2">
      <c r="H7446" s="36"/>
    </row>
    <row r="7447" spans="8:8" s="32" customFormat="1" ht="12.75" customHeight="1" x14ac:dyDescent="0.2">
      <c r="H7447" s="36"/>
    </row>
    <row r="7448" spans="8:8" s="32" customFormat="1" ht="12.75" customHeight="1" x14ac:dyDescent="0.2">
      <c r="H7448" s="36"/>
    </row>
    <row r="7449" spans="8:8" s="32" customFormat="1" ht="12.75" customHeight="1" x14ac:dyDescent="0.2">
      <c r="H7449" s="36"/>
    </row>
    <row r="7450" spans="8:8" s="32" customFormat="1" ht="12.75" customHeight="1" x14ac:dyDescent="0.2">
      <c r="H7450" s="36"/>
    </row>
    <row r="7451" spans="8:8" s="32" customFormat="1" ht="12.75" customHeight="1" x14ac:dyDescent="0.2">
      <c r="H7451" s="36"/>
    </row>
    <row r="7452" spans="8:8" s="32" customFormat="1" ht="12.75" customHeight="1" x14ac:dyDescent="0.2">
      <c r="H7452" s="36"/>
    </row>
    <row r="7453" spans="8:8" s="32" customFormat="1" ht="12.75" customHeight="1" x14ac:dyDescent="0.2">
      <c r="H7453" s="36"/>
    </row>
    <row r="7454" spans="8:8" s="32" customFormat="1" ht="12.75" customHeight="1" x14ac:dyDescent="0.2">
      <c r="H7454" s="36"/>
    </row>
    <row r="7455" spans="8:8" s="32" customFormat="1" ht="12.75" customHeight="1" x14ac:dyDescent="0.2">
      <c r="H7455" s="36"/>
    </row>
    <row r="7456" spans="8:8" s="32" customFormat="1" ht="12.75" customHeight="1" x14ac:dyDescent="0.2">
      <c r="H7456" s="36"/>
    </row>
    <row r="7457" spans="8:8" s="32" customFormat="1" ht="12.75" customHeight="1" x14ac:dyDescent="0.2">
      <c r="H7457" s="36"/>
    </row>
    <row r="7458" spans="8:8" s="32" customFormat="1" ht="12.75" customHeight="1" x14ac:dyDescent="0.2">
      <c r="H7458" s="36"/>
    </row>
    <row r="7459" spans="8:8" s="32" customFormat="1" ht="12.75" customHeight="1" x14ac:dyDescent="0.2">
      <c r="H7459" s="36"/>
    </row>
    <row r="7460" spans="8:8" s="32" customFormat="1" ht="12.75" customHeight="1" x14ac:dyDescent="0.2">
      <c r="H7460" s="36"/>
    </row>
    <row r="7461" spans="8:8" s="32" customFormat="1" ht="12.75" customHeight="1" x14ac:dyDescent="0.2">
      <c r="H7461" s="36"/>
    </row>
    <row r="7462" spans="8:8" s="32" customFormat="1" ht="12.75" customHeight="1" x14ac:dyDescent="0.2">
      <c r="H7462" s="36"/>
    </row>
    <row r="7463" spans="8:8" s="32" customFormat="1" ht="12.75" customHeight="1" x14ac:dyDescent="0.2">
      <c r="H7463" s="36"/>
    </row>
    <row r="7464" spans="8:8" s="32" customFormat="1" ht="12.75" customHeight="1" x14ac:dyDescent="0.2">
      <c r="H7464" s="36"/>
    </row>
    <row r="7465" spans="8:8" s="32" customFormat="1" ht="12.75" customHeight="1" x14ac:dyDescent="0.2">
      <c r="H7465" s="36"/>
    </row>
    <row r="7466" spans="8:8" s="32" customFormat="1" ht="12.75" customHeight="1" x14ac:dyDescent="0.2">
      <c r="H7466" s="36"/>
    </row>
    <row r="7467" spans="8:8" s="32" customFormat="1" ht="12.75" customHeight="1" x14ac:dyDescent="0.2">
      <c r="H7467" s="36"/>
    </row>
    <row r="7468" spans="8:8" s="32" customFormat="1" ht="12.75" customHeight="1" x14ac:dyDescent="0.2">
      <c r="H7468" s="36"/>
    </row>
    <row r="7469" spans="8:8" s="32" customFormat="1" ht="12.75" customHeight="1" x14ac:dyDescent="0.2">
      <c r="H7469" s="36"/>
    </row>
    <row r="7470" spans="8:8" s="32" customFormat="1" ht="12.75" customHeight="1" x14ac:dyDescent="0.2">
      <c r="H7470" s="36"/>
    </row>
    <row r="7471" spans="8:8" s="32" customFormat="1" ht="12.75" customHeight="1" x14ac:dyDescent="0.2">
      <c r="H7471" s="36"/>
    </row>
    <row r="7472" spans="8:8" s="32" customFormat="1" ht="12.75" customHeight="1" x14ac:dyDescent="0.2">
      <c r="H7472" s="36"/>
    </row>
    <row r="7473" spans="8:8" s="32" customFormat="1" ht="12.75" customHeight="1" x14ac:dyDescent="0.2">
      <c r="H7473" s="36"/>
    </row>
    <row r="7474" spans="8:8" s="32" customFormat="1" ht="12.75" customHeight="1" x14ac:dyDescent="0.2">
      <c r="H7474" s="36"/>
    </row>
    <row r="7475" spans="8:8" s="32" customFormat="1" ht="12.75" customHeight="1" x14ac:dyDescent="0.2">
      <c r="H7475" s="36"/>
    </row>
    <row r="7476" spans="8:8" s="32" customFormat="1" ht="12.75" customHeight="1" x14ac:dyDescent="0.2">
      <c r="H7476" s="36"/>
    </row>
    <row r="7477" spans="8:8" s="32" customFormat="1" ht="12.75" customHeight="1" x14ac:dyDescent="0.2">
      <c r="H7477" s="36"/>
    </row>
    <row r="7478" spans="8:8" s="32" customFormat="1" ht="12.75" customHeight="1" x14ac:dyDescent="0.2">
      <c r="H7478" s="36"/>
    </row>
    <row r="7479" spans="8:8" s="32" customFormat="1" ht="12.75" customHeight="1" x14ac:dyDescent="0.2">
      <c r="H7479" s="36"/>
    </row>
    <row r="7480" spans="8:8" s="32" customFormat="1" ht="12.75" customHeight="1" x14ac:dyDescent="0.2">
      <c r="H7480" s="36"/>
    </row>
    <row r="7481" spans="8:8" s="32" customFormat="1" ht="12.75" customHeight="1" x14ac:dyDescent="0.2">
      <c r="H7481" s="36"/>
    </row>
    <row r="7482" spans="8:8" s="32" customFormat="1" ht="12.75" customHeight="1" x14ac:dyDescent="0.2">
      <c r="H7482" s="36"/>
    </row>
    <row r="7483" spans="8:8" s="32" customFormat="1" ht="12.75" customHeight="1" x14ac:dyDescent="0.2">
      <c r="H7483" s="36"/>
    </row>
    <row r="7484" spans="8:8" s="32" customFormat="1" ht="12.75" customHeight="1" x14ac:dyDescent="0.2">
      <c r="H7484" s="36"/>
    </row>
    <row r="7485" spans="8:8" s="32" customFormat="1" ht="12.75" customHeight="1" x14ac:dyDescent="0.2">
      <c r="H7485" s="36"/>
    </row>
    <row r="7486" spans="8:8" s="32" customFormat="1" ht="12.75" customHeight="1" x14ac:dyDescent="0.2">
      <c r="H7486" s="36"/>
    </row>
    <row r="7487" spans="8:8" s="32" customFormat="1" ht="12.75" customHeight="1" x14ac:dyDescent="0.2">
      <c r="H7487" s="36"/>
    </row>
    <row r="7488" spans="8:8" s="32" customFormat="1" ht="12.75" customHeight="1" x14ac:dyDescent="0.2">
      <c r="H7488" s="36"/>
    </row>
    <row r="7489" spans="8:8" s="32" customFormat="1" ht="12.75" customHeight="1" x14ac:dyDescent="0.2">
      <c r="H7489" s="36"/>
    </row>
    <row r="7490" spans="8:8" s="32" customFormat="1" ht="12.75" customHeight="1" x14ac:dyDescent="0.2">
      <c r="H7490" s="36"/>
    </row>
    <row r="7491" spans="8:8" s="32" customFormat="1" ht="12.75" customHeight="1" x14ac:dyDescent="0.2">
      <c r="H7491" s="36"/>
    </row>
    <row r="7492" spans="8:8" s="32" customFormat="1" ht="12.75" customHeight="1" x14ac:dyDescent="0.2">
      <c r="H7492" s="36"/>
    </row>
    <row r="7493" spans="8:8" s="32" customFormat="1" ht="12.75" customHeight="1" x14ac:dyDescent="0.2">
      <c r="H7493" s="36"/>
    </row>
    <row r="7494" spans="8:8" s="32" customFormat="1" ht="12.75" customHeight="1" x14ac:dyDescent="0.2">
      <c r="H7494" s="36"/>
    </row>
    <row r="7495" spans="8:8" s="32" customFormat="1" ht="12.75" customHeight="1" x14ac:dyDescent="0.2">
      <c r="H7495" s="36"/>
    </row>
    <row r="7496" spans="8:8" s="32" customFormat="1" ht="12.75" customHeight="1" x14ac:dyDescent="0.2">
      <c r="H7496" s="36"/>
    </row>
    <row r="7497" spans="8:8" s="32" customFormat="1" ht="12.75" customHeight="1" x14ac:dyDescent="0.2">
      <c r="H7497" s="36"/>
    </row>
    <row r="7498" spans="8:8" s="32" customFormat="1" ht="12.75" customHeight="1" x14ac:dyDescent="0.2">
      <c r="H7498" s="36"/>
    </row>
    <row r="7499" spans="8:8" s="32" customFormat="1" ht="12.75" customHeight="1" x14ac:dyDescent="0.2">
      <c r="H7499" s="36"/>
    </row>
    <row r="7500" spans="8:8" s="32" customFormat="1" ht="12.75" customHeight="1" x14ac:dyDescent="0.2">
      <c r="H7500" s="36"/>
    </row>
    <row r="7501" spans="8:8" s="32" customFormat="1" ht="12.75" customHeight="1" x14ac:dyDescent="0.2">
      <c r="H7501" s="36"/>
    </row>
    <row r="7502" spans="8:8" s="32" customFormat="1" ht="12.75" customHeight="1" x14ac:dyDescent="0.2">
      <c r="H7502" s="36"/>
    </row>
    <row r="7503" spans="8:8" s="32" customFormat="1" ht="12.75" customHeight="1" x14ac:dyDescent="0.2">
      <c r="H7503" s="36"/>
    </row>
    <row r="7504" spans="8:8" s="32" customFormat="1" ht="12.75" customHeight="1" x14ac:dyDescent="0.2">
      <c r="H7504" s="36"/>
    </row>
    <row r="7505" spans="8:8" s="32" customFormat="1" ht="12.75" customHeight="1" x14ac:dyDescent="0.2">
      <c r="H7505" s="36"/>
    </row>
    <row r="7506" spans="8:8" s="32" customFormat="1" ht="12.75" customHeight="1" x14ac:dyDescent="0.2">
      <c r="H7506" s="36"/>
    </row>
    <row r="7507" spans="8:8" s="32" customFormat="1" ht="12.75" customHeight="1" x14ac:dyDescent="0.2">
      <c r="H7507" s="36"/>
    </row>
    <row r="7508" spans="8:8" s="32" customFormat="1" ht="12.75" customHeight="1" x14ac:dyDescent="0.2">
      <c r="H7508" s="36"/>
    </row>
    <row r="7509" spans="8:8" s="32" customFormat="1" ht="12.75" customHeight="1" x14ac:dyDescent="0.2">
      <c r="H7509" s="36"/>
    </row>
    <row r="7510" spans="8:8" s="32" customFormat="1" ht="12.75" customHeight="1" x14ac:dyDescent="0.2">
      <c r="H7510" s="36"/>
    </row>
    <row r="7511" spans="8:8" s="32" customFormat="1" ht="12.75" customHeight="1" x14ac:dyDescent="0.2">
      <c r="H7511" s="36"/>
    </row>
    <row r="7512" spans="8:8" s="32" customFormat="1" ht="12.75" customHeight="1" x14ac:dyDescent="0.2">
      <c r="H7512" s="36"/>
    </row>
    <row r="7513" spans="8:8" s="32" customFormat="1" ht="12.75" customHeight="1" x14ac:dyDescent="0.2">
      <c r="H7513" s="36"/>
    </row>
    <row r="7514" spans="8:8" s="32" customFormat="1" ht="12.75" customHeight="1" x14ac:dyDescent="0.2">
      <c r="H7514" s="36"/>
    </row>
    <row r="7515" spans="8:8" s="32" customFormat="1" ht="12.75" customHeight="1" x14ac:dyDescent="0.2">
      <c r="H7515" s="36"/>
    </row>
    <row r="7516" spans="8:8" s="32" customFormat="1" ht="12.75" customHeight="1" x14ac:dyDescent="0.2">
      <c r="H7516" s="36"/>
    </row>
    <row r="7517" spans="8:8" s="32" customFormat="1" ht="12.75" customHeight="1" x14ac:dyDescent="0.2">
      <c r="H7517" s="36"/>
    </row>
    <row r="7518" spans="8:8" s="32" customFormat="1" ht="12.75" customHeight="1" x14ac:dyDescent="0.2">
      <c r="H7518" s="36"/>
    </row>
    <row r="7519" spans="8:8" s="32" customFormat="1" ht="12.75" customHeight="1" x14ac:dyDescent="0.2">
      <c r="H7519" s="36"/>
    </row>
    <row r="7520" spans="8:8" s="32" customFormat="1" ht="12.75" customHeight="1" x14ac:dyDescent="0.2">
      <c r="H7520" s="36"/>
    </row>
    <row r="7521" spans="8:8" s="32" customFormat="1" ht="12.75" customHeight="1" x14ac:dyDescent="0.2">
      <c r="H7521" s="36"/>
    </row>
    <row r="7522" spans="8:8" s="32" customFormat="1" ht="12.75" customHeight="1" x14ac:dyDescent="0.2">
      <c r="H7522" s="36"/>
    </row>
    <row r="7523" spans="8:8" s="32" customFormat="1" ht="12.75" customHeight="1" x14ac:dyDescent="0.2">
      <c r="H7523" s="36"/>
    </row>
    <row r="7524" spans="8:8" s="32" customFormat="1" ht="12.75" customHeight="1" x14ac:dyDescent="0.2">
      <c r="H7524" s="36"/>
    </row>
    <row r="7525" spans="8:8" s="32" customFormat="1" ht="12.75" customHeight="1" x14ac:dyDescent="0.2">
      <c r="H7525" s="36"/>
    </row>
    <row r="7526" spans="8:8" s="32" customFormat="1" ht="12.75" customHeight="1" x14ac:dyDescent="0.2">
      <c r="H7526" s="36"/>
    </row>
    <row r="7527" spans="8:8" s="32" customFormat="1" ht="12.75" customHeight="1" x14ac:dyDescent="0.2">
      <c r="H7527" s="36"/>
    </row>
    <row r="7528" spans="8:8" s="32" customFormat="1" ht="12.75" customHeight="1" x14ac:dyDescent="0.2">
      <c r="H7528" s="36"/>
    </row>
    <row r="7529" spans="8:8" s="32" customFormat="1" ht="12.75" customHeight="1" x14ac:dyDescent="0.2">
      <c r="H7529" s="36"/>
    </row>
    <row r="7530" spans="8:8" s="32" customFormat="1" ht="12.75" customHeight="1" x14ac:dyDescent="0.2">
      <c r="H7530" s="36"/>
    </row>
    <row r="7531" spans="8:8" s="32" customFormat="1" ht="12.75" customHeight="1" x14ac:dyDescent="0.2">
      <c r="H7531" s="36"/>
    </row>
    <row r="7532" spans="8:8" s="32" customFormat="1" ht="12.75" customHeight="1" x14ac:dyDescent="0.2">
      <c r="H7532" s="36"/>
    </row>
    <row r="7533" spans="8:8" s="32" customFormat="1" ht="12.75" customHeight="1" x14ac:dyDescent="0.2">
      <c r="H7533" s="36"/>
    </row>
    <row r="7534" spans="8:8" s="32" customFormat="1" ht="12.75" customHeight="1" x14ac:dyDescent="0.2">
      <c r="H7534" s="36"/>
    </row>
    <row r="7535" spans="8:8" s="32" customFormat="1" ht="12.75" customHeight="1" x14ac:dyDescent="0.2">
      <c r="H7535" s="36"/>
    </row>
    <row r="7536" spans="8:8" s="32" customFormat="1" ht="12.75" customHeight="1" x14ac:dyDescent="0.2">
      <c r="H7536" s="36"/>
    </row>
    <row r="7537" spans="8:8" s="32" customFormat="1" ht="12.75" customHeight="1" x14ac:dyDescent="0.2">
      <c r="H7537" s="36"/>
    </row>
    <row r="7538" spans="8:8" s="32" customFormat="1" ht="12.75" customHeight="1" x14ac:dyDescent="0.2">
      <c r="H7538" s="36"/>
    </row>
    <row r="7539" spans="8:8" s="32" customFormat="1" ht="12.75" customHeight="1" x14ac:dyDescent="0.2">
      <c r="H7539" s="36"/>
    </row>
    <row r="7540" spans="8:8" s="32" customFormat="1" ht="12.75" customHeight="1" x14ac:dyDescent="0.2">
      <c r="H7540" s="36"/>
    </row>
    <row r="7541" spans="8:8" s="32" customFormat="1" ht="12.75" customHeight="1" x14ac:dyDescent="0.2">
      <c r="H7541" s="36"/>
    </row>
    <row r="7542" spans="8:8" s="32" customFormat="1" ht="12.75" customHeight="1" x14ac:dyDescent="0.2">
      <c r="H7542" s="36"/>
    </row>
    <row r="7543" spans="8:8" s="32" customFormat="1" ht="12.75" customHeight="1" x14ac:dyDescent="0.2">
      <c r="H7543" s="36"/>
    </row>
    <row r="7544" spans="8:8" s="32" customFormat="1" ht="12.75" customHeight="1" x14ac:dyDescent="0.2">
      <c r="H7544" s="36"/>
    </row>
    <row r="7545" spans="8:8" s="32" customFormat="1" ht="12.75" customHeight="1" x14ac:dyDescent="0.2">
      <c r="H7545" s="36"/>
    </row>
    <row r="7546" spans="8:8" s="32" customFormat="1" ht="12.75" customHeight="1" x14ac:dyDescent="0.2">
      <c r="H7546" s="36"/>
    </row>
    <row r="7547" spans="8:8" s="32" customFormat="1" ht="12.75" customHeight="1" x14ac:dyDescent="0.2">
      <c r="H7547" s="36"/>
    </row>
    <row r="7548" spans="8:8" s="32" customFormat="1" ht="12.75" customHeight="1" x14ac:dyDescent="0.2">
      <c r="H7548" s="36"/>
    </row>
    <row r="7549" spans="8:8" s="32" customFormat="1" ht="12.75" customHeight="1" x14ac:dyDescent="0.2">
      <c r="H7549" s="36"/>
    </row>
    <row r="7550" spans="8:8" s="32" customFormat="1" ht="12.75" customHeight="1" x14ac:dyDescent="0.2">
      <c r="H7550" s="36"/>
    </row>
    <row r="7551" spans="8:8" s="32" customFormat="1" ht="12.75" customHeight="1" x14ac:dyDescent="0.2">
      <c r="H7551" s="36"/>
    </row>
    <row r="7552" spans="8:8" s="32" customFormat="1" ht="12.75" customHeight="1" x14ac:dyDescent="0.2">
      <c r="H7552" s="36"/>
    </row>
    <row r="7553" spans="8:8" s="32" customFormat="1" ht="12.75" customHeight="1" x14ac:dyDescent="0.2">
      <c r="H7553" s="36"/>
    </row>
    <row r="7554" spans="8:8" s="32" customFormat="1" ht="12.75" customHeight="1" x14ac:dyDescent="0.2">
      <c r="H7554" s="36"/>
    </row>
    <row r="7555" spans="8:8" s="32" customFormat="1" ht="12.75" customHeight="1" x14ac:dyDescent="0.2">
      <c r="H7555" s="36"/>
    </row>
    <row r="7556" spans="8:8" s="32" customFormat="1" ht="12.75" customHeight="1" x14ac:dyDescent="0.2">
      <c r="H7556" s="36"/>
    </row>
    <row r="7557" spans="8:8" s="32" customFormat="1" ht="12.75" customHeight="1" x14ac:dyDescent="0.2">
      <c r="H7557" s="36"/>
    </row>
    <row r="7558" spans="8:8" s="32" customFormat="1" ht="12.75" customHeight="1" x14ac:dyDescent="0.2">
      <c r="H7558" s="36"/>
    </row>
    <row r="7559" spans="8:8" s="32" customFormat="1" ht="12.75" customHeight="1" x14ac:dyDescent="0.2">
      <c r="H7559" s="36"/>
    </row>
    <row r="7560" spans="8:8" s="32" customFormat="1" ht="12.75" customHeight="1" x14ac:dyDescent="0.2">
      <c r="H7560" s="36"/>
    </row>
    <row r="7561" spans="8:8" s="32" customFormat="1" ht="12.75" customHeight="1" x14ac:dyDescent="0.2">
      <c r="H7561" s="36"/>
    </row>
    <row r="7562" spans="8:8" s="32" customFormat="1" ht="12.75" customHeight="1" x14ac:dyDescent="0.2">
      <c r="H7562" s="36"/>
    </row>
    <row r="7563" spans="8:8" s="32" customFormat="1" ht="12.75" customHeight="1" x14ac:dyDescent="0.2">
      <c r="H7563" s="36"/>
    </row>
    <row r="7564" spans="8:8" s="32" customFormat="1" ht="12.75" customHeight="1" x14ac:dyDescent="0.2">
      <c r="H7564" s="36"/>
    </row>
    <row r="7565" spans="8:8" s="32" customFormat="1" ht="12.75" customHeight="1" x14ac:dyDescent="0.2">
      <c r="H7565" s="36"/>
    </row>
    <row r="7566" spans="8:8" s="32" customFormat="1" ht="12.75" customHeight="1" x14ac:dyDescent="0.2">
      <c r="H7566" s="36"/>
    </row>
    <row r="7567" spans="8:8" s="32" customFormat="1" ht="12.75" customHeight="1" x14ac:dyDescent="0.2">
      <c r="H7567" s="36"/>
    </row>
    <row r="7568" spans="8:8" s="32" customFormat="1" ht="12.75" customHeight="1" x14ac:dyDescent="0.2">
      <c r="H7568" s="36"/>
    </row>
    <row r="7569" spans="8:8" s="32" customFormat="1" ht="12.75" customHeight="1" x14ac:dyDescent="0.2">
      <c r="H7569" s="36"/>
    </row>
    <row r="7570" spans="8:8" s="32" customFormat="1" ht="12.75" customHeight="1" x14ac:dyDescent="0.2">
      <c r="H7570" s="36"/>
    </row>
    <row r="7571" spans="8:8" s="32" customFormat="1" ht="12.75" customHeight="1" x14ac:dyDescent="0.2">
      <c r="H7571" s="36"/>
    </row>
    <row r="7572" spans="8:8" s="32" customFormat="1" ht="12.75" customHeight="1" x14ac:dyDescent="0.2">
      <c r="H7572" s="36"/>
    </row>
    <row r="7573" spans="8:8" s="32" customFormat="1" ht="12.75" customHeight="1" x14ac:dyDescent="0.2">
      <c r="H7573" s="36"/>
    </row>
    <row r="7574" spans="8:8" s="32" customFormat="1" ht="12.75" customHeight="1" x14ac:dyDescent="0.2">
      <c r="H7574" s="36"/>
    </row>
    <row r="7575" spans="8:8" s="32" customFormat="1" ht="12.75" customHeight="1" x14ac:dyDescent="0.2">
      <c r="H7575" s="36"/>
    </row>
    <row r="7576" spans="8:8" s="32" customFormat="1" ht="12.75" customHeight="1" x14ac:dyDescent="0.2">
      <c r="H7576" s="36"/>
    </row>
    <row r="7577" spans="8:8" s="32" customFormat="1" ht="12.75" customHeight="1" x14ac:dyDescent="0.2">
      <c r="H7577" s="36"/>
    </row>
    <row r="7578" spans="8:8" s="32" customFormat="1" ht="12.75" customHeight="1" x14ac:dyDescent="0.2">
      <c r="H7578" s="36"/>
    </row>
    <row r="7579" spans="8:8" s="32" customFormat="1" ht="12.75" customHeight="1" x14ac:dyDescent="0.2">
      <c r="H7579" s="36"/>
    </row>
    <row r="7580" spans="8:8" s="32" customFormat="1" ht="12.75" customHeight="1" x14ac:dyDescent="0.2">
      <c r="H7580" s="36"/>
    </row>
    <row r="7581" spans="8:8" s="32" customFormat="1" ht="12.75" customHeight="1" x14ac:dyDescent="0.2">
      <c r="H7581" s="36"/>
    </row>
    <row r="7582" spans="8:8" s="32" customFormat="1" ht="12.75" customHeight="1" x14ac:dyDescent="0.2">
      <c r="H7582" s="36"/>
    </row>
    <row r="7583" spans="8:8" s="32" customFormat="1" ht="12.75" customHeight="1" x14ac:dyDescent="0.2">
      <c r="H7583" s="36"/>
    </row>
    <row r="7584" spans="8:8" s="32" customFormat="1" ht="12.75" customHeight="1" x14ac:dyDescent="0.2">
      <c r="H7584" s="36"/>
    </row>
    <row r="7585" spans="8:8" s="32" customFormat="1" ht="12.75" customHeight="1" x14ac:dyDescent="0.2">
      <c r="H7585" s="36"/>
    </row>
    <row r="7586" spans="8:8" s="32" customFormat="1" ht="12.75" customHeight="1" x14ac:dyDescent="0.2">
      <c r="H7586" s="36"/>
    </row>
    <row r="7587" spans="8:8" s="32" customFormat="1" ht="12.75" customHeight="1" x14ac:dyDescent="0.2">
      <c r="H7587" s="36"/>
    </row>
    <row r="7588" spans="8:8" s="32" customFormat="1" ht="12.75" customHeight="1" x14ac:dyDescent="0.2">
      <c r="H7588" s="36"/>
    </row>
    <row r="7589" spans="8:8" s="32" customFormat="1" ht="12.75" customHeight="1" x14ac:dyDescent="0.2">
      <c r="H7589" s="36"/>
    </row>
    <row r="7590" spans="8:8" s="32" customFormat="1" ht="12.75" customHeight="1" x14ac:dyDescent="0.2">
      <c r="H7590" s="36"/>
    </row>
    <row r="7591" spans="8:8" s="32" customFormat="1" ht="12.75" customHeight="1" x14ac:dyDescent="0.2">
      <c r="H7591" s="36"/>
    </row>
    <row r="7592" spans="8:8" s="32" customFormat="1" ht="12.75" customHeight="1" x14ac:dyDescent="0.2">
      <c r="H7592" s="36"/>
    </row>
    <row r="7593" spans="8:8" s="32" customFormat="1" ht="12.75" customHeight="1" x14ac:dyDescent="0.2">
      <c r="H7593" s="36"/>
    </row>
    <row r="7594" spans="8:8" s="32" customFormat="1" ht="12.75" customHeight="1" x14ac:dyDescent="0.2">
      <c r="H7594" s="36"/>
    </row>
    <row r="7595" spans="8:8" s="32" customFormat="1" ht="12.75" customHeight="1" x14ac:dyDescent="0.2">
      <c r="H7595" s="36"/>
    </row>
    <row r="7596" spans="8:8" s="32" customFormat="1" ht="12.75" customHeight="1" x14ac:dyDescent="0.2">
      <c r="H7596" s="36"/>
    </row>
    <row r="7597" spans="8:8" s="32" customFormat="1" ht="12.75" customHeight="1" x14ac:dyDescent="0.2">
      <c r="H7597" s="36"/>
    </row>
    <row r="7598" spans="8:8" s="32" customFormat="1" ht="12.75" customHeight="1" x14ac:dyDescent="0.2">
      <c r="H7598" s="36"/>
    </row>
    <row r="7599" spans="8:8" s="32" customFormat="1" ht="12.75" customHeight="1" x14ac:dyDescent="0.2">
      <c r="H7599" s="36"/>
    </row>
    <row r="7600" spans="8:8" s="32" customFormat="1" ht="12.75" customHeight="1" x14ac:dyDescent="0.2">
      <c r="H7600" s="36"/>
    </row>
    <row r="7601" spans="8:8" s="32" customFormat="1" ht="12.75" customHeight="1" x14ac:dyDescent="0.2">
      <c r="H7601" s="36"/>
    </row>
    <row r="7602" spans="8:8" s="32" customFormat="1" ht="12.75" customHeight="1" x14ac:dyDescent="0.2">
      <c r="H7602" s="36"/>
    </row>
    <row r="7603" spans="8:8" s="32" customFormat="1" ht="12.75" customHeight="1" x14ac:dyDescent="0.2">
      <c r="H7603" s="36"/>
    </row>
    <row r="7604" spans="8:8" s="32" customFormat="1" ht="12.75" customHeight="1" x14ac:dyDescent="0.2">
      <c r="H7604" s="36"/>
    </row>
    <row r="7605" spans="8:8" s="32" customFormat="1" ht="12.75" customHeight="1" x14ac:dyDescent="0.2">
      <c r="H7605" s="36"/>
    </row>
    <row r="7606" spans="8:8" s="32" customFormat="1" ht="12.75" customHeight="1" x14ac:dyDescent="0.2">
      <c r="H7606" s="36"/>
    </row>
    <row r="7607" spans="8:8" s="32" customFormat="1" ht="12.75" customHeight="1" x14ac:dyDescent="0.2">
      <c r="H7607" s="36"/>
    </row>
    <row r="7608" spans="8:8" s="32" customFormat="1" ht="12.75" customHeight="1" x14ac:dyDescent="0.2">
      <c r="H7608" s="36"/>
    </row>
    <row r="7609" spans="8:8" s="32" customFormat="1" ht="12.75" customHeight="1" x14ac:dyDescent="0.2">
      <c r="H7609" s="36"/>
    </row>
    <row r="7610" spans="8:8" s="32" customFormat="1" ht="12.75" customHeight="1" x14ac:dyDescent="0.2">
      <c r="H7610" s="36"/>
    </row>
    <row r="7611" spans="8:8" s="32" customFormat="1" ht="12.75" customHeight="1" x14ac:dyDescent="0.2">
      <c r="H7611" s="36"/>
    </row>
    <row r="7612" spans="8:8" s="32" customFormat="1" ht="12.75" customHeight="1" x14ac:dyDescent="0.2">
      <c r="H7612" s="36"/>
    </row>
    <row r="7613" spans="8:8" s="32" customFormat="1" ht="12.75" customHeight="1" x14ac:dyDescent="0.2">
      <c r="H7613" s="36"/>
    </row>
    <row r="7614" spans="8:8" s="32" customFormat="1" ht="12.75" customHeight="1" x14ac:dyDescent="0.2">
      <c r="H7614" s="36"/>
    </row>
    <row r="7615" spans="8:8" s="32" customFormat="1" ht="12.75" customHeight="1" x14ac:dyDescent="0.2">
      <c r="H7615" s="36"/>
    </row>
    <row r="7616" spans="8:8" s="32" customFormat="1" ht="12.75" customHeight="1" x14ac:dyDescent="0.2">
      <c r="H7616" s="36"/>
    </row>
    <row r="7617" spans="8:8" s="32" customFormat="1" ht="12.75" customHeight="1" x14ac:dyDescent="0.2">
      <c r="H7617" s="36"/>
    </row>
    <row r="7618" spans="8:8" s="32" customFormat="1" ht="12.75" customHeight="1" x14ac:dyDescent="0.2">
      <c r="H7618" s="36"/>
    </row>
    <row r="7619" spans="8:8" s="32" customFormat="1" ht="12.75" customHeight="1" x14ac:dyDescent="0.2">
      <c r="H7619" s="36"/>
    </row>
    <row r="7620" spans="8:8" s="32" customFormat="1" ht="12.75" customHeight="1" x14ac:dyDescent="0.2">
      <c r="H7620" s="36"/>
    </row>
    <row r="7621" spans="8:8" s="32" customFormat="1" ht="12.75" customHeight="1" x14ac:dyDescent="0.2">
      <c r="H7621" s="36"/>
    </row>
    <row r="7622" spans="8:8" s="32" customFormat="1" ht="12.75" customHeight="1" x14ac:dyDescent="0.2">
      <c r="H7622" s="36"/>
    </row>
    <row r="7623" spans="8:8" s="32" customFormat="1" ht="12.75" customHeight="1" x14ac:dyDescent="0.2">
      <c r="H7623" s="36"/>
    </row>
    <row r="7624" spans="8:8" s="32" customFormat="1" ht="12.75" customHeight="1" x14ac:dyDescent="0.2">
      <c r="H7624" s="36"/>
    </row>
    <row r="7625" spans="8:8" s="32" customFormat="1" ht="12.75" customHeight="1" x14ac:dyDescent="0.2">
      <c r="H7625" s="36"/>
    </row>
    <row r="7626" spans="8:8" s="32" customFormat="1" ht="12.75" customHeight="1" x14ac:dyDescent="0.2">
      <c r="H7626" s="36"/>
    </row>
    <row r="7627" spans="8:8" s="32" customFormat="1" ht="12.75" customHeight="1" x14ac:dyDescent="0.2">
      <c r="H7627" s="36"/>
    </row>
    <row r="7628" spans="8:8" s="32" customFormat="1" ht="12.75" customHeight="1" x14ac:dyDescent="0.2">
      <c r="H7628" s="36"/>
    </row>
    <row r="7629" spans="8:8" s="32" customFormat="1" ht="12.75" customHeight="1" x14ac:dyDescent="0.2">
      <c r="H7629" s="36"/>
    </row>
    <row r="7630" spans="8:8" s="32" customFormat="1" ht="12.75" customHeight="1" x14ac:dyDescent="0.2">
      <c r="H7630" s="36"/>
    </row>
    <row r="7631" spans="8:8" s="32" customFormat="1" ht="12.75" customHeight="1" x14ac:dyDescent="0.2">
      <c r="H7631" s="36"/>
    </row>
    <row r="7632" spans="8:8" s="32" customFormat="1" ht="12.75" customHeight="1" x14ac:dyDescent="0.2">
      <c r="H7632" s="36"/>
    </row>
    <row r="7633" spans="8:8" s="32" customFormat="1" ht="12.75" customHeight="1" x14ac:dyDescent="0.2">
      <c r="H7633" s="36"/>
    </row>
    <row r="7634" spans="8:8" s="32" customFormat="1" ht="12.75" customHeight="1" x14ac:dyDescent="0.2">
      <c r="H7634" s="36"/>
    </row>
    <row r="7635" spans="8:8" s="32" customFormat="1" ht="12.75" customHeight="1" x14ac:dyDescent="0.2">
      <c r="H7635" s="36"/>
    </row>
    <row r="7636" spans="8:8" s="32" customFormat="1" ht="12.75" customHeight="1" x14ac:dyDescent="0.2">
      <c r="H7636" s="36"/>
    </row>
    <row r="7637" spans="8:8" s="32" customFormat="1" ht="12.75" customHeight="1" x14ac:dyDescent="0.2">
      <c r="H7637" s="36"/>
    </row>
    <row r="7638" spans="8:8" s="32" customFormat="1" ht="12.75" customHeight="1" x14ac:dyDescent="0.2">
      <c r="H7638" s="36"/>
    </row>
    <row r="7639" spans="8:8" s="32" customFormat="1" ht="12.75" customHeight="1" x14ac:dyDescent="0.2">
      <c r="H7639" s="36"/>
    </row>
    <row r="7640" spans="8:8" s="32" customFormat="1" ht="12.75" customHeight="1" x14ac:dyDescent="0.2">
      <c r="H7640" s="36"/>
    </row>
    <row r="7641" spans="8:8" s="32" customFormat="1" ht="12.75" customHeight="1" x14ac:dyDescent="0.2">
      <c r="H7641" s="36"/>
    </row>
    <row r="7642" spans="8:8" s="32" customFormat="1" ht="12.75" customHeight="1" x14ac:dyDescent="0.2">
      <c r="H7642" s="36"/>
    </row>
    <row r="7643" spans="8:8" s="32" customFormat="1" ht="12.75" customHeight="1" x14ac:dyDescent="0.2">
      <c r="H7643" s="36"/>
    </row>
    <row r="7644" spans="8:8" s="32" customFormat="1" ht="12.75" customHeight="1" x14ac:dyDescent="0.2">
      <c r="H7644" s="36"/>
    </row>
    <row r="7645" spans="8:8" s="32" customFormat="1" ht="12.75" customHeight="1" x14ac:dyDescent="0.2">
      <c r="H7645" s="36"/>
    </row>
    <row r="7646" spans="8:8" s="32" customFormat="1" ht="12.75" customHeight="1" x14ac:dyDescent="0.2">
      <c r="H7646" s="36"/>
    </row>
    <row r="7647" spans="8:8" s="32" customFormat="1" ht="12.75" customHeight="1" x14ac:dyDescent="0.2">
      <c r="H7647" s="36"/>
    </row>
    <row r="7648" spans="8:8" s="32" customFormat="1" ht="12.75" customHeight="1" x14ac:dyDescent="0.2">
      <c r="H7648" s="36"/>
    </row>
    <row r="7649" spans="8:8" s="32" customFormat="1" ht="12.75" customHeight="1" x14ac:dyDescent="0.2">
      <c r="H7649" s="36"/>
    </row>
    <row r="7650" spans="8:8" s="32" customFormat="1" ht="12.75" customHeight="1" x14ac:dyDescent="0.2">
      <c r="H7650" s="36"/>
    </row>
    <row r="7651" spans="8:8" s="32" customFormat="1" ht="12.75" customHeight="1" x14ac:dyDescent="0.2">
      <c r="H7651" s="36"/>
    </row>
    <row r="7652" spans="8:8" s="32" customFormat="1" ht="12.75" customHeight="1" x14ac:dyDescent="0.2">
      <c r="H7652" s="36"/>
    </row>
    <row r="7653" spans="8:8" s="32" customFormat="1" ht="12.75" customHeight="1" x14ac:dyDescent="0.2">
      <c r="H7653" s="36"/>
    </row>
    <row r="7654" spans="8:8" s="32" customFormat="1" ht="12.75" customHeight="1" x14ac:dyDescent="0.2">
      <c r="H7654" s="36"/>
    </row>
    <row r="7655" spans="8:8" s="32" customFormat="1" ht="12.75" customHeight="1" x14ac:dyDescent="0.2">
      <c r="H7655" s="36"/>
    </row>
    <row r="7656" spans="8:8" s="32" customFormat="1" ht="12.75" customHeight="1" x14ac:dyDescent="0.2">
      <c r="H7656" s="36"/>
    </row>
    <row r="7657" spans="8:8" s="32" customFormat="1" ht="12.75" customHeight="1" x14ac:dyDescent="0.2">
      <c r="H7657" s="36"/>
    </row>
    <row r="7658" spans="8:8" s="32" customFormat="1" ht="12.75" customHeight="1" x14ac:dyDescent="0.2">
      <c r="H7658" s="36"/>
    </row>
    <row r="7659" spans="8:8" s="32" customFormat="1" ht="12.75" customHeight="1" x14ac:dyDescent="0.2">
      <c r="H7659" s="36"/>
    </row>
    <row r="7660" spans="8:8" s="32" customFormat="1" ht="12.75" customHeight="1" x14ac:dyDescent="0.2">
      <c r="H7660" s="36"/>
    </row>
    <row r="7661" spans="8:8" s="32" customFormat="1" ht="12.75" customHeight="1" x14ac:dyDescent="0.2">
      <c r="H7661" s="36"/>
    </row>
    <row r="7662" spans="8:8" s="32" customFormat="1" ht="12.75" customHeight="1" x14ac:dyDescent="0.2">
      <c r="H7662" s="36"/>
    </row>
    <row r="7663" spans="8:8" s="32" customFormat="1" ht="12.75" customHeight="1" x14ac:dyDescent="0.2">
      <c r="H7663" s="36"/>
    </row>
    <row r="7664" spans="8:8" s="32" customFormat="1" ht="12.75" customHeight="1" x14ac:dyDescent="0.2">
      <c r="H7664" s="36"/>
    </row>
    <row r="7665" spans="8:8" s="32" customFormat="1" ht="12.75" customHeight="1" x14ac:dyDescent="0.2">
      <c r="H7665" s="36"/>
    </row>
    <row r="7666" spans="8:8" s="32" customFormat="1" ht="12.75" customHeight="1" x14ac:dyDescent="0.2">
      <c r="H7666" s="36"/>
    </row>
    <row r="7667" spans="8:8" s="32" customFormat="1" ht="12.75" customHeight="1" x14ac:dyDescent="0.2">
      <c r="H7667" s="36"/>
    </row>
    <row r="7668" spans="8:8" s="32" customFormat="1" ht="12.75" customHeight="1" x14ac:dyDescent="0.2">
      <c r="H7668" s="36"/>
    </row>
    <row r="7669" spans="8:8" s="32" customFormat="1" ht="12.75" customHeight="1" x14ac:dyDescent="0.2">
      <c r="H7669" s="36"/>
    </row>
    <row r="7670" spans="8:8" s="32" customFormat="1" ht="12.75" customHeight="1" x14ac:dyDescent="0.2">
      <c r="H7670" s="36"/>
    </row>
    <row r="7671" spans="8:8" s="32" customFormat="1" ht="12.75" customHeight="1" x14ac:dyDescent="0.2">
      <c r="H7671" s="36"/>
    </row>
    <row r="7672" spans="8:8" s="32" customFormat="1" ht="12.75" customHeight="1" x14ac:dyDescent="0.2">
      <c r="H7672" s="36"/>
    </row>
    <row r="7673" spans="8:8" s="32" customFormat="1" ht="12.75" customHeight="1" x14ac:dyDescent="0.2">
      <c r="H7673" s="36"/>
    </row>
    <row r="7674" spans="8:8" s="32" customFormat="1" ht="12.75" customHeight="1" x14ac:dyDescent="0.2">
      <c r="H7674" s="36"/>
    </row>
    <row r="7675" spans="8:8" s="32" customFormat="1" ht="12.75" customHeight="1" x14ac:dyDescent="0.2">
      <c r="H7675" s="36"/>
    </row>
    <row r="7676" spans="8:8" s="32" customFormat="1" ht="12.75" customHeight="1" x14ac:dyDescent="0.2">
      <c r="H7676" s="36"/>
    </row>
    <row r="7677" spans="8:8" s="32" customFormat="1" ht="12.75" customHeight="1" x14ac:dyDescent="0.2">
      <c r="H7677" s="36"/>
    </row>
    <row r="7678" spans="8:8" s="32" customFormat="1" ht="12.75" customHeight="1" x14ac:dyDescent="0.2">
      <c r="H7678" s="36"/>
    </row>
    <row r="7679" spans="8:8" s="32" customFormat="1" ht="12.75" customHeight="1" x14ac:dyDescent="0.2">
      <c r="H7679" s="36"/>
    </row>
    <row r="7680" spans="8:8" s="32" customFormat="1" ht="12.75" customHeight="1" x14ac:dyDescent="0.2">
      <c r="H7680" s="36"/>
    </row>
    <row r="7681" spans="8:8" s="32" customFormat="1" ht="12.75" customHeight="1" x14ac:dyDescent="0.2">
      <c r="H7681" s="36"/>
    </row>
    <row r="7682" spans="8:8" s="32" customFormat="1" ht="12.75" customHeight="1" x14ac:dyDescent="0.2">
      <c r="H7682" s="36"/>
    </row>
    <row r="7683" spans="8:8" s="32" customFormat="1" ht="12.75" customHeight="1" x14ac:dyDescent="0.2">
      <c r="H7683" s="36"/>
    </row>
    <row r="7684" spans="8:8" s="32" customFormat="1" ht="12.75" customHeight="1" x14ac:dyDescent="0.2">
      <c r="H7684" s="36"/>
    </row>
    <row r="7685" spans="8:8" s="32" customFormat="1" ht="12.75" customHeight="1" x14ac:dyDescent="0.2">
      <c r="H7685" s="36"/>
    </row>
    <row r="7686" spans="8:8" s="32" customFormat="1" ht="12.75" customHeight="1" x14ac:dyDescent="0.2">
      <c r="H7686" s="36"/>
    </row>
    <row r="7687" spans="8:8" s="32" customFormat="1" ht="12.75" customHeight="1" x14ac:dyDescent="0.2">
      <c r="H7687" s="36"/>
    </row>
    <row r="7688" spans="8:8" s="32" customFormat="1" ht="12.75" customHeight="1" x14ac:dyDescent="0.2">
      <c r="H7688" s="36"/>
    </row>
    <row r="7689" spans="8:8" s="32" customFormat="1" ht="12.75" customHeight="1" x14ac:dyDescent="0.2">
      <c r="H7689" s="36"/>
    </row>
    <row r="7690" spans="8:8" s="32" customFormat="1" ht="12.75" customHeight="1" x14ac:dyDescent="0.2">
      <c r="H7690" s="36"/>
    </row>
    <row r="7691" spans="8:8" s="32" customFormat="1" ht="12.75" customHeight="1" x14ac:dyDescent="0.2">
      <c r="H7691" s="36"/>
    </row>
    <row r="7692" spans="8:8" s="32" customFormat="1" ht="12.75" customHeight="1" x14ac:dyDescent="0.2">
      <c r="H7692" s="36"/>
    </row>
    <row r="7693" spans="8:8" s="32" customFormat="1" ht="12.75" customHeight="1" x14ac:dyDescent="0.2">
      <c r="H7693" s="36"/>
    </row>
    <row r="7694" spans="8:8" s="32" customFormat="1" ht="12.75" customHeight="1" x14ac:dyDescent="0.2">
      <c r="H7694" s="36"/>
    </row>
    <row r="7695" spans="8:8" s="32" customFormat="1" ht="12.75" customHeight="1" x14ac:dyDescent="0.2">
      <c r="H7695" s="36"/>
    </row>
    <row r="7696" spans="8:8" s="32" customFormat="1" ht="12.75" customHeight="1" x14ac:dyDescent="0.2">
      <c r="H7696" s="36"/>
    </row>
    <row r="7697" spans="8:8" s="32" customFormat="1" ht="12.75" customHeight="1" x14ac:dyDescent="0.2">
      <c r="H7697" s="36"/>
    </row>
    <row r="7698" spans="8:8" s="32" customFormat="1" ht="12.75" customHeight="1" x14ac:dyDescent="0.2">
      <c r="H7698" s="36"/>
    </row>
    <row r="7699" spans="8:8" s="32" customFormat="1" ht="12.75" customHeight="1" x14ac:dyDescent="0.2">
      <c r="H7699" s="36"/>
    </row>
    <row r="7700" spans="8:8" s="32" customFormat="1" ht="12.75" customHeight="1" x14ac:dyDescent="0.2">
      <c r="H7700" s="36"/>
    </row>
    <row r="7701" spans="8:8" s="32" customFormat="1" ht="12.75" customHeight="1" x14ac:dyDescent="0.2">
      <c r="H7701" s="36"/>
    </row>
    <row r="7702" spans="8:8" s="32" customFormat="1" ht="12.75" customHeight="1" x14ac:dyDescent="0.2">
      <c r="H7702" s="36"/>
    </row>
    <row r="7703" spans="8:8" s="32" customFormat="1" ht="12.75" customHeight="1" x14ac:dyDescent="0.2">
      <c r="H7703" s="36"/>
    </row>
    <row r="7704" spans="8:8" s="32" customFormat="1" ht="12.75" customHeight="1" x14ac:dyDescent="0.2">
      <c r="H7704" s="36"/>
    </row>
    <row r="7705" spans="8:8" s="32" customFormat="1" ht="12.75" customHeight="1" x14ac:dyDescent="0.2">
      <c r="H7705" s="36"/>
    </row>
    <row r="7706" spans="8:8" s="32" customFormat="1" ht="12.75" customHeight="1" x14ac:dyDescent="0.2">
      <c r="H7706" s="36"/>
    </row>
    <row r="7707" spans="8:8" s="32" customFormat="1" ht="12.75" customHeight="1" x14ac:dyDescent="0.2">
      <c r="H7707" s="36"/>
    </row>
    <row r="7708" spans="8:8" s="32" customFormat="1" ht="12.75" customHeight="1" x14ac:dyDescent="0.2">
      <c r="H7708" s="36"/>
    </row>
    <row r="7709" spans="8:8" s="32" customFormat="1" ht="12.75" customHeight="1" x14ac:dyDescent="0.2">
      <c r="H7709" s="36"/>
    </row>
    <row r="7710" spans="8:8" s="32" customFormat="1" ht="12.75" customHeight="1" x14ac:dyDescent="0.2">
      <c r="H7710" s="36"/>
    </row>
    <row r="7711" spans="8:8" s="32" customFormat="1" ht="12.75" customHeight="1" x14ac:dyDescent="0.2">
      <c r="H7711" s="36"/>
    </row>
    <row r="7712" spans="8:8" s="32" customFormat="1" ht="12.75" customHeight="1" x14ac:dyDescent="0.2">
      <c r="H7712" s="36"/>
    </row>
    <row r="7713" spans="8:8" s="32" customFormat="1" ht="12.75" customHeight="1" x14ac:dyDescent="0.2">
      <c r="H7713" s="36"/>
    </row>
    <row r="7714" spans="8:8" s="32" customFormat="1" ht="12.75" customHeight="1" x14ac:dyDescent="0.2">
      <c r="H7714" s="36"/>
    </row>
    <row r="7715" spans="8:8" s="32" customFormat="1" ht="12.75" customHeight="1" x14ac:dyDescent="0.2">
      <c r="H7715" s="36"/>
    </row>
    <row r="7716" spans="8:8" s="32" customFormat="1" ht="12.75" customHeight="1" x14ac:dyDescent="0.2">
      <c r="H7716" s="36"/>
    </row>
    <row r="7717" spans="8:8" s="32" customFormat="1" ht="12.75" customHeight="1" x14ac:dyDescent="0.2">
      <c r="H7717" s="36"/>
    </row>
    <row r="7718" spans="8:8" s="32" customFormat="1" ht="12.75" customHeight="1" x14ac:dyDescent="0.2">
      <c r="H7718" s="36"/>
    </row>
    <row r="7719" spans="8:8" s="32" customFormat="1" ht="12.75" customHeight="1" x14ac:dyDescent="0.2">
      <c r="H7719" s="36"/>
    </row>
    <row r="7720" spans="8:8" s="32" customFormat="1" ht="12.75" customHeight="1" x14ac:dyDescent="0.2">
      <c r="H7720" s="36"/>
    </row>
    <row r="7721" spans="8:8" s="32" customFormat="1" ht="12.75" customHeight="1" x14ac:dyDescent="0.2">
      <c r="H7721" s="36"/>
    </row>
    <row r="7722" spans="8:8" s="32" customFormat="1" ht="12.75" customHeight="1" x14ac:dyDescent="0.2">
      <c r="H7722" s="36"/>
    </row>
    <row r="7723" spans="8:8" s="32" customFormat="1" ht="12.75" customHeight="1" x14ac:dyDescent="0.2">
      <c r="H7723" s="36"/>
    </row>
    <row r="7724" spans="8:8" s="32" customFormat="1" ht="12.75" customHeight="1" x14ac:dyDescent="0.2">
      <c r="H7724" s="36"/>
    </row>
    <row r="7725" spans="8:8" s="32" customFormat="1" ht="12.75" customHeight="1" x14ac:dyDescent="0.2">
      <c r="H7725" s="36"/>
    </row>
    <row r="7726" spans="8:8" s="32" customFormat="1" ht="12.75" customHeight="1" x14ac:dyDescent="0.2">
      <c r="H7726" s="36"/>
    </row>
    <row r="7727" spans="8:8" s="32" customFormat="1" ht="12.75" customHeight="1" x14ac:dyDescent="0.2">
      <c r="H7727" s="36"/>
    </row>
    <row r="7728" spans="8:8" s="32" customFormat="1" ht="12.75" customHeight="1" x14ac:dyDescent="0.2">
      <c r="H7728" s="36"/>
    </row>
    <row r="7729" spans="8:8" s="32" customFormat="1" ht="12.75" customHeight="1" x14ac:dyDescent="0.2">
      <c r="H7729" s="36"/>
    </row>
    <row r="7730" spans="8:8" s="32" customFormat="1" ht="12.75" customHeight="1" x14ac:dyDescent="0.2">
      <c r="H7730" s="36"/>
    </row>
    <row r="7731" spans="8:8" s="32" customFormat="1" ht="12.75" customHeight="1" x14ac:dyDescent="0.2">
      <c r="H7731" s="36"/>
    </row>
    <row r="7732" spans="8:8" s="32" customFormat="1" ht="12.75" customHeight="1" x14ac:dyDescent="0.2">
      <c r="H7732" s="36"/>
    </row>
    <row r="7733" spans="8:8" s="32" customFormat="1" ht="12.75" customHeight="1" x14ac:dyDescent="0.2">
      <c r="H7733" s="36"/>
    </row>
    <row r="7734" spans="8:8" s="32" customFormat="1" ht="12.75" customHeight="1" x14ac:dyDescent="0.2">
      <c r="H7734" s="36"/>
    </row>
    <row r="7735" spans="8:8" s="32" customFormat="1" ht="12.75" customHeight="1" x14ac:dyDescent="0.2">
      <c r="H7735" s="36"/>
    </row>
    <row r="7736" spans="8:8" s="32" customFormat="1" ht="12.75" customHeight="1" x14ac:dyDescent="0.2">
      <c r="H7736" s="36"/>
    </row>
    <row r="7737" spans="8:8" s="32" customFormat="1" ht="12.75" customHeight="1" x14ac:dyDescent="0.2">
      <c r="H7737" s="36"/>
    </row>
    <row r="7738" spans="8:8" s="32" customFormat="1" ht="12.75" customHeight="1" x14ac:dyDescent="0.2">
      <c r="H7738" s="36"/>
    </row>
    <row r="7739" spans="8:8" s="32" customFormat="1" ht="12.75" customHeight="1" x14ac:dyDescent="0.2">
      <c r="H7739" s="36"/>
    </row>
    <row r="7740" spans="8:8" s="32" customFormat="1" ht="12.75" customHeight="1" x14ac:dyDescent="0.2">
      <c r="H7740" s="36"/>
    </row>
    <row r="7741" spans="8:8" s="32" customFormat="1" ht="12.75" customHeight="1" x14ac:dyDescent="0.2">
      <c r="H7741" s="36"/>
    </row>
    <row r="7742" spans="8:8" s="32" customFormat="1" ht="12.75" customHeight="1" x14ac:dyDescent="0.2">
      <c r="H7742" s="36"/>
    </row>
    <row r="7743" spans="8:8" s="32" customFormat="1" ht="12.75" customHeight="1" x14ac:dyDescent="0.2">
      <c r="H7743" s="36"/>
    </row>
    <row r="7744" spans="8:8" s="32" customFormat="1" ht="12.75" customHeight="1" x14ac:dyDescent="0.2">
      <c r="H7744" s="36"/>
    </row>
    <row r="7745" spans="8:8" s="32" customFormat="1" ht="12.75" customHeight="1" x14ac:dyDescent="0.2">
      <c r="H7745" s="36"/>
    </row>
    <row r="7746" spans="8:8" s="32" customFormat="1" ht="12.75" customHeight="1" x14ac:dyDescent="0.2">
      <c r="H7746" s="36"/>
    </row>
    <row r="7747" spans="8:8" s="32" customFormat="1" ht="12.75" customHeight="1" x14ac:dyDescent="0.2">
      <c r="H7747" s="36"/>
    </row>
    <row r="7748" spans="8:8" s="32" customFormat="1" ht="12.75" customHeight="1" x14ac:dyDescent="0.2">
      <c r="H7748" s="36"/>
    </row>
    <row r="7749" spans="8:8" s="32" customFormat="1" ht="12.75" customHeight="1" x14ac:dyDescent="0.2">
      <c r="H7749" s="36"/>
    </row>
    <row r="7750" spans="8:8" s="32" customFormat="1" ht="12.75" customHeight="1" x14ac:dyDescent="0.2">
      <c r="H7750" s="36"/>
    </row>
    <row r="7751" spans="8:8" s="32" customFormat="1" ht="12.75" customHeight="1" x14ac:dyDescent="0.2">
      <c r="H7751" s="36"/>
    </row>
    <row r="7752" spans="8:8" s="32" customFormat="1" ht="12.75" customHeight="1" x14ac:dyDescent="0.2">
      <c r="H7752" s="36"/>
    </row>
    <row r="7753" spans="8:8" s="32" customFormat="1" ht="12.75" customHeight="1" x14ac:dyDescent="0.2">
      <c r="H7753" s="36"/>
    </row>
    <row r="7754" spans="8:8" s="32" customFormat="1" ht="12.75" customHeight="1" x14ac:dyDescent="0.2">
      <c r="H7754" s="36"/>
    </row>
    <row r="7755" spans="8:8" s="32" customFormat="1" ht="12.75" customHeight="1" x14ac:dyDescent="0.2">
      <c r="H7755" s="36"/>
    </row>
    <row r="7756" spans="8:8" s="32" customFormat="1" ht="12.75" customHeight="1" x14ac:dyDescent="0.2">
      <c r="H7756" s="36"/>
    </row>
    <row r="7757" spans="8:8" s="32" customFormat="1" ht="12.75" customHeight="1" x14ac:dyDescent="0.2">
      <c r="H7757" s="36"/>
    </row>
    <row r="7758" spans="8:8" s="32" customFormat="1" ht="12.75" customHeight="1" x14ac:dyDescent="0.2">
      <c r="H7758" s="36"/>
    </row>
    <row r="7759" spans="8:8" s="32" customFormat="1" ht="12.75" customHeight="1" x14ac:dyDescent="0.2">
      <c r="H7759" s="36"/>
    </row>
    <row r="7760" spans="8:8" s="32" customFormat="1" ht="12.75" customHeight="1" x14ac:dyDescent="0.2">
      <c r="H7760" s="36"/>
    </row>
    <row r="7761" spans="8:8" s="32" customFormat="1" ht="12.75" customHeight="1" x14ac:dyDescent="0.2">
      <c r="H7761" s="36"/>
    </row>
    <row r="7762" spans="8:8" s="32" customFormat="1" ht="12.75" customHeight="1" x14ac:dyDescent="0.2">
      <c r="H7762" s="36"/>
    </row>
    <row r="7763" spans="8:8" s="32" customFormat="1" ht="12.75" customHeight="1" x14ac:dyDescent="0.2">
      <c r="H7763" s="36"/>
    </row>
    <row r="7764" spans="8:8" s="32" customFormat="1" ht="12.75" customHeight="1" x14ac:dyDescent="0.2">
      <c r="H7764" s="36"/>
    </row>
    <row r="7765" spans="8:8" s="32" customFormat="1" ht="12.75" customHeight="1" x14ac:dyDescent="0.2">
      <c r="H7765" s="36"/>
    </row>
    <row r="7766" spans="8:8" s="32" customFormat="1" ht="12.75" customHeight="1" x14ac:dyDescent="0.2">
      <c r="H7766" s="36"/>
    </row>
    <row r="7767" spans="8:8" s="32" customFormat="1" ht="12.75" customHeight="1" x14ac:dyDescent="0.2">
      <c r="H7767" s="36"/>
    </row>
    <row r="7768" spans="8:8" s="32" customFormat="1" ht="12.75" customHeight="1" x14ac:dyDescent="0.2">
      <c r="H7768" s="36"/>
    </row>
    <row r="7769" spans="8:8" s="32" customFormat="1" ht="12.75" customHeight="1" x14ac:dyDescent="0.2">
      <c r="H7769" s="36"/>
    </row>
    <row r="7770" spans="8:8" s="32" customFormat="1" ht="12.75" customHeight="1" x14ac:dyDescent="0.2">
      <c r="H7770" s="36"/>
    </row>
    <row r="7771" spans="8:8" s="32" customFormat="1" ht="12.75" customHeight="1" x14ac:dyDescent="0.2">
      <c r="H7771" s="36"/>
    </row>
    <row r="7772" spans="8:8" s="32" customFormat="1" ht="12.75" customHeight="1" x14ac:dyDescent="0.2">
      <c r="H7772" s="36"/>
    </row>
    <row r="7773" spans="8:8" s="32" customFormat="1" ht="12.75" customHeight="1" x14ac:dyDescent="0.2">
      <c r="H7773" s="36"/>
    </row>
    <row r="7774" spans="8:8" s="32" customFormat="1" ht="12.75" customHeight="1" x14ac:dyDescent="0.2">
      <c r="H7774" s="36"/>
    </row>
    <row r="7775" spans="8:8" s="32" customFormat="1" ht="12.75" customHeight="1" x14ac:dyDescent="0.2">
      <c r="H7775" s="36"/>
    </row>
    <row r="7776" spans="8:8" s="32" customFormat="1" ht="12.75" customHeight="1" x14ac:dyDescent="0.2">
      <c r="H7776" s="36"/>
    </row>
    <row r="7777" spans="8:8" s="32" customFormat="1" ht="12.75" customHeight="1" x14ac:dyDescent="0.2">
      <c r="H7777" s="36"/>
    </row>
    <row r="7778" spans="8:8" s="32" customFormat="1" ht="12.75" customHeight="1" x14ac:dyDescent="0.2">
      <c r="H7778" s="36"/>
    </row>
    <row r="7779" spans="8:8" s="32" customFormat="1" ht="12.75" customHeight="1" x14ac:dyDescent="0.2">
      <c r="H7779" s="36"/>
    </row>
    <row r="7780" spans="8:8" s="32" customFormat="1" ht="12.75" customHeight="1" x14ac:dyDescent="0.2">
      <c r="H7780" s="36"/>
    </row>
    <row r="7781" spans="8:8" s="32" customFormat="1" ht="12.75" customHeight="1" x14ac:dyDescent="0.2">
      <c r="H7781" s="36"/>
    </row>
    <row r="7782" spans="8:8" s="32" customFormat="1" ht="12.75" customHeight="1" x14ac:dyDescent="0.2">
      <c r="H7782" s="36"/>
    </row>
    <row r="7783" spans="8:8" s="32" customFormat="1" ht="12.75" customHeight="1" x14ac:dyDescent="0.2">
      <c r="H7783" s="36"/>
    </row>
    <row r="7784" spans="8:8" s="32" customFormat="1" ht="12.75" customHeight="1" x14ac:dyDescent="0.2">
      <c r="H7784" s="36"/>
    </row>
    <row r="7785" spans="8:8" s="32" customFormat="1" ht="12.75" customHeight="1" x14ac:dyDescent="0.2">
      <c r="H7785" s="36"/>
    </row>
    <row r="7786" spans="8:8" s="32" customFormat="1" ht="12.75" customHeight="1" x14ac:dyDescent="0.2">
      <c r="H7786" s="36"/>
    </row>
    <row r="7787" spans="8:8" s="32" customFormat="1" ht="12.75" customHeight="1" x14ac:dyDescent="0.2">
      <c r="H7787" s="36"/>
    </row>
    <row r="7788" spans="8:8" s="32" customFormat="1" ht="12.75" customHeight="1" x14ac:dyDescent="0.2">
      <c r="H7788" s="36"/>
    </row>
    <row r="7789" spans="8:8" s="32" customFormat="1" ht="12.75" customHeight="1" x14ac:dyDescent="0.2">
      <c r="H7789" s="36"/>
    </row>
    <row r="7790" spans="8:8" s="32" customFormat="1" ht="12.75" customHeight="1" x14ac:dyDescent="0.2">
      <c r="H7790" s="36"/>
    </row>
    <row r="7791" spans="8:8" s="32" customFormat="1" ht="12.75" customHeight="1" x14ac:dyDescent="0.2">
      <c r="H7791" s="36"/>
    </row>
    <row r="7792" spans="8:8" s="32" customFormat="1" ht="12.75" customHeight="1" x14ac:dyDescent="0.2">
      <c r="H7792" s="36"/>
    </row>
    <row r="7793" spans="8:8" s="32" customFormat="1" ht="12.75" customHeight="1" x14ac:dyDescent="0.2">
      <c r="H7793" s="36"/>
    </row>
    <row r="7794" spans="8:8" s="32" customFormat="1" ht="12.75" customHeight="1" x14ac:dyDescent="0.2">
      <c r="H7794" s="36"/>
    </row>
    <row r="7795" spans="8:8" s="32" customFormat="1" ht="12.75" customHeight="1" x14ac:dyDescent="0.2">
      <c r="H7795" s="36"/>
    </row>
    <row r="7796" spans="8:8" s="32" customFormat="1" ht="12.75" customHeight="1" x14ac:dyDescent="0.2">
      <c r="H7796" s="36"/>
    </row>
    <row r="7797" spans="8:8" s="32" customFormat="1" ht="12.75" customHeight="1" x14ac:dyDescent="0.2">
      <c r="H7797" s="36"/>
    </row>
    <row r="7798" spans="8:8" s="32" customFormat="1" ht="12.75" customHeight="1" x14ac:dyDescent="0.2">
      <c r="H7798" s="36"/>
    </row>
    <row r="7799" spans="8:8" s="32" customFormat="1" ht="12.75" customHeight="1" x14ac:dyDescent="0.2">
      <c r="H7799" s="36"/>
    </row>
    <row r="7800" spans="8:8" s="32" customFormat="1" ht="12.75" customHeight="1" x14ac:dyDescent="0.2">
      <c r="H7800" s="36"/>
    </row>
    <row r="7801" spans="8:8" s="32" customFormat="1" ht="12.75" customHeight="1" x14ac:dyDescent="0.2">
      <c r="H7801" s="36"/>
    </row>
    <row r="7802" spans="8:8" s="32" customFormat="1" ht="12.75" customHeight="1" x14ac:dyDescent="0.2">
      <c r="H7802" s="36"/>
    </row>
    <row r="7803" spans="8:8" s="32" customFormat="1" ht="12.75" customHeight="1" x14ac:dyDescent="0.2">
      <c r="H7803" s="36"/>
    </row>
    <row r="7804" spans="8:8" s="32" customFormat="1" ht="12.75" customHeight="1" x14ac:dyDescent="0.2">
      <c r="H7804" s="36"/>
    </row>
    <row r="7805" spans="8:8" s="32" customFormat="1" ht="12.75" customHeight="1" x14ac:dyDescent="0.2">
      <c r="H7805" s="36"/>
    </row>
    <row r="7806" spans="8:8" s="32" customFormat="1" ht="12.75" customHeight="1" x14ac:dyDescent="0.2">
      <c r="H7806" s="36"/>
    </row>
    <row r="7807" spans="8:8" s="32" customFormat="1" ht="12.75" customHeight="1" x14ac:dyDescent="0.2">
      <c r="H7807" s="36"/>
    </row>
    <row r="7808" spans="8:8" s="32" customFormat="1" ht="12.75" customHeight="1" x14ac:dyDescent="0.2">
      <c r="H7808" s="36"/>
    </row>
    <row r="7809" spans="8:8" s="32" customFormat="1" ht="12.75" customHeight="1" x14ac:dyDescent="0.2">
      <c r="H7809" s="36"/>
    </row>
    <row r="7810" spans="8:8" s="32" customFormat="1" ht="12.75" customHeight="1" x14ac:dyDescent="0.2">
      <c r="H7810" s="36"/>
    </row>
    <row r="7811" spans="8:8" s="32" customFormat="1" ht="12.75" customHeight="1" x14ac:dyDescent="0.2">
      <c r="H7811" s="36"/>
    </row>
    <row r="7812" spans="8:8" s="32" customFormat="1" ht="12.75" customHeight="1" x14ac:dyDescent="0.2">
      <c r="H7812" s="36"/>
    </row>
    <row r="7813" spans="8:8" s="32" customFormat="1" ht="12.75" customHeight="1" x14ac:dyDescent="0.2">
      <c r="H7813" s="36"/>
    </row>
    <row r="7814" spans="8:8" s="32" customFormat="1" ht="12.75" customHeight="1" x14ac:dyDescent="0.2">
      <c r="H7814" s="36"/>
    </row>
    <row r="7815" spans="8:8" s="32" customFormat="1" ht="12.75" customHeight="1" x14ac:dyDescent="0.2">
      <c r="H7815" s="36"/>
    </row>
    <row r="7816" spans="8:8" s="32" customFormat="1" ht="12.75" customHeight="1" x14ac:dyDescent="0.2">
      <c r="H7816" s="36"/>
    </row>
    <row r="7817" spans="8:8" s="32" customFormat="1" ht="12.75" customHeight="1" x14ac:dyDescent="0.2">
      <c r="H7817" s="36"/>
    </row>
    <row r="7818" spans="8:8" s="32" customFormat="1" ht="12.75" customHeight="1" x14ac:dyDescent="0.2">
      <c r="H7818" s="36"/>
    </row>
    <row r="7819" spans="8:8" s="32" customFormat="1" ht="12.75" customHeight="1" x14ac:dyDescent="0.2">
      <c r="H7819" s="36"/>
    </row>
    <row r="7820" spans="8:8" s="32" customFormat="1" ht="12.75" customHeight="1" x14ac:dyDescent="0.2">
      <c r="H7820" s="36"/>
    </row>
    <row r="7821" spans="8:8" s="32" customFormat="1" ht="12.75" customHeight="1" x14ac:dyDescent="0.2">
      <c r="H7821" s="36"/>
    </row>
    <row r="7822" spans="8:8" s="32" customFormat="1" ht="12.75" customHeight="1" x14ac:dyDescent="0.2">
      <c r="H7822" s="36"/>
    </row>
    <row r="7823" spans="8:8" s="32" customFormat="1" ht="12.75" customHeight="1" x14ac:dyDescent="0.2">
      <c r="H7823" s="36"/>
    </row>
    <row r="7824" spans="8:8" s="32" customFormat="1" ht="12.75" customHeight="1" x14ac:dyDescent="0.2">
      <c r="H7824" s="36"/>
    </row>
    <row r="7825" spans="8:8" s="32" customFormat="1" ht="12.75" customHeight="1" x14ac:dyDescent="0.2">
      <c r="H7825" s="36"/>
    </row>
    <row r="7826" spans="8:8" s="32" customFormat="1" ht="12.75" customHeight="1" x14ac:dyDescent="0.2">
      <c r="H7826" s="36"/>
    </row>
    <row r="7827" spans="8:8" s="32" customFormat="1" ht="12.75" customHeight="1" x14ac:dyDescent="0.2">
      <c r="H7827" s="36"/>
    </row>
    <row r="7828" spans="8:8" s="32" customFormat="1" ht="12.75" customHeight="1" x14ac:dyDescent="0.2">
      <c r="H7828" s="36"/>
    </row>
    <row r="7829" spans="8:8" s="32" customFormat="1" ht="12.75" customHeight="1" x14ac:dyDescent="0.2">
      <c r="H7829" s="36"/>
    </row>
    <row r="7830" spans="8:8" s="32" customFormat="1" ht="12.75" customHeight="1" x14ac:dyDescent="0.2">
      <c r="H7830" s="36"/>
    </row>
    <row r="7831" spans="8:8" s="32" customFormat="1" ht="12.75" customHeight="1" x14ac:dyDescent="0.2">
      <c r="H7831" s="36"/>
    </row>
    <row r="7832" spans="8:8" s="32" customFormat="1" ht="12.75" customHeight="1" x14ac:dyDescent="0.2">
      <c r="H7832" s="36"/>
    </row>
    <row r="7833" spans="8:8" s="32" customFormat="1" ht="12.75" customHeight="1" x14ac:dyDescent="0.2">
      <c r="H7833" s="36"/>
    </row>
    <row r="7834" spans="8:8" s="32" customFormat="1" ht="12.75" customHeight="1" x14ac:dyDescent="0.2">
      <c r="H7834" s="36"/>
    </row>
    <row r="7835" spans="8:8" s="32" customFormat="1" ht="12.75" customHeight="1" x14ac:dyDescent="0.2">
      <c r="H7835" s="36"/>
    </row>
    <row r="7836" spans="8:8" s="32" customFormat="1" ht="12.75" customHeight="1" x14ac:dyDescent="0.2">
      <c r="H7836" s="36"/>
    </row>
    <row r="7837" spans="8:8" s="32" customFormat="1" ht="12.75" customHeight="1" x14ac:dyDescent="0.2">
      <c r="H7837" s="36"/>
    </row>
    <row r="7838" spans="8:8" s="32" customFormat="1" ht="12.75" customHeight="1" x14ac:dyDescent="0.2">
      <c r="H7838" s="36"/>
    </row>
    <row r="7839" spans="8:8" s="32" customFormat="1" ht="12.75" customHeight="1" x14ac:dyDescent="0.2">
      <c r="H7839" s="36"/>
    </row>
    <row r="7840" spans="8:8" s="32" customFormat="1" ht="12.75" customHeight="1" x14ac:dyDescent="0.2">
      <c r="H7840" s="36"/>
    </row>
    <row r="7841" spans="8:8" s="32" customFormat="1" ht="12.75" customHeight="1" x14ac:dyDescent="0.2">
      <c r="H7841" s="36"/>
    </row>
    <row r="7842" spans="8:8" s="32" customFormat="1" ht="12.75" customHeight="1" x14ac:dyDescent="0.2">
      <c r="H7842" s="36"/>
    </row>
    <row r="7843" spans="8:8" s="32" customFormat="1" ht="12.75" customHeight="1" x14ac:dyDescent="0.2">
      <c r="H7843" s="36"/>
    </row>
    <row r="7844" spans="8:8" s="32" customFormat="1" ht="12.75" customHeight="1" x14ac:dyDescent="0.2">
      <c r="H7844" s="36"/>
    </row>
    <row r="7845" spans="8:8" s="32" customFormat="1" ht="12.75" customHeight="1" x14ac:dyDescent="0.2">
      <c r="H7845" s="36"/>
    </row>
    <row r="7846" spans="8:8" s="32" customFormat="1" ht="12.75" customHeight="1" x14ac:dyDescent="0.2">
      <c r="H7846" s="36"/>
    </row>
    <row r="7847" spans="8:8" s="32" customFormat="1" ht="12.75" customHeight="1" x14ac:dyDescent="0.2">
      <c r="H7847" s="36"/>
    </row>
    <row r="7848" spans="8:8" s="32" customFormat="1" ht="12.75" customHeight="1" x14ac:dyDescent="0.2">
      <c r="H7848" s="36"/>
    </row>
    <row r="7849" spans="8:8" s="32" customFormat="1" ht="12.75" customHeight="1" x14ac:dyDescent="0.2">
      <c r="H7849" s="36"/>
    </row>
    <row r="7850" spans="8:8" s="32" customFormat="1" ht="12.75" customHeight="1" x14ac:dyDescent="0.2">
      <c r="H7850" s="36"/>
    </row>
    <row r="7851" spans="8:8" s="32" customFormat="1" ht="12.75" customHeight="1" x14ac:dyDescent="0.2">
      <c r="H7851" s="36"/>
    </row>
    <row r="7852" spans="8:8" s="32" customFormat="1" ht="12.75" customHeight="1" x14ac:dyDescent="0.2">
      <c r="H7852" s="36"/>
    </row>
    <row r="7853" spans="8:8" s="32" customFormat="1" ht="12.75" customHeight="1" x14ac:dyDescent="0.2">
      <c r="H7853" s="36"/>
    </row>
    <row r="7854" spans="8:8" s="32" customFormat="1" ht="12.75" customHeight="1" x14ac:dyDescent="0.2">
      <c r="H7854" s="36"/>
    </row>
    <row r="7855" spans="8:8" s="32" customFormat="1" ht="12.75" customHeight="1" x14ac:dyDescent="0.2">
      <c r="H7855" s="36"/>
    </row>
    <row r="7856" spans="8:8" s="32" customFormat="1" ht="12.75" customHeight="1" x14ac:dyDescent="0.2">
      <c r="H7856" s="36"/>
    </row>
    <row r="7857" spans="8:8" s="32" customFormat="1" ht="12.75" customHeight="1" x14ac:dyDescent="0.2">
      <c r="H7857" s="36"/>
    </row>
    <row r="7858" spans="8:8" s="32" customFormat="1" ht="12.75" customHeight="1" x14ac:dyDescent="0.2">
      <c r="H7858" s="36"/>
    </row>
    <row r="7859" spans="8:8" s="32" customFormat="1" ht="12.75" customHeight="1" x14ac:dyDescent="0.2">
      <c r="H7859" s="36"/>
    </row>
    <row r="7860" spans="8:8" s="32" customFormat="1" ht="12.75" customHeight="1" x14ac:dyDescent="0.2">
      <c r="H7860" s="36"/>
    </row>
    <row r="7861" spans="8:8" s="32" customFormat="1" ht="12.75" customHeight="1" x14ac:dyDescent="0.2">
      <c r="H7861" s="36"/>
    </row>
    <row r="7862" spans="8:8" s="32" customFormat="1" ht="12.75" customHeight="1" x14ac:dyDescent="0.2">
      <c r="H7862" s="36"/>
    </row>
    <row r="7863" spans="8:8" s="32" customFormat="1" ht="12.75" customHeight="1" x14ac:dyDescent="0.2">
      <c r="H7863" s="36"/>
    </row>
    <row r="7864" spans="8:8" s="32" customFormat="1" ht="12.75" customHeight="1" x14ac:dyDescent="0.2">
      <c r="H7864" s="36"/>
    </row>
    <row r="7865" spans="8:8" s="32" customFormat="1" ht="12.75" customHeight="1" x14ac:dyDescent="0.2">
      <c r="H7865" s="36"/>
    </row>
    <row r="7866" spans="8:8" s="32" customFormat="1" ht="12.75" customHeight="1" x14ac:dyDescent="0.2">
      <c r="H7866" s="36"/>
    </row>
    <row r="7867" spans="8:8" s="32" customFormat="1" ht="12.75" customHeight="1" x14ac:dyDescent="0.2">
      <c r="H7867" s="36"/>
    </row>
    <row r="7868" spans="8:8" s="32" customFormat="1" ht="12.75" customHeight="1" x14ac:dyDescent="0.2">
      <c r="H7868" s="36"/>
    </row>
    <row r="7869" spans="8:8" s="32" customFormat="1" ht="12.75" customHeight="1" x14ac:dyDescent="0.2">
      <c r="H7869" s="36"/>
    </row>
    <row r="7870" spans="8:8" s="32" customFormat="1" ht="12.75" customHeight="1" x14ac:dyDescent="0.2">
      <c r="H7870" s="36"/>
    </row>
    <row r="7871" spans="8:8" s="32" customFormat="1" ht="12.75" customHeight="1" x14ac:dyDescent="0.2">
      <c r="H7871" s="36"/>
    </row>
    <row r="7872" spans="8:8" s="32" customFormat="1" ht="12.75" customHeight="1" x14ac:dyDescent="0.2">
      <c r="H7872" s="36"/>
    </row>
    <row r="7873" spans="8:8" s="32" customFormat="1" ht="12.75" customHeight="1" x14ac:dyDescent="0.2">
      <c r="H7873" s="36"/>
    </row>
    <row r="7874" spans="8:8" s="32" customFormat="1" ht="12.75" customHeight="1" x14ac:dyDescent="0.2">
      <c r="H7874" s="36"/>
    </row>
    <row r="7875" spans="8:8" s="32" customFormat="1" ht="12.75" customHeight="1" x14ac:dyDescent="0.2">
      <c r="H7875" s="36"/>
    </row>
    <row r="7876" spans="8:8" s="32" customFormat="1" ht="12.75" customHeight="1" x14ac:dyDescent="0.2">
      <c r="H7876" s="36"/>
    </row>
    <row r="7877" spans="8:8" s="32" customFormat="1" ht="12.75" customHeight="1" x14ac:dyDescent="0.2">
      <c r="H7877" s="36"/>
    </row>
    <row r="7878" spans="8:8" s="32" customFormat="1" ht="12.75" customHeight="1" x14ac:dyDescent="0.2">
      <c r="H7878" s="36"/>
    </row>
    <row r="7879" spans="8:8" s="32" customFormat="1" ht="12.75" customHeight="1" x14ac:dyDescent="0.2">
      <c r="H7879" s="36"/>
    </row>
    <row r="7880" spans="8:8" s="32" customFormat="1" ht="12.75" customHeight="1" x14ac:dyDescent="0.2">
      <c r="H7880" s="36"/>
    </row>
    <row r="7881" spans="8:8" s="32" customFormat="1" ht="12.75" customHeight="1" x14ac:dyDescent="0.2">
      <c r="H7881" s="36"/>
    </row>
    <row r="7882" spans="8:8" s="32" customFormat="1" ht="12.75" customHeight="1" x14ac:dyDescent="0.2">
      <c r="H7882" s="36"/>
    </row>
    <row r="7883" spans="8:8" s="32" customFormat="1" ht="12.75" customHeight="1" x14ac:dyDescent="0.2">
      <c r="H7883" s="36"/>
    </row>
    <row r="7884" spans="8:8" s="32" customFormat="1" ht="12.75" customHeight="1" x14ac:dyDescent="0.2">
      <c r="H7884" s="36"/>
    </row>
    <row r="7885" spans="8:8" s="32" customFormat="1" ht="12.75" customHeight="1" x14ac:dyDescent="0.2">
      <c r="H7885" s="36"/>
    </row>
    <row r="7886" spans="8:8" s="32" customFormat="1" ht="12.75" customHeight="1" x14ac:dyDescent="0.2">
      <c r="H7886" s="36"/>
    </row>
    <row r="7887" spans="8:8" s="32" customFormat="1" ht="12.75" customHeight="1" x14ac:dyDescent="0.2">
      <c r="H7887" s="36"/>
    </row>
    <row r="7888" spans="8:8" s="32" customFormat="1" ht="12.75" customHeight="1" x14ac:dyDescent="0.2">
      <c r="H7888" s="36"/>
    </row>
    <row r="7889" spans="8:8" s="32" customFormat="1" ht="12.75" customHeight="1" x14ac:dyDescent="0.2">
      <c r="H7889" s="36"/>
    </row>
    <row r="7890" spans="8:8" s="32" customFormat="1" ht="12.75" customHeight="1" x14ac:dyDescent="0.2">
      <c r="H7890" s="36"/>
    </row>
    <row r="7891" spans="8:8" s="32" customFormat="1" ht="12.75" customHeight="1" x14ac:dyDescent="0.2">
      <c r="H7891" s="36"/>
    </row>
    <row r="7892" spans="8:8" s="32" customFormat="1" ht="12.75" customHeight="1" x14ac:dyDescent="0.2">
      <c r="H7892" s="36"/>
    </row>
    <row r="7893" spans="8:8" s="32" customFormat="1" ht="12.75" customHeight="1" x14ac:dyDescent="0.2">
      <c r="H7893" s="36"/>
    </row>
    <row r="7894" spans="8:8" s="32" customFormat="1" ht="12.75" customHeight="1" x14ac:dyDescent="0.2">
      <c r="H7894" s="36"/>
    </row>
    <row r="7895" spans="8:8" s="32" customFormat="1" ht="12.75" customHeight="1" x14ac:dyDescent="0.2">
      <c r="H7895" s="36"/>
    </row>
    <row r="7896" spans="8:8" s="32" customFormat="1" ht="12.75" customHeight="1" x14ac:dyDescent="0.2">
      <c r="H7896" s="36"/>
    </row>
    <row r="7897" spans="8:8" s="32" customFormat="1" ht="12.75" customHeight="1" x14ac:dyDescent="0.2">
      <c r="H7897" s="36"/>
    </row>
    <row r="7898" spans="8:8" s="32" customFormat="1" ht="12.75" customHeight="1" x14ac:dyDescent="0.2">
      <c r="H7898" s="36"/>
    </row>
    <row r="7899" spans="8:8" s="32" customFormat="1" ht="12.75" customHeight="1" x14ac:dyDescent="0.2">
      <c r="H7899" s="36"/>
    </row>
    <row r="7900" spans="8:8" s="32" customFormat="1" ht="12.75" customHeight="1" x14ac:dyDescent="0.2">
      <c r="H7900" s="36"/>
    </row>
    <row r="7901" spans="8:8" s="32" customFormat="1" ht="12.75" customHeight="1" x14ac:dyDescent="0.2">
      <c r="H7901" s="36"/>
    </row>
    <row r="7902" spans="8:8" s="32" customFormat="1" ht="12.75" customHeight="1" x14ac:dyDescent="0.2">
      <c r="H7902" s="36"/>
    </row>
    <row r="7903" spans="8:8" s="32" customFormat="1" ht="12.75" customHeight="1" x14ac:dyDescent="0.2">
      <c r="H7903" s="36"/>
    </row>
    <row r="7904" spans="8:8" s="32" customFormat="1" ht="12.75" customHeight="1" x14ac:dyDescent="0.2">
      <c r="H7904" s="36"/>
    </row>
    <row r="7905" spans="8:8" s="32" customFormat="1" ht="12.75" customHeight="1" x14ac:dyDescent="0.2">
      <c r="H7905" s="36"/>
    </row>
    <row r="7906" spans="8:8" s="32" customFormat="1" ht="12.75" customHeight="1" x14ac:dyDescent="0.2">
      <c r="H7906" s="36"/>
    </row>
    <row r="7907" spans="8:8" s="32" customFormat="1" ht="12.75" customHeight="1" x14ac:dyDescent="0.2">
      <c r="H7907" s="36"/>
    </row>
    <row r="7908" spans="8:8" s="32" customFormat="1" ht="12.75" customHeight="1" x14ac:dyDescent="0.2">
      <c r="H7908" s="36"/>
    </row>
    <row r="7909" spans="8:8" s="32" customFormat="1" ht="12.75" customHeight="1" x14ac:dyDescent="0.2">
      <c r="H7909" s="36"/>
    </row>
    <row r="7910" spans="8:8" s="32" customFormat="1" ht="12.75" customHeight="1" x14ac:dyDescent="0.2">
      <c r="H7910" s="36"/>
    </row>
    <row r="7911" spans="8:8" s="32" customFormat="1" ht="12.75" customHeight="1" x14ac:dyDescent="0.2">
      <c r="H7911" s="36"/>
    </row>
    <row r="7912" spans="8:8" s="32" customFormat="1" ht="12.75" customHeight="1" x14ac:dyDescent="0.2">
      <c r="H7912" s="36"/>
    </row>
    <row r="7913" spans="8:8" s="32" customFormat="1" ht="12.75" customHeight="1" x14ac:dyDescent="0.2">
      <c r="H7913" s="36"/>
    </row>
    <row r="7914" spans="8:8" s="32" customFormat="1" ht="12.75" customHeight="1" x14ac:dyDescent="0.2">
      <c r="H7914" s="36"/>
    </row>
    <row r="7915" spans="8:8" s="32" customFormat="1" ht="12.75" customHeight="1" x14ac:dyDescent="0.2">
      <c r="H7915" s="36"/>
    </row>
    <row r="7916" spans="8:8" s="32" customFormat="1" ht="12.75" customHeight="1" x14ac:dyDescent="0.2">
      <c r="H7916" s="36"/>
    </row>
    <row r="7917" spans="8:8" s="32" customFormat="1" ht="12.75" customHeight="1" x14ac:dyDescent="0.2">
      <c r="H7917" s="36"/>
    </row>
    <row r="7918" spans="8:8" s="32" customFormat="1" ht="12.75" customHeight="1" x14ac:dyDescent="0.2">
      <c r="H7918" s="36"/>
    </row>
    <row r="7919" spans="8:8" s="32" customFormat="1" ht="12.75" customHeight="1" x14ac:dyDescent="0.2">
      <c r="H7919" s="36"/>
    </row>
    <row r="7920" spans="8:8" s="32" customFormat="1" ht="12.75" customHeight="1" x14ac:dyDescent="0.2">
      <c r="H7920" s="36"/>
    </row>
    <row r="7921" spans="8:8" s="32" customFormat="1" ht="12.75" customHeight="1" x14ac:dyDescent="0.2">
      <c r="H7921" s="36"/>
    </row>
    <row r="7922" spans="8:8" s="32" customFormat="1" ht="12.75" customHeight="1" x14ac:dyDescent="0.2">
      <c r="H7922" s="36"/>
    </row>
    <row r="7923" spans="8:8" s="32" customFormat="1" ht="12.75" customHeight="1" x14ac:dyDescent="0.2">
      <c r="H7923" s="36"/>
    </row>
    <row r="7924" spans="8:8" s="32" customFormat="1" ht="12.75" customHeight="1" x14ac:dyDescent="0.2">
      <c r="H7924" s="36"/>
    </row>
    <row r="7925" spans="8:8" s="32" customFormat="1" ht="12.75" customHeight="1" x14ac:dyDescent="0.2">
      <c r="H7925" s="36"/>
    </row>
    <row r="7926" spans="8:8" s="32" customFormat="1" ht="12.75" customHeight="1" x14ac:dyDescent="0.2">
      <c r="H7926" s="36"/>
    </row>
    <row r="7927" spans="8:8" s="32" customFormat="1" ht="12.75" customHeight="1" x14ac:dyDescent="0.2">
      <c r="H7927" s="36"/>
    </row>
    <row r="7928" spans="8:8" s="32" customFormat="1" ht="12.75" customHeight="1" x14ac:dyDescent="0.2">
      <c r="H7928" s="36"/>
    </row>
    <row r="7929" spans="8:8" s="32" customFormat="1" ht="12.75" customHeight="1" x14ac:dyDescent="0.2">
      <c r="H7929" s="36"/>
    </row>
    <row r="7930" spans="8:8" s="32" customFormat="1" ht="12.75" customHeight="1" x14ac:dyDescent="0.2">
      <c r="H7930" s="36"/>
    </row>
    <row r="7931" spans="8:8" s="32" customFormat="1" ht="12.75" customHeight="1" x14ac:dyDescent="0.2">
      <c r="H7931" s="36"/>
    </row>
    <row r="7932" spans="8:8" s="32" customFormat="1" ht="12.75" customHeight="1" x14ac:dyDescent="0.2">
      <c r="H7932" s="36"/>
    </row>
    <row r="7933" spans="8:8" s="32" customFormat="1" ht="12.75" customHeight="1" x14ac:dyDescent="0.2">
      <c r="H7933" s="36"/>
    </row>
    <row r="7934" spans="8:8" s="32" customFormat="1" ht="12.75" customHeight="1" x14ac:dyDescent="0.2">
      <c r="H7934" s="36"/>
    </row>
    <row r="7935" spans="8:8" s="32" customFormat="1" ht="12.75" customHeight="1" x14ac:dyDescent="0.2">
      <c r="H7935" s="36"/>
    </row>
    <row r="7936" spans="8:8" s="32" customFormat="1" ht="12.75" customHeight="1" x14ac:dyDescent="0.2">
      <c r="H7936" s="36"/>
    </row>
    <row r="7937" spans="8:8" s="32" customFormat="1" ht="12.75" customHeight="1" x14ac:dyDescent="0.2">
      <c r="H7937" s="36"/>
    </row>
    <row r="7938" spans="8:8" s="32" customFormat="1" ht="12.75" customHeight="1" x14ac:dyDescent="0.2">
      <c r="H7938" s="36"/>
    </row>
    <row r="7939" spans="8:8" s="32" customFormat="1" ht="12.75" customHeight="1" x14ac:dyDescent="0.2">
      <c r="H7939" s="36"/>
    </row>
    <row r="7940" spans="8:8" s="32" customFormat="1" ht="12.75" customHeight="1" x14ac:dyDescent="0.2">
      <c r="H7940" s="36"/>
    </row>
    <row r="7941" spans="8:8" s="32" customFormat="1" ht="12.75" customHeight="1" x14ac:dyDescent="0.2">
      <c r="H7941" s="36"/>
    </row>
    <row r="7942" spans="8:8" s="32" customFormat="1" ht="12.75" customHeight="1" x14ac:dyDescent="0.2">
      <c r="H7942" s="36"/>
    </row>
    <row r="7943" spans="8:8" s="32" customFormat="1" ht="12.75" customHeight="1" x14ac:dyDescent="0.2">
      <c r="H7943" s="36"/>
    </row>
    <row r="7944" spans="8:8" s="32" customFormat="1" ht="12.75" customHeight="1" x14ac:dyDescent="0.2">
      <c r="H7944" s="36"/>
    </row>
    <row r="7945" spans="8:8" s="32" customFormat="1" ht="12.75" customHeight="1" x14ac:dyDescent="0.2">
      <c r="H7945" s="36"/>
    </row>
    <row r="7946" spans="8:8" s="32" customFormat="1" ht="12.75" customHeight="1" x14ac:dyDescent="0.2">
      <c r="H7946" s="36"/>
    </row>
    <row r="7947" spans="8:8" s="32" customFormat="1" ht="12.75" customHeight="1" x14ac:dyDescent="0.2">
      <c r="H7947" s="36"/>
    </row>
    <row r="7948" spans="8:8" s="32" customFormat="1" ht="12.75" customHeight="1" x14ac:dyDescent="0.2">
      <c r="H7948" s="36"/>
    </row>
    <row r="7949" spans="8:8" s="32" customFormat="1" ht="12.75" customHeight="1" x14ac:dyDescent="0.2">
      <c r="H7949" s="36"/>
    </row>
    <row r="7950" spans="8:8" s="32" customFormat="1" ht="12.75" customHeight="1" x14ac:dyDescent="0.2">
      <c r="H7950" s="36"/>
    </row>
    <row r="7951" spans="8:8" s="32" customFormat="1" ht="12.75" customHeight="1" x14ac:dyDescent="0.2">
      <c r="H7951" s="36"/>
    </row>
    <row r="7952" spans="8:8" s="32" customFormat="1" ht="12.75" customHeight="1" x14ac:dyDescent="0.2">
      <c r="H7952" s="36"/>
    </row>
    <row r="7953" spans="8:8" s="32" customFormat="1" ht="12.75" customHeight="1" x14ac:dyDescent="0.2">
      <c r="H7953" s="36"/>
    </row>
    <row r="7954" spans="8:8" s="32" customFormat="1" ht="12.75" customHeight="1" x14ac:dyDescent="0.2">
      <c r="H7954" s="36"/>
    </row>
    <row r="7955" spans="8:8" s="32" customFormat="1" ht="12.75" customHeight="1" x14ac:dyDescent="0.2">
      <c r="H7955" s="36"/>
    </row>
    <row r="7956" spans="8:8" s="32" customFormat="1" ht="12.75" customHeight="1" x14ac:dyDescent="0.2">
      <c r="H7956" s="36"/>
    </row>
    <row r="7957" spans="8:8" s="32" customFormat="1" ht="12.75" customHeight="1" x14ac:dyDescent="0.2">
      <c r="H7957" s="36"/>
    </row>
    <row r="7958" spans="8:8" s="32" customFormat="1" ht="12.75" customHeight="1" x14ac:dyDescent="0.2">
      <c r="H7958" s="36"/>
    </row>
    <row r="7959" spans="8:8" s="32" customFormat="1" ht="12.75" customHeight="1" x14ac:dyDescent="0.2">
      <c r="H7959" s="36"/>
    </row>
    <row r="7960" spans="8:8" s="32" customFormat="1" ht="12.75" customHeight="1" x14ac:dyDescent="0.2">
      <c r="H7960" s="36"/>
    </row>
    <row r="7961" spans="8:8" s="32" customFormat="1" ht="12.75" customHeight="1" x14ac:dyDescent="0.2">
      <c r="H7961" s="36"/>
    </row>
    <row r="7962" spans="8:8" s="32" customFormat="1" ht="12.75" customHeight="1" x14ac:dyDescent="0.2">
      <c r="H7962" s="36"/>
    </row>
    <row r="7963" spans="8:8" s="32" customFormat="1" ht="12.75" customHeight="1" x14ac:dyDescent="0.2">
      <c r="H7963" s="36"/>
    </row>
    <row r="7964" spans="8:8" s="32" customFormat="1" ht="12.75" customHeight="1" x14ac:dyDescent="0.2">
      <c r="H7964" s="36"/>
    </row>
    <row r="7965" spans="8:8" s="32" customFormat="1" ht="12.75" customHeight="1" x14ac:dyDescent="0.2">
      <c r="H7965" s="36"/>
    </row>
    <row r="7966" spans="8:8" s="32" customFormat="1" ht="12.75" customHeight="1" x14ac:dyDescent="0.2">
      <c r="H7966" s="36"/>
    </row>
    <row r="7967" spans="8:8" s="32" customFormat="1" ht="12.75" customHeight="1" x14ac:dyDescent="0.2">
      <c r="H7967" s="36"/>
    </row>
    <row r="7968" spans="8:8" s="32" customFormat="1" ht="12.75" customHeight="1" x14ac:dyDescent="0.2">
      <c r="H7968" s="36"/>
    </row>
    <row r="7969" spans="8:8" s="32" customFormat="1" ht="12.75" customHeight="1" x14ac:dyDescent="0.2">
      <c r="H7969" s="36"/>
    </row>
    <row r="7970" spans="8:8" s="32" customFormat="1" ht="12.75" customHeight="1" x14ac:dyDescent="0.2">
      <c r="H7970" s="36"/>
    </row>
    <row r="7971" spans="8:8" s="32" customFormat="1" ht="12.75" customHeight="1" x14ac:dyDescent="0.2">
      <c r="H7971" s="36"/>
    </row>
    <row r="7972" spans="8:8" s="32" customFormat="1" ht="12.75" customHeight="1" x14ac:dyDescent="0.2">
      <c r="H7972" s="36"/>
    </row>
    <row r="7973" spans="8:8" s="32" customFormat="1" ht="12.75" customHeight="1" x14ac:dyDescent="0.2">
      <c r="H7973" s="36"/>
    </row>
    <row r="7974" spans="8:8" s="32" customFormat="1" ht="12.75" customHeight="1" x14ac:dyDescent="0.2">
      <c r="H7974" s="36"/>
    </row>
    <row r="7975" spans="8:8" s="32" customFormat="1" ht="12.75" customHeight="1" x14ac:dyDescent="0.2">
      <c r="H7975" s="36"/>
    </row>
    <row r="7976" spans="8:8" s="32" customFormat="1" ht="12.75" customHeight="1" x14ac:dyDescent="0.2">
      <c r="H7976" s="36"/>
    </row>
    <row r="7977" spans="8:8" s="32" customFormat="1" ht="12.75" customHeight="1" x14ac:dyDescent="0.2">
      <c r="H7977" s="36"/>
    </row>
    <row r="7978" spans="8:8" s="32" customFormat="1" ht="12.75" customHeight="1" x14ac:dyDescent="0.2">
      <c r="H7978" s="36"/>
    </row>
    <row r="7979" spans="8:8" s="32" customFormat="1" ht="12.75" customHeight="1" x14ac:dyDescent="0.2">
      <c r="H7979" s="36"/>
    </row>
    <row r="7980" spans="8:8" s="32" customFormat="1" ht="12.75" customHeight="1" x14ac:dyDescent="0.2">
      <c r="H7980" s="36"/>
    </row>
    <row r="7981" spans="8:8" s="32" customFormat="1" ht="12.75" customHeight="1" x14ac:dyDescent="0.2">
      <c r="H7981" s="36"/>
    </row>
    <row r="7982" spans="8:8" s="32" customFormat="1" ht="12.75" customHeight="1" x14ac:dyDescent="0.2">
      <c r="H7982" s="36"/>
    </row>
    <row r="7983" spans="8:8" s="32" customFormat="1" ht="12.75" customHeight="1" x14ac:dyDescent="0.2">
      <c r="H7983" s="36"/>
    </row>
    <row r="7984" spans="8:8" s="32" customFormat="1" ht="12.75" customHeight="1" x14ac:dyDescent="0.2">
      <c r="H7984" s="36"/>
    </row>
    <row r="7985" spans="8:8" s="32" customFormat="1" ht="12.75" customHeight="1" x14ac:dyDescent="0.2">
      <c r="H7985" s="36"/>
    </row>
    <row r="7986" spans="8:8" s="32" customFormat="1" ht="12.75" customHeight="1" x14ac:dyDescent="0.2">
      <c r="H7986" s="36"/>
    </row>
    <row r="7987" spans="8:8" s="32" customFormat="1" ht="12.75" customHeight="1" x14ac:dyDescent="0.2">
      <c r="H7987" s="36"/>
    </row>
    <row r="7988" spans="8:8" s="32" customFormat="1" ht="12.75" customHeight="1" x14ac:dyDescent="0.2">
      <c r="H7988" s="36"/>
    </row>
    <row r="7989" spans="8:8" s="32" customFormat="1" ht="12.75" customHeight="1" x14ac:dyDescent="0.2">
      <c r="H7989" s="36"/>
    </row>
    <row r="7990" spans="8:8" s="32" customFormat="1" ht="12.75" customHeight="1" x14ac:dyDescent="0.2">
      <c r="H7990" s="36"/>
    </row>
    <row r="7991" spans="8:8" s="32" customFormat="1" ht="12.75" customHeight="1" x14ac:dyDescent="0.2">
      <c r="H7991" s="36"/>
    </row>
    <row r="7992" spans="8:8" s="32" customFormat="1" ht="12.75" customHeight="1" x14ac:dyDescent="0.2">
      <c r="H7992" s="36"/>
    </row>
    <row r="7993" spans="8:8" s="32" customFormat="1" ht="12.75" customHeight="1" x14ac:dyDescent="0.2">
      <c r="H7993" s="36"/>
    </row>
    <row r="7994" spans="8:8" s="32" customFormat="1" ht="12.75" customHeight="1" x14ac:dyDescent="0.2">
      <c r="H7994" s="36"/>
    </row>
    <row r="7995" spans="8:8" s="32" customFormat="1" ht="12.75" customHeight="1" x14ac:dyDescent="0.2">
      <c r="H7995" s="36"/>
    </row>
    <row r="7996" spans="8:8" s="32" customFormat="1" ht="12.75" customHeight="1" x14ac:dyDescent="0.2">
      <c r="H7996" s="36"/>
    </row>
    <row r="7997" spans="8:8" s="32" customFormat="1" ht="12.75" customHeight="1" x14ac:dyDescent="0.2">
      <c r="H7997" s="36"/>
    </row>
    <row r="7998" spans="8:8" s="32" customFormat="1" ht="12.75" customHeight="1" x14ac:dyDescent="0.2">
      <c r="H7998" s="36"/>
    </row>
    <row r="7999" spans="8:8" s="32" customFormat="1" ht="12.75" customHeight="1" x14ac:dyDescent="0.2">
      <c r="H7999" s="36"/>
    </row>
    <row r="8000" spans="8:8" s="32" customFormat="1" ht="12.75" customHeight="1" x14ac:dyDescent="0.2">
      <c r="H8000" s="36"/>
    </row>
    <row r="8001" spans="8:8" s="32" customFormat="1" ht="12.75" customHeight="1" x14ac:dyDescent="0.2">
      <c r="H8001" s="36"/>
    </row>
    <row r="8002" spans="8:8" s="32" customFormat="1" ht="12.75" customHeight="1" x14ac:dyDescent="0.2">
      <c r="H8002" s="36"/>
    </row>
    <row r="8003" spans="8:8" s="32" customFormat="1" ht="12.75" customHeight="1" x14ac:dyDescent="0.2">
      <c r="H8003" s="36"/>
    </row>
    <row r="8004" spans="8:8" s="32" customFormat="1" ht="12.75" customHeight="1" x14ac:dyDescent="0.2">
      <c r="H8004" s="36"/>
    </row>
    <row r="8005" spans="8:8" s="32" customFormat="1" ht="12.75" customHeight="1" x14ac:dyDescent="0.2">
      <c r="H8005" s="36"/>
    </row>
    <row r="8006" spans="8:8" s="32" customFormat="1" ht="12.75" customHeight="1" x14ac:dyDescent="0.2">
      <c r="H8006" s="36"/>
    </row>
    <row r="8007" spans="8:8" s="32" customFormat="1" ht="12.75" customHeight="1" x14ac:dyDescent="0.2">
      <c r="H8007" s="36"/>
    </row>
    <row r="8008" spans="8:8" s="32" customFormat="1" ht="12.75" customHeight="1" x14ac:dyDescent="0.2">
      <c r="H8008" s="36"/>
    </row>
    <row r="8009" spans="8:8" s="32" customFormat="1" ht="12.75" customHeight="1" x14ac:dyDescent="0.2">
      <c r="H8009" s="36"/>
    </row>
    <row r="8010" spans="8:8" s="32" customFormat="1" ht="12.75" customHeight="1" x14ac:dyDescent="0.2">
      <c r="H8010" s="36"/>
    </row>
    <row r="8011" spans="8:8" s="32" customFormat="1" ht="12.75" customHeight="1" x14ac:dyDescent="0.2">
      <c r="H8011" s="36"/>
    </row>
    <row r="8012" spans="8:8" s="32" customFormat="1" ht="12.75" customHeight="1" x14ac:dyDescent="0.2">
      <c r="H8012" s="36"/>
    </row>
    <row r="8013" spans="8:8" s="32" customFormat="1" ht="12.75" customHeight="1" x14ac:dyDescent="0.2">
      <c r="H8013" s="36"/>
    </row>
    <row r="8014" spans="8:8" s="32" customFormat="1" ht="12.75" customHeight="1" x14ac:dyDescent="0.2">
      <c r="H8014" s="36"/>
    </row>
    <row r="8015" spans="8:8" s="32" customFormat="1" ht="12.75" customHeight="1" x14ac:dyDescent="0.2">
      <c r="H8015" s="36"/>
    </row>
    <row r="8016" spans="8:8" s="32" customFormat="1" ht="12.75" customHeight="1" x14ac:dyDescent="0.2">
      <c r="H8016" s="36"/>
    </row>
    <row r="8017" spans="8:8" s="32" customFormat="1" ht="12.75" customHeight="1" x14ac:dyDescent="0.2">
      <c r="H8017" s="36"/>
    </row>
    <row r="8018" spans="8:8" s="32" customFormat="1" ht="12.75" customHeight="1" x14ac:dyDescent="0.2">
      <c r="H8018" s="36"/>
    </row>
    <row r="8019" spans="8:8" s="32" customFormat="1" ht="12.75" customHeight="1" x14ac:dyDescent="0.2">
      <c r="H8019" s="36"/>
    </row>
    <row r="8020" spans="8:8" s="32" customFormat="1" ht="12.75" customHeight="1" x14ac:dyDescent="0.2">
      <c r="H8020" s="36"/>
    </row>
    <row r="8021" spans="8:8" s="32" customFormat="1" ht="12.75" customHeight="1" x14ac:dyDescent="0.2">
      <c r="H8021" s="36"/>
    </row>
    <row r="8022" spans="8:8" s="32" customFormat="1" ht="12.75" customHeight="1" x14ac:dyDescent="0.2">
      <c r="H8022" s="36"/>
    </row>
    <row r="8023" spans="8:8" s="32" customFormat="1" ht="12.75" customHeight="1" x14ac:dyDescent="0.2">
      <c r="H8023" s="36"/>
    </row>
    <row r="8024" spans="8:8" s="32" customFormat="1" ht="12.75" customHeight="1" x14ac:dyDescent="0.2">
      <c r="H8024" s="36"/>
    </row>
    <row r="8025" spans="8:8" s="32" customFormat="1" ht="12.75" customHeight="1" x14ac:dyDescent="0.2">
      <c r="H8025" s="36"/>
    </row>
    <row r="8026" spans="8:8" s="32" customFormat="1" ht="12.75" customHeight="1" x14ac:dyDescent="0.2">
      <c r="H8026" s="36"/>
    </row>
    <row r="8027" spans="8:8" s="32" customFormat="1" ht="12.75" customHeight="1" x14ac:dyDescent="0.2">
      <c r="H8027" s="36"/>
    </row>
    <row r="8028" spans="8:8" s="32" customFormat="1" ht="12.75" customHeight="1" x14ac:dyDescent="0.2">
      <c r="H8028" s="36"/>
    </row>
    <row r="8029" spans="8:8" s="32" customFormat="1" ht="12.75" customHeight="1" x14ac:dyDescent="0.2">
      <c r="H8029" s="36"/>
    </row>
    <row r="8030" spans="8:8" s="32" customFormat="1" ht="12.75" customHeight="1" x14ac:dyDescent="0.2">
      <c r="H8030" s="36"/>
    </row>
    <row r="8031" spans="8:8" s="32" customFormat="1" ht="12.75" customHeight="1" x14ac:dyDescent="0.2">
      <c r="H8031" s="36"/>
    </row>
    <row r="8032" spans="8:8" s="32" customFormat="1" ht="12.75" customHeight="1" x14ac:dyDescent="0.2">
      <c r="H8032" s="36"/>
    </row>
    <row r="8033" spans="8:8" s="32" customFormat="1" ht="12.75" customHeight="1" x14ac:dyDescent="0.2">
      <c r="H8033" s="36"/>
    </row>
    <row r="8034" spans="8:8" s="32" customFormat="1" ht="12.75" customHeight="1" x14ac:dyDescent="0.2">
      <c r="H8034" s="36"/>
    </row>
    <row r="8035" spans="8:8" s="32" customFormat="1" ht="12.75" customHeight="1" x14ac:dyDescent="0.2">
      <c r="H8035" s="36"/>
    </row>
    <row r="8036" spans="8:8" s="32" customFormat="1" ht="12.75" customHeight="1" x14ac:dyDescent="0.2">
      <c r="H8036" s="36"/>
    </row>
    <row r="8037" spans="8:8" s="32" customFormat="1" ht="12.75" customHeight="1" x14ac:dyDescent="0.2">
      <c r="H8037" s="36"/>
    </row>
    <row r="8038" spans="8:8" s="32" customFormat="1" ht="12.75" customHeight="1" x14ac:dyDescent="0.2">
      <c r="H8038" s="36"/>
    </row>
    <row r="8039" spans="8:8" s="32" customFormat="1" ht="12.75" customHeight="1" x14ac:dyDescent="0.2">
      <c r="H8039" s="36"/>
    </row>
    <row r="8040" spans="8:8" s="32" customFormat="1" ht="12.75" customHeight="1" x14ac:dyDescent="0.2">
      <c r="H8040" s="36"/>
    </row>
    <row r="8041" spans="8:8" s="32" customFormat="1" ht="12.75" customHeight="1" x14ac:dyDescent="0.2">
      <c r="H8041" s="36"/>
    </row>
    <row r="8042" spans="8:8" s="32" customFormat="1" ht="12.75" customHeight="1" x14ac:dyDescent="0.2">
      <c r="H8042" s="36"/>
    </row>
    <row r="8043" spans="8:8" s="32" customFormat="1" ht="12.75" customHeight="1" x14ac:dyDescent="0.2">
      <c r="H8043" s="36"/>
    </row>
    <row r="8044" spans="8:8" s="32" customFormat="1" ht="12.75" customHeight="1" x14ac:dyDescent="0.2">
      <c r="H8044" s="36"/>
    </row>
    <row r="8045" spans="8:8" s="32" customFormat="1" ht="12.75" customHeight="1" x14ac:dyDescent="0.2">
      <c r="H8045" s="36"/>
    </row>
    <row r="8046" spans="8:8" s="32" customFormat="1" ht="12.75" customHeight="1" x14ac:dyDescent="0.2">
      <c r="H8046" s="36"/>
    </row>
    <row r="8047" spans="8:8" s="32" customFormat="1" ht="12.75" customHeight="1" x14ac:dyDescent="0.2">
      <c r="H8047" s="36"/>
    </row>
    <row r="8048" spans="8:8" s="32" customFormat="1" ht="12.75" customHeight="1" x14ac:dyDescent="0.2">
      <c r="H8048" s="36"/>
    </row>
    <row r="8049" spans="8:8" s="32" customFormat="1" ht="12.75" customHeight="1" x14ac:dyDescent="0.2">
      <c r="H8049" s="36"/>
    </row>
    <row r="8050" spans="8:8" s="32" customFormat="1" ht="12.75" customHeight="1" x14ac:dyDescent="0.2">
      <c r="H8050" s="36"/>
    </row>
    <row r="8051" spans="8:8" s="32" customFormat="1" ht="12.75" customHeight="1" x14ac:dyDescent="0.2">
      <c r="H8051" s="36"/>
    </row>
    <row r="8052" spans="8:8" s="32" customFormat="1" ht="12.75" customHeight="1" x14ac:dyDescent="0.2">
      <c r="H8052" s="36"/>
    </row>
    <row r="8053" spans="8:8" s="32" customFormat="1" ht="12.75" customHeight="1" x14ac:dyDescent="0.2">
      <c r="H8053" s="36"/>
    </row>
    <row r="8054" spans="8:8" s="32" customFormat="1" ht="12.75" customHeight="1" x14ac:dyDescent="0.2">
      <c r="H8054" s="36"/>
    </row>
    <row r="8055" spans="8:8" s="32" customFormat="1" ht="12.75" customHeight="1" x14ac:dyDescent="0.2">
      <c r="H8055" s="36"/>
    </row>
    <row r="8056" spans="8:8" s="32" customFormat="1" ht="12.75" customHeight="1" x14ac:dyDescent="0.2">
      <c r="H8056" s="36"/>
    </row>
    <row r="8057" spans="8:8" s="32" customFormat="1" ht="12.75" customHeight="1" x14ac:dyDescent="0.2">
      <c r="H8057" s="36"/>
    </row>
    <row r="8058" spans="8:8" s="32" customFormat="1" ht="12.75" customHeight="1" x14ac:dyDescent="0.2">
      <c r="H8058" s="36"/>
    </row>
    <row r="8059" spans="8:8" s="32" customFormat="1" ht="12.75" customHeight="1" x14ac:dyDescent="0.2">
      <c r="H8059" s="36"/>
    </row>
    <row r="8060" spans="8:8" s="32" customFormat="1" ht="12.75" customHeight="1" x14ac:dyDescent="0.2">
      <c r="H8060" s="36"/>
    </row>
    <row r="8061" spans="8:8" s="32" customFormat="1" ht="12.75" customHeight="1" x14ac:dyDescent="0.2">
      <c r="H8061" s="36"/>
    </row>
    <row r="8062" spans="8:8" s="32" customFormat="1" ht="12.75" customHeight="1" x14ac:dyDescent="0.2">
      <c r="H8062" s="36"/>
    </row>
    <row r="8063" spans="8:8" s="32" customFormat="1" ht="12.75" customHeight="1" x14ac:dyDescent="0.2">
      <c r="H8063" s="36"/>
    </row>
    <row r="8064" spans="8:8" s="32" customFormat="1" ht="12.75" customHeight="1" x14ac:dyDescent="0.2">
      <c r="H8064" s="36"/>
    </row>
    <row r="8065" spans="8:8" s="32" customFormat="1" ht="12.75" customHeight="1" x14ac:dyDescent="0.2">
      <c r="H8065" s="36"/>
    </row>
    <row r="8066" spans="8:8" s="32" customFormat="1" ht="12.75" customHeight="1" x14ac:dyDescent="0.2">
      <c r="H8066" s="36"/>
    </row>
    <row r="8067" spans="8:8" s="32" customFormat="1" ht="12.75" customHeight="1" x14ac:dyDescent="0.2">
      <c r="H8067" s="36"/>
    </row>
    <row r="8068" spans="8:8" s="32" customFormat="1" ht="12.75" customHeight="1" x14ac:dyDescent="0.2">
      <c r="H8068" s="36"/>
    </row>
    <row r="8069" spans="8:8" s="32" customFormat="1" ht="12.75" customHeight="1" x14ac:dyDescent="0.2">
      <c r="H8069" s="36"/>
    </row>
    <row r="8070" spans="8:8" s="32" customFormat="1" ht="12.75" customHeight="1" x14ac:dyDescent="0.2">
      <c r="H8070" s="36"/>
    </row>
    <row r="8071" spans="8:8" s="32" customFormat="1" ht="12.75" customHeight="1" x14ac:dyDescent="0.2">
      <c r="H8071" s="36"/>
    </row>
    <row r="8072" spans="8:8" s="32" customFormat="1" ht="12.75" customHeight="1" x14ac:dyDescent="0.2">
      <c r="H8072" s="36"/>
    </row>
    <row r="8073" spans="8:8" s="32" customFormat="1" ht="12.75" customHeight="1" x14ac:dyDescent="0.2">
      <c r="H8073" s="36"/>
    </row>
    <row r="8074" spans="8:8" s="32" customFormat="1" ht="12.75" customHeight="1" x14ac:dyDescent="0.2">
      <c r="H8074" s="36"/>
    </row>
    <row r="8075" spans="8:8" s="32" customFormat="1" ht="12.75" customHeight="1" x14ac:dyDescent="0.2">
      <c r="H8075" s="36"/>
    </row>
    <row r="8076" spans="8:8" s="32" customFormat="1" ht="12.75" customHeight="1" x14ac:dyDescent="0.2">
      <c r="H8076" s="36"/>
    </row>
    <row r="8077" spans="8:8" s="32" customFormat="1" ht="12.75" customHeight="1" x14ac:dyDescent="0.2">
      <c r="H8077" s="36"/>
    </row>
    <row r="8078" spans="8:8" s="32" customFormat="1" ht="12.75" customHeight="1" x14ac:dyDescent="0.2">
      <c r="H8078" s="36"/>
    </row>
    <row r="8079" spans="8:8" s="32" customFormat="1" ht="12.75" customHeight="1" x14ac:dyDescent="0.2">
      <c r="H8079" s="36"/>
    </row>
    <row r="8080" spans="8:8" s="32" customFormat="1" ht="12.75" customHeight="1" x14ac:dyDescent="0.2">
      <c r="H8080" s="36"/>
    </row>
    <row r="8081" spans="8:8" s="32" customFormat="1" ht="12.75" customHeight="1" x14ac:dyDescent="0.2">
      <c r="H8081" s="36"/>
    </row>
    <row r="8082" spans="8:8" s="32" customFormat="1" ht="12.75" customHeight="1" x14ac:dyDescent="0.2">
      <c r="H8082" s="36"/>
    </row>
    <row r="8083" spans="8:8" s="32" customFormat="1" ht="12.75" customHeight="1" x14ac:dyDescent="0.2">
      <c r="H8083" s="36"/>
    </row>
    <row r="8084" spans="8:8" s="32" customFormat="1" ht="12.75" customHeight="1" x14ac:dyDescent="0.2">
      <c r="H8084" s="36"/>
    </row>
    <row r="8085" spans="8:8" s="32" customFormat="1" ht="12.75" customHeight="1" x14ac:dyDescent="0.2">
      <c r="H8085" s="36"/>
    </row>
    <row r="8086" spans="8:8" s="32" customFormat="1" ht="12.75" customHeight="1" x14ac:dyDescent="0.2">
      <c r="H8086" s="36"/>
    </row>
    <row r="8087" spans="8:8" s="32" customFormat="1" ht="12.75" customHeight="1" x14ac:dyDescent="0.2">
      <c r="H8087" s="36"/>
    </row>
    <row r="8088" spans="8:8" s="32" customFormat="1" ht="12.75" customHeight="1" x14ac:dyDescent="0.2">
      <c r="H8088" s="36"/>
    </row>
    <row r="8089" spans="8:8" s="32" customFormat="1" ht="12.75" customHeight="1" x14ac:dyDescent="0.2">
      <c r="H8089" s="36"/>
    </row>
    <row r="8090" spans="8:8" s="32" customFormat="1" ht="12.75" customHeight="1" x14ac:dyDescent="0.2">
      <c r="H8090" s="36"/>
    </row>
    <row r="8091" spans="8:8" s="32" customFormat="1" ht="12.75" customHeight="1" x14ac:dyDescent="0.2">
      <c r="H8091" s="36"/>
    </row>
    <row r="8092" spans="8:8" s="32" customFormat="1" ht="12.75" customHeight="1" x14ac:dyDescent="0.2">
      <c r="H8092" s="36"/>
    </row>
    <row r="8093" spans="8:8" s="32" customFormat="1" ht="12.75" customHeight="1" x14ac:dyDescent="0.2">
      <c r="H8093" s="36"/>
    </row>
    <row r="8094" spans="8:8" s="32" customFormat="1" ht="12.75" customHeight="1" x14ac:dyDescent="0.2">
      <c r="H8094" s="36"/>
    </row>
    <row r="8095" spans="8:8" s="32" customFormat="1" ht="12.75" customHeight="1" x14ac:dyDescent="0.2">
      <c r="H8095" s="36"/>
    </row>
    <row r="8096" spans="8:8" s="32" customFormat="1" ht="12.75" customHeight="1" x14ac:dyDescent="0.2">
      <c r="H8096" s="36"/>
    </row>
    <row r="8097" spans="8:8" s="32" customFormat="1" ht="12.75" customHeight="1" x14ac:dyDescent="0.2">
      <c r="H8097" s="36"/>
    </row>
    <row r="8098" spans="8:8" s="32" customFormat="1" ht="12.75" customHeight="1" x14ac:dyDescent="0.2">
      <c r="H8098" s="36"/>
    </row>
    <row r="8099" spans="8:8" s="32" customFormat="1" ht="12.75" customHeight="1" x14ac:dyDescent="0.2">
      <c r="H8099" s="36"/>
    </row>
    <row r="8100" spans="8:8" s="32" customFormat="1" ht="12.75" customHeight="1" x14ac:dyDescent="0.2">
      <c r="H8100" s="36"/>
    </row>
    <row r="8101" spans="8:8" s="32" customFormat="1" ht="12.75" customHeight="1" x14ac:dyDescent="0.2">
      <c r="H8101" s="36"/>
    </row>
    <row r="8102" spans="8:8" s="32" customFormat="1" ht="12.75" customHeight="1" x14ac:dyDescent="0.2">
      <c r="H8102" s="36"/>
    </row>
    <row r="8103" spans="8:8" s="32" customFormat="1" ht="12.75" customHeight="1" x14ac:dyDescent="0.2">
      <c r="H8103" s="36"/>
    </row>
    <row r="8104" spans="8:8" s="32" customFormat="1" ht="12.75" customHeight="1" x14ac:dyDescent="0.2">
      <c r="H8104" s="36"/>
    </row>
    <row r="8105" spans="8:8" s="32" customFormat="1" ht="12.75" customHeight="1" x14ac:dyDescent="0.2">
      <c r="H8105" s="36"/>
    </row>
    <row r="8106" spans="8:8" s="32" customFormat="1" ht="12.75" customHeight="1" x14ac:dyDescent="0.2">
      <c r="H8106" s="36"/>
    </row>
    <row r="8107" spans="8:8" s="32" customFormat="1" ht="12.75" customHeight="1" x14ac:dyDescent="0.2">
      <c r="H8107" s="36"/>
    </row>
    <row r="8108" spans="8:8" s="32" customFormat="1" ht="12.75" customHeight="1" x14ac:dyDescent="0.2">
      <c r="H8108" s="36"/>
    </row>
    <row r="8109" spans="8:8" s="32" customFormat="1" ht="12.75" customHeight="1" x14ac:dyDescent="0.2">
      <c r="H8109" s="36"/>
    </row>
    <row r="8110" spans="8:8" s="32" customFormat="1" ht="12.75" customHeight="1" x14ac:dyDescent="0.2">
      <c r="H8110" s="36"/>
    </row>
    <row r="8111" spans="8:8" s="32" customFormat="1" ht="12.75" customHeight="1" x14ac:dyDescent="0.2">
      <c r="H8111" s="36"/>
    </row>
    <row r="8112" spans="8:8" s="32" customFormat="1" ht="12.75" customHeight="1" x14ac:dyDescent="0.2">
      <c r="H8112" s="36"/>
    </row>
    <row r="8113" spans="8:8" s="32" customFormat="1" ht="12.75" customHeight="1" x14ac:dyDescent="0.2">
      <c r="H8113" s="36"/>
    </row>
    <row r="8114" spans="8:8" s="32" customFormat="1" ht="12.75" customHeight="1" x14ac:dyDescent="0.2">
      <c r="H8114" s="36"/>
    </row>
    <row r="8115" spans="8:8" s="32" customFormat="1" ht="12.75" customHeight="1" x14ac:dyDescent="0.2">
      <c r="H8115" s="36"/>
    </row>
    <row r="8116" spans="8:8" s="32" customFormat="1" ht="12.75" customHeight="1" x14ac:dyDescent="0.2">
      <c r="H8116" s="36"/>
    </row>
    <row r="8117" spans="8:8" s="32" customFormat="1" ht="12.75" customHeight="1" x14ac:dyDescent="0.2">
      <c r="H8117" s="36"/>
    </row>
    <row r="8118" spans="8:8" s="32" customFormat="1" ht="12.75" customHeight="1" x14ac:dyDescent="0.2">
      <c r="H8118" s="36"/>
    </row>
    <row r="8119" spans="8:8" s="32" customFormat="1" ht="12.75" customHeight="1" x14ac:dyDescent="0.2">
      <c r="H8119" s="36"/>
    </row>
    <row r="8120" spans="8:8" s="32" customFormat="1" ht="12.75" customHeight="1" x14ac:dyDescent="0.2">
      <c r="H8120" s="36"/>
    </row>
    <row r="8121" spans="8:8" s="32" customFormat="1" ht="12.75" customHeight="1" x14ac:dyDescent="0.2">
      <c r="H8121" s="36"/>
    </row>
    <row r="8122" spans="8:8" s="32" customFormat="1" ht="12.75" customHeight="1" x14ac:dyDescent="0.2">
      <c r="H8122" s="36"/>
    </row>
    <row r="8123" spans="8:8" s="32" customFormat="1" ht="12.75" customHeight="1" x14ac:dyDescent="0.2">
      <c r="H8123" s="36"/>
    </row>
    <row r="8124" spans="8:8" s="32" customFormat="1" ht="12.75" customHeight="1" x14ac:dyDescent="0.2">
      <c r="H8124" s="36"/>
    </row>
    <row r="8125" spans="8:8" s="32" customFormat="1" ht="12.75" customHeight="1" x14ac:dyDescent="0.2">
      <c r="H8125" s="36"/>
    </row>
    <row r="8126" spans="8:8" s="32" customFormat="1" ht="12.75" customHeight="1" x14ac:dyDescent="0.2">
      <c r="H8126" s="36"/>
    </row>
    <row r="8127" spans="8:8" s="32" customFormat="1" ht="12.75" customHeight="1" x14ac:dyDescent="0.2">
      <c r="H8127" s="36"/>
    </row>
    <row r="8128" spans="8:8" s="32" customFormat="1" ht="12.75" customHeight="1" x14ac:dyDescent="0.2">
      <c r="H8128" s="36"/>
    </row>
    <row r="8129" spans="8:8" s="32" customFormat="1" ht="12.75" customHeight="1" x14ac:dyDescent="0.2">
      <c r="H8129" s="36"/>
    </row>
    <row r="8130" spans="8:8" s="32" customFormat="1" ht="12.75" customHeight="1" x14ac:dyDescent="0.2">
      <c r="H8130" s="36"/>
    </row>
    <row r="8131" spans="8:8" s="32" customFormat="1" ht="12.75" customHeight="1" x14ac:dyDescent="0.2">
      <c r="H8131" s="36"/>
    </row>
    <row r="8132" spans="8:8" s="32" customFormat="1" ht="12.75" customHeight="1" x14ac:dyDescent="0.2">
      <c r="H8132" s="36"/>
    </row>
    <row r="8133" spans="8:8" s="32" customFormat="1" ht="12.75" customHeight="1" x14ac:dyDescent="0.2">
      <c r="H8133" s="36"/>
    </row>
    <row r="8134" spans="8:8" s="32" customFormat="1" ht="12.75" customHeight="1" x14ac:dyDescent="0.2">
      <c r="H8134" s="36"/>
    </row>
    <row r="8135" spans="8:8" s="32" customFormat="1" ht="12.75" customHeight="1" x14ac:dyDescent="0.2">
      <c r="H8135" s="36"/>
    </row>
    <row r="8136" spans="8:8" s="32" customFormat="1" ht="12.75" customHeight="1" x14ac:dyDescent="0.2">
      <c r="H8136" s="36"/>
    </row>
    <row r="8137" spans="8:8" s="32" customFormat="1" ht="12.75" customHeight="1" x14ac:dyDescent="0.2">
      <c r="H8137" s="36"/>
    </row>
    <row r="8138" spans="8:8" s="32" customFormat="1" ht="12.75" customHeight="1" x14ac:dyDescent="0.2">
      <c r="H8138" s="36"/>
    </row>
    <row r="8139" spans="8:8" s="32" customFormat="1" ht="12.75" customHeight="1" x14ac:dyDescent="0.2">
      <c r="H8139" s="36"/>
    </row>
    <row r="8140" spans="8:8" s="32" customFormat="1" ht="12.75" customHeight="1" x14ac:dyDescent="0.2">
      <c r="H8140" s="36"/>
    </row>
    <row r="8141" spans="8:8" s="32" customFormat="1" ht="12.75" customHeight="1" x14ac:dyDescent="0.2">
      <c r="H8141" s="36"/>
    </row>
    <row r="8142" spans="8:8" s="32" customFormat="1" ht="12.75" customHeight="1" x14ac:dyDescent="0.2">
      <c r="H8142" s="36"/>
    </row>
    <row r="8143" spans="8:8" s="32" customFormat="1" ht="12.75" customHeight="1" x14ac:dyDescent="0.2">
      <c r="H8143" s="36"/>
    </row>
    <row r="8144" spans="8:8" s="32" customFormat="1" ht="12.75" customHeight="1" x14ac:dyDescent="0.2">
      <c r="H8144" s="36"/>
    </row>
    <row r="8145" spans="8:8" s="32" customFormat="1" ht="12.75" customHeight="1" x14ac:dyDescent="0.2">
      <c r="H8145" s="36"/>
    </row>
    <row r="8146" spans="8:8" s="32" customFormat="1" ht="12.75" customHeight="1" x14ac:dyDescent="0.2">
      <c r="H8146" s="36"/>
    </row>
    <row r="8147" spans="8:8" s="32" customFormat="1" ht="12.75" customHeight="1" x14ac:dyDescent="0.2">
      <c r="H8147" s="36"/>
    </row>
    <row r="8148" spans="8:8" s="32" customFormat="1" ht="12.75" customHeight="1" x14ac:dyDescent="0.2">
      <c r="H8148" s="36"/>
    </row>
    <row r="8149" spans="8:8" s="32" customFormat="1" ht="12.75" customHeight="1" x14ac:dyDescent="0.2">
      <c r="H8149" s="36"/>
    </row>
    <row r="8150" spans="8:8" s="32" customFormat="1" ht="12.75" customHeight="1" x14ac:dyDescent="0.2">
      <c r="H8150" s="36"/>
    </row>
    <row r="8151" spans="8:8" s="32" customFormat="1" ht="12.75" customHeight="1" x14ac:dyDescent="0.2">
      <c r="H8151" s="36"/>
    </row>
    <row r="8152" spans="8:8" s="32" customFormat="1" ht="12.75" customHeight="1" x14ac:dyDescent="0.2">
      <c r="H8152" s="36"/>
    </row>
    <row r="8153" spans="8:8" s="32" customFormat="1" ht="12.75" customHeight="1" x14ac:dyDescent="0.2">
      <c r="H8153" s="36"/>
    </row>
    <row r="8154" spans="8:8" s="32" customFormat="1" ht="12.75" customHeight="1" x14ac:dyDescent="0.2">
      <c r="H8154" s="36"/>
    </row>
    <row r="8155" spans="8:8" s="32" customFormat="1" ht="12.75" customHeight="1" x14ac:dyDescent="0.2">
      <c r="H8155" s="36"/>
    </row>
    <row r="8156" spans="8:8" s="32" customFormat="1" ht="12.75" customHeight="1" x14ac:dyDescent="0.2">
      <c r="H8156" s="36"/>
    </row>
    <row r="8157" spans="8:8" s="32" customFormat="1" ht="12.75" customHeight="1" x14ac:dyDescent="0.2">
      <c r="H8157" s="36"/>
    </row>
    <row r="8158" spans="8:8" s="32" customFormat="1" ht="12.75" customHeight="1" x14ac:dyDescent="0.2">
      <c r="H8158" s="36"/>
    </row>
    <row r="8159" spans="8:8" s="32" customFormat="1" ht="12.75" customHeight="1" x14ac:dyDescent="0.2">
      <c r="H8159" s="36"/>
    </row>
    <row r="8160" spans="8:8" s="32" customFormat="1" ht="12.75" customHeight="1" x14ac:dyDescent="0.2">
      <c r="H8160" s="36"/>
    </row>
    <row r="8161" spans="8:8" s="32" customFormat="1" ht="12.75" customHeight="1" x14ac:dyDescent="0.2">
      <c r="H8161" s="36"/>
    </row>
    <row r="8162" spans="8:8" s="32" customFormat="1" ht="12.75" customHeight="1" x14ac:dyDescent="0.2">
      <c r="H8162" s="36"/>
    </row>
    <row r="8163" spans="8:8" s="32" customFormat="1" ht="12.75" customHeight="1" x14ac:dyDescent="0.2">
      <c r="H8163" s="36"/>
    </row>
    <row r="8164" spans="8:8" s="32" customFormat="1" ht="12.75" customHeight="1" x14ac:dyDescent="0.2">
      <c r="H8164" s="36"/>
    </row>
    <row r="8165" spans="8:8" s="32" customFormat="1" ht="12.75" customHeight="1" x14ac:dyDescent="0.2">
      <c r="H8165" s="36"/>
    </row>
    <row r="8166" spans="8:8" s="32" customFormat="1" ht="12.75" customHeight="1" x14ac:dyDescent="0.2">
      <c r="H8166" s="36"/>
    </row>
    <row r="8167" spans="8:8" s="32" customFormat="1" ht="12.75" customHeight="1" x14ac:dyDescent="0.2">
      <c r="H8167" s="36"/>
    </row>
    <row r="8168" spans="8:8" s="32" customFormat="1" ht="12.75" customHeight="1" x14ac:dyDescent="0.2">
      <c r="H8168" s="36"/>
    </row>
    <row r="8169" spans="8:8" s="32" customFormat="1" ht="12.75" customHeight="1" x14ac:dyDescent="0.2">
      <c r="H8169" s="36"/>
    </row>
    <row r="8170" spans="8:8" s="32" customFormat="1" ht="12.75" customHeight="1" x14ac:dyDescent="0.2">
      <c r="H8170" s="36"/>
    </row>
    <row r="8171" spans="8:8" s="32" customFormat="1" ht="12.75" customHeight="1" x14ac:dyDescent="0.2">
      <c r="H8171" s="36"/>
    </row>
    <row r="8172" spans="8:8" s="32" customFormat="1" ht="12.75" customHeight="1" x14ac:dyDescent="0.2">
      <c r="H8172" s="36"/>
    </row>
    <row r="8173" spans="8:8" s="32" customFormat="1" ht="12.75" customHeight="1" x14ac:dyDescent="0.2">
      <c r="H8173" s="36"/>
    </row>
    <row r="8174" spans="8:8" s="32" customFormat="1" ht="12.75" customHeight="1" x14ac:dyDescent="0.2">
      <c r="H8174" s="36"/>
    </row>
    <row r="8175" spans="8:8" s="32" customFormat="1" ht="12.75" customHeight="1" x14ac:dyDescent="0.2">
      <c r="H8175" s="36"/>
    </row>
    <row r="8176" spans="8:8" s="32" customFormat="1" ht="12.75" customHeight="1" x14ac:dyDescent="0.2">
      <c r="H8176" s="36"/>
    </row>
    <row r="8177" spans="8:8" s="32" customFormat="1" ht="12.75" customHeight="1" x14ac:dyDescent="0.2">
      <c r="H8177" s="36"/>
    </row>
    <row r="8178" spans="8:8" s="32" customFormat="1" ht="12.75" customHeight="1" x14ac:dyDescent="0.2">
      <c r="H8178" s="36"/>
    </row>
    <row r="8179" spans="8:8" s="32" customFormat="1" ht="12.75" customHeight="1" x14ac:dyDescent="0.2">
      <c r="H8179" s="36"/>
    </row>
    <row r="8180" spans="8:8" s="32" customFormat="1" ht="12.75" customHeight="1" x14ac:dyDescent="0.2">
      <c r="H8180" s="36"/>
    </row>
    <row r="8181" spans="8:8" s="32" customFormat="1" ht="12.75" customHeight="1" x14ac:dyDescent="0.2">
      <c r="H8181" s="36"/>
    </row>
    <row r="8182" spans="8:8" s="32" customFormat="1" ht="12.75" customHeight="1" x14ac:dyDescent="0.2">
      <c r="H8182" s="36"/>
    </row>
    <row r="8183" spans="8:8" s="32" customFormat="1" ht="12.75" customHeight="1" x14ac:dyDescent="0.2">
      <c r="H8183" s="36"/>
    </row>
    <row r="8184" spans="8:8" s="32" customFormat="1" ht="12.75" customHeight="1" x14ac:dyDescent="0.2">
      <c r="H8184" s="36"/>
    </row>
    <row r="8185" spans="8:8" s="32" customFormat="1" ht="12.75" customHeight="1" x14ac:dyDescent="0.2">
      <c r="H8185" s="36"/>
    </row>
    <row r="8186" spans="8:8" s="32" customFormat="1" ht="12.75" customHeight="1" x14ac:dyDescent="0.2">
      <c r="H8186" s="36"/>
    </row>
    <row r="8187" spans="8:8" s="32" customFormat="1" ht="12.75" customHeight="1" x14ac:dyDescent="0.2">
      <c r="H8187" s="36"/>
    </row>
    <row r="8188" spans="8:8" s="32" customFormat="1" ht="12.75" customHeight="1" x14ac:dyDescent="0.2">
      <c r="H8188" s="36"/>
    </row>
    <row r="8189" spans="8:8" s="32" customFormat="1" ht="12.75" customHeight="1" x14ac:dyDescent="0.2">
      <c r="H8189" s="36"/>
    </row>
    <row r="8190" spans="8:8" s="32" customFormat="1" ht="12.75" customHeight="1" x14ac:dyDescent="0.2">
      <c r="H8190" s="36"/>
    </row>
    <row r="8191" spans="8:8" s="32" customFormat="1" ht="12.75" customHeight="1" x14ac:dyDescent="0.2">
      <c r="H8191" s="36"/>
    </row>
    <row r="8192" spans="8:8" s="32" customFormat="1" ht="12.75" customHeight="1" x14ac:dyDescent="0.2">
      <c r="H8192" s="36"/>
    </row>
    <row r="8193" spans="8:8" s="32" customFormat="1" ht="12.75" customHeight="1" x14ac:dyDescent="0.2">
      <c r="H8193" s="36"/>
    </row>
    <row r="8194" spans="8:8" s="32" customFormat="1" ht="12.75" customHeight="1" x14ac:dyDescent="0.2">
      <c r="H8194" s="36"/>
    </row>
    <row r="8195" spans="8:8" s="32" customFormat="1" ht="12.75" customHeight="1" x14ac:dyDescent="0.2">
      <c r="H8195" s="36"/>
    </row>
    <row r="8196" spans="8:8" s="32" customFormat="1" ht="12.75" customHeight="1" x14ac:dyDescent="0.2">
      <c r="H8196" s="36"/>
    </row>
    <row r="8197" spans="8:8" s="32" customFormat="1" ht="12.75" customHeight="1" x14ac:dyDescent="0.2">
      <c r="H8197" s="36"/>
    </row>
    <row r="8198" spans="8:8" s="32" customFormat="1" ht="12.75" customHeight="1" x14ac:dyDescent="0.2">
      <c r="H8198" s="36"/>
    </row>
    <row r="8199" spans="8:8" s="32" customFormat="1" ht="12.75" customHeight="1" x14ac:dyDescent="0.2">
      <c r="H8199" s="36"/>
    </row>
    <row r="8200" spans="8:8" s="32" customFormat="1" ht="12.75" customHeight="1" x14ac:dyDescent="0.2">
      <c r="H8200" s="36"/>
    </row>
    <row r="8201" spans="8:8" s="32" customFormat="1" ht="12.75" customHeight="1" x14ac:dyDescent="0.2">
      <c r="H8201" s="36"/>
    </row>
    <row r="8202" spans="8:8" s="32" customFormat="1" ht="12.75" customHeight="1" x14ac:dyDescent="0.2">
      <c r="H8202" s="36"/>
    </row>
    <row r="8203" spans="8:8" s="32" customFormat="1" ht="12.75" customHeight="1" x14ac:dyDescent="0.2">
      <c r="H8203" s="36"/>
    </row>
    <row r="8204" spans="8:8" s="32" customFormat="1" ht="12.75" customHeight="1" x14ac:dyDescent="0.2">
      <c r="H8204" s="36"/>
    </row>
    <row r="8205" spans="8:8" s="32" customFormat="1" ht="12.75" customHeight="1" x14ac:dyDescent="0.2">
      <c r="H8205" s="36"/>
    </row>
    <row r="8206" spans="8:8" s="32" customFormat="1" ht="12.75" customHeight="1" x14ac:dyDescent="0.2">
      <c r="H8206" s="36"/>
    </row>
    <row r="8207" spans="8:8" s="32" customFormat="1" ht="12.75" customHeight="1" x14ac:dyDescent="0.2">
      <c r="H8207" s="36"/>
    </row>
    <row r="8208" spans="8:8" s="32" customFormat="1" ht="12.75" customHeight="1" x14ac:dyDescent="0.2">
      <c r="H8208" s="36"/>
    </row>
    <row r="8209" spans="8:8" s="32" customFormat="1" ht="12.75" customHeight="1" x14ac:dyDescent="0.2">
      <c r="H8209" s="36"/>
    </row>
    <row r="8210" spans="8:8" s="32" customFormat="1" ht="12.75" customHeight="1" x14ac:dyDescent="0.2">
      <c r="H8210" s="36"/>
    </row>
    <row r="8211" spans="8:8" s="32" customFormat="1" ht="12.75" customHeight="1" x14ac:dyDescent="0.2">
      <c r="H8211" s="36"/>
    </row>
    <row r="8212" spans="8:8" s="32" customFormat="1" ht="12.75" customHeight="1" x14ac:dyDescent="0.2">
      <c r="H8212" s="36"/>
    </row>
    <row r="8213" spans="8:8" s="32" customFormat="1" ht="12.75" customHeight="1" x14ac:dyDescent="0.2">
      <c r="H8213" s="36"/>
    </row>
    <row r="8214" spans="8:8" s="32" customFormat="1" ht="12.75" customHeight="1" x14ac:dyDescent="0.2">
      <c r="H8214" s="36"/>
    </row>
    <row r="8215" spans="8:8" s="32" customFormat="1" ht="12.75" customHeight="1" x14ac:dyDescent="0.2">
      <c r="H8215" s="36"/>
    </row>
    <row r="8216" spans="8:8" s="32" customFormat="1" ht="12.75" customHeight="1" x14ac:dyDescent="0.2">
      <c r="H8216" s="36"/>
    </row>
    <row r="8217" spans="8:8" s="32" customFormat="1" ht="12.75" customHeight="1" x14ac:dyDescent="0.2">
      <c r="H8217" s="36"/>
    </row>
    <row r="8218" spans="8:8" s="32" customFormat="1" ht="12.75" customHeight="1" x14ac:dyDescent="0.2">
      <c r="H8218" s="36"/>
    </row>
    <row r="8219" spans="8:8" s="32" customFormat="1" ht="12.75" customHeight="1" x14ac:dyDescent="0.2">
      <c r="H8219" s="36"/>
    </row>
    <row r="8220" spans="8:8" s="32" customFormat="1" ht="12.75" customHeight="1" x14ac:dyDescent="0.2">
      <c r="H8220" s="36"/>
    </row>
    <row r="8221" spans="8:8" s="32" customFormat="1" ht="12.75" customHeight="1" x14ac:dyDescent="0.2">
      <c r="H8221" s="36"/>
    </row>
    <row r="8222" spans="8:8" s="32" customFormat="1" ht="12.75" customHeight="1" x14ac:dyDescent="0.2">
      <c r="H8222" s="36"/>
    </row>
    <row r="8223" spans="8:8" s="32" customFormat="1" ht="12.75" customHeight="1" x14ac:dyDescent="0.2">
      <c r="H8223" s="36"/>
    </row>
    <row r="8224" spans="8:8" s="32" customFormat="1" ht="12.75" customHeight="1" x14ac:dyDescent="0.2">
      <c r="H8224" s="36"/>
    </row>
    <row r="8225" spans="8:8" s="32" customFormat="1" ht="12.75" customHeight="1" x14ac:dyDescent="0.2">
      <c r="H8225" s="36"/>
    </row>
    <row r="8226" spans="8:8" s="32" customFormat="1" ht="12.75" customHeight="1" x14ac:dyDescent="0.2">
      <c r="H8226" s="36"/>
    </row>
    <row r="8227" spans="8:8" s="32" customFormat="1" ht="12.75" customHeight="1" x14ac:dyDescent="0.2">
      <c r="H8227" s="36"/>
    </row>
    <row r="8228" spans="8:8" s="32" customFormat="1" ht="12.75" customHeight="1" x14ac:dyDescent="0.2">
      <c r="H8228" s="36"/>
    </row>
    <row r="8229" spans="8:8" s="32" customFormat="1" ht="12.75" customHeight="1" x14ac:dyDescent="0.2">
      <c r="H8229" s="36"/>
    </row>
    <row r="8230" spans="8:8" s="32" customFormat="1" ht="12.75" customHeight="1" x14ac:dyDescent="0.2">
      <c r="H8230" s="36"/>
    </row>
    <row r="8231" spans="8:8" s="32" customFormat="1" ht="12.75" customHeight="1" x14ac:dyDescent="0.2">
      <c r="H8231" s="36"/>
    </row>
    <row r="8232" spans="8:8" s="32" customFormat="1" ht="12.75" customHeight="1" x14ac:dyDescent="0.2">
      <c r="H8232" s="36"/>
    </row>
    <row r="8233" spans="8:8" s="32" customFormat="1" ht="12.75" customHeight="1" x14ac:dyDescent="0.2">
      <c r="H8233" s="36"/>
    </row>
    <row r="8234" spans="8:8" s="32" customFormat="1" ht="12.75" customHeight="1" x14ac:dyDescent="0.2">
      <c r="H8234" s="36"/>
    </row>
    <row r="8235" spans="8:8" s="32" customFormat="1" ht="12.75" customHeight="1" x14ac:dyDescent="0.2">
      <c r="H8235" s="36"/>
    </row>
    <row r="8236" spans="8:8" s="32" customFormat="1" ht="12.75" customHeight="1" x14ac:dyDescent="0.2">
      <c r="H8236" s="36"/>
    </row>
    <row r="8237" spans="8:8" s="32" customFormat="1" ht="12.75" customHeight="1" x14ac:dyDescent="0.2">
      <c r="H8237" s="36"/>
    </row>
    <row r="8238" spans="8:8" s="32" customFormat="1" ht="12.75" customHeight="1" x14ac:dyDescent="0.2">
      <c r="H8238" s="36"/>
    </row>
    <row r="8239" spans="8:8" s="32" customFormat="1" ht="12.75" customHeight="1" x14ac:dyDescent="0.2">
      <c r="H8239" s="36"/>
    </row>
    <row r="8240" spans="8:8" s="32" customFormat="1" ht="12.75" customHeight="1" x14ac:dyDescent="0.2">
      <c r="H8240" s="36"/>
    </row>
    <row r="8241" spans="8:8" s="32" customFormat="1" ht="12.75" customHeight="1" x14ac:dyDescent="0.2">
      <c r="H8241" s="36"/>
    </row>
    <row r="8242" spans="8:8" s="32" customFormat="1" ht="12.75" customHeight="1" x14ac:dyDescent="0.2">
      <c r="H8242" s="36"/>
    </row>
    <row r="8243" spans="8:8" s="32" customFormat="1" ht="12.75" customHeight="1" x14ac:dyDescent="0.2">
      <c r="H8243" s="36"/>
    </row>
    <row r="8244" spans="8:8" s="32" customFormat="1" ht="12.75" customHeight="1" x14ac:dyDescent="0.2">
      <c r="H8244" s="36"/>
    </row>
    <row r="8245" spans="8:8" s="32" customFormat="1" ht="12.75" customHeight="1" x14ac:dyDescent="0.2">
      <c r="H8245" s="36"/>
    </row>
    <row r="8246" spans="8:8" s="32" customFormat="1" ht="12.75" customHeight="1" x14ac:dyDescent="0.2">
      <c r="H8246" s="36"/>
    </row>
    <row r="8247" spans="8:8" s="32" customFormat="1" ht="12.75" customHeight="1" x14ac:dyDescent="0.2">
      <c r="H8247" s="36"/>
    </row>
    <row r="8248" spans="8:8" s="32" customFormat="1" ht="12.75" customHeight="1" x14ac:dyDescent="0.2">
      <c r="H8248" s="36"/>
    </row>
    <row r="8249" spans="8:8" s="32" customFormat="1" ht="12.75" customHeight="1" x14ac:dyDescent="0.2">
      <c r="H8249" s="36"/>
    </row>
    <row r="8250" spans="8:8" s="32" customFormat="1" ht="12.75" customHeight="1" x14ac:dyDescent="0.2">
      <c r="H8250" s="36"/>
    </row>
    <row r="8251" spans="8:8" s="32" customFormat="1" ht="12.75" customHeight="1" x14ac:dyDescent="0.2">
      <c r="H8251" s="36"/>
    </row>
    <row r="8252" spans="8:8" s="32" customFormat="1" ht="12.75" customHeight="1" x14ac:dyDescent="0.2">
      <c r="H8252" s="36"/>
    </row>
    <row r="8253" spans="8:8" s="32" customFormat="1" ht="12.75" customHeight="1" x14ac:dyDescent="0.2">
      <c r="H8253" s="36"/>
    </row>
    <row r="8254" spans="8:8" s="32" customFormat="1" ht="12.75" customHeight="1" x14ac:dyDescent="0.2">
      <c r="H8254" s="36"/>
    </row>
    <row r="8255" spans="8:8" s="32" customFormat="1" ht="12.75" customHeight="1" x14ac:dyDescent="0.2">
      <c r="H8255" s="36"/>
    </row>
    <row r="8256" spans="8:8" s="32" customFormat="1" ht="12.75" customHeight="1" x14ac:dyDescent="0.2">
      <c r="H8256" s="36"/>
    </row>
    <row r="8257" spans="8:8" s="32" customFormat="1" ht="12.75" customHeight="1" x14ac:dyDescent="0.2">
      <c r="H8257" s="36"/>
    </row>
    <row r="8258" spans="8:8" s="32" customFormat="1" ht="12.75" customHeight="1" x14ac:dyDescent="0.2">
      <c r="H8258" s="36"/>
    </row>
    <row r="8259" spans="8:8" s="32" customFormat="1" ht="12.75" customHeight="1" x14ac:dyDescent="0.2">
      <c r="H8259" s="36"/>
    </row>
    <row r="8260" spans="8:8" s="32" customFormat="1" ht="12.75" customHeight="1" x14ac:dyDescent="0.2">
      <c r="H8260" s="36"/>
    </row>
    <row r="8261" spans="8:8" s="32" customFormat="1" ht="12.75" customHeight="1" x14ac:dyDescent="0.2">
      <c r="H8261" s="36"/>
    </row>
    <row r="8262" spans="8:8" s="32" customFormat="1" ht="12.75" customHeight="1" x14ac:dyDescent="0.2">
      <c r="H8262" s="36"/>
    </row>
    <row r="8263" spans="8:8" s="32" customFormat="1" ht="12.75" customHeight="1" x14ac:dyDescent="0.2">
      <c r="H8263" s="36"/>
    </row>
    <row r="8264" spans="8:8" s="32" customFormat="1" ht="12.75" customHeight="1" x14ac:dyDescent="0.2">
      <c r="H8264" s="36"/>
    </row>
    <row r="8265" spans="8:8" s="32" customFormat="1" ht="12.75" customHeight="1" x14ac:dyDescent="0.2">
      <c r="H8265" s="36"/>
    </row>
    <row r="8266" spans="8:8" s="32" customFormat="1" ht="12.75" customHeight="1" x14ac:dyDescent="0.2">
      <c r="H8266" s="36"/>
    </row>
    <row r="8267" spans="8:8" s="32" customFormat="1" ht="12.75" customHeight="1" x14ac:dyDescent="0.2">
      <c r="H8267" s="36"/>
    </row>
    <row r="8268" spans="8:8" s="32" customFormat="1" ht="12.75" customHeight="1" x14ac:dyDescent="0.2">
      <c r="H8268" s="36"/>
    </row>
    <row r="8269" spans="8:8" s="32" customFormat="1" ht="12.75" customHeight="1" x14ac:dyDescent="0.2">
      <c r="H8269" s="36"/>
    </row>
    <row r="8270" spans="8:8" s="32" customFormat="1" ht="12.75" customHeight="1" x14ac:dyDescent="0.2">
      <c r="H8270" s="36"/>
    </row>
    <row r="8271" spans="8:8" s="32" customFormat="1" ht="12.75" customHeight="1" x14ac:dyDescent="0.2">
      <c r="H8271" s="36"/>
    </row>
    <row r="8272" spans="8:8" s="32" customFormat="1" ht="12.75" customHeight="1" x14ac:dyDescent="0.2">
      <c r="H8272" s="36"/>
    </row>
    <row r="8273" spans="8:8" s="32" customFormat="1" ht="12.75" customHeight="1" x14ac:dyDescent="0.2">
      <c r="H8273" s="36"/>
    </row>
    <row r="8274" spans="8:8" s="32" customFormat="1" ht="12.75" customHeight="1" x14ac:dyDescent="0.2">
      <c r="H8274" s="36"/>
    </row>
    <row r="8275" spans="8:8" s="32" customFormat="1" ht="12.75" customHeight="1" x14ac:dyDescent="0.2">
      <c r="H8275" s="36"/>
    </row>
    <row r="8276" spans="8:8" s="32" customFormat="1" ht="12.75" customHeight="1" x14ac:dyDescent="0.2">
      <c r="H8276" s="36"/>
    </row>
    <row r="8277" spans="8:8" s="32" customFormat="1" ht="12.75" customHeight="1" x14ac:dyDescent="0.2">
      <c r="H8277" s="36"/>
    </row>
    <row r="8278" spans="8:8" s="32" customFormat="1" ht="12.75" customHeight="1" x14ac:dyDescent="0.2">
      <c r="H8278" s="36"/>
    </row>
    <row r="8279" spans="8:8" s="32" customFormat="1" ht="12.75" customHeight="1" x14ac:dyDescent="0.2">
      <c r="H8279" s="36"/>
    </row>
    <row r="8280" spans="8:8" s="32" customFormat="1" ht="12.75" customHeight="1" x14ac:dyDescent="0.2">
      <c r="H8280" s="36"/>
    </row>
    <row r="8281" spans="8:8" s="32" customFormat="1" ht="12.75" customHeight="1" x14ac:dyDescent="0.2">
      <c r="H8281" s="36"/>
    </row>
    <row r="8282" spans="8:8" s="32" customFormat="1" ht="12.75" customHeight="1" x14ac:dyDescent="0.2">
      <c r="H8282" s="36"/>
    </row>
    <row r="8283" spans="8:8" s="32" customFormat="1" ht="12.75" customHeight="1" x14ac:dyDescent="0.2">
      <c r="H8283" s="36"/>
    </row>
    <row r="8284" spans="8:8" s="32" customFormat="1" ht="12.75" customHeight="1" x14ac:dyDescent="0.2">
      <c r="H8284" s="36"/>
    </row>
    <row r="8285" spans="8:8" s="32" customFormat="1" ht="12.75" customHeight="1" x14ac:dyDescent="0.2">
      <c r="H8285" s="36"/>
    </row>
    <row r="8286" spans="8:8" s="32" customFormat="1" ht="12.75" customHeight="1" x14ac:dyDescent="0.2">
      <c r="H8286" s="36"/>
    </row>
    <row r="8287" spans="8:8" s="32" customFormat="1" ht="12.75" customHeight="1" x14ac:dyDescent="0.2">
      <c r="H8287" s="36"/>
    </row>
    <row r="8288" spans="8:8" s="32" customFormat="1" ht="12.75" customHeight="1" x14ac:dyDescent="0.2">
      <c r="H8288" s="36"/>
    </row>
    <row r="8289" spans="8:8" s="32" customFormat="1" ht="12.75" customHeight="1" x14ac:dyDescent="0.2">
      <c r="H8289" s="36"/>
    </row>
    <row r="8290" spans="8:8" s="32" customFormat="1" ht="12.75" customHeight="1" x14ac:dyDescent="0.2">
      <c r="H8290" s="36"/>
    </row>
    <row r="8291" spans="8:8" s="32" customFormat="1" ht="12.75" customHeight="1" x14ac:dyDescent="0.2">
      <c r="H8291" s="36"/>
    </row>
    <row r="8292" spans="8:8" s="32" customFormat="1" ht="12.75" customHeight="1" x14ac:dyDescent="0.2">
      <c r="H8292" s="36"/>
    </row>
    <row r="8293" spans="8:8" s="32" customFormat="1" ht="12.75" customHeight="1" x14ac:dyDescent="0.2">
      <c r="H8293" s="36"/>
    </row>
    <row r="8294" spans="8:8" s="32" customFormat="1" ht="12.75" customHeight="1" x14ac:dyDescent="0.2">
      <c r="H8294" s="36"/>
    </row>
    <row r="8295" spans="8:8" s="32" customFormat="1" ht="12.75" customHeight="1" x14ac:dyDescent="0.2">
      <c r="H8295" s="36"/>
    </row>
    <row r="8296" spans="8:8" s="32" customFormat="1" ht="12.75" customHeight="1" x14ac:dyDescent="0.2">
      <c r="H8296" s="36"/>
    </row>
    <row r="8297" spans="8:8" s="32" customFormat="1" ht="12.75" customHeight="1" x14ac:dyDescent="0.2">
      <c r="H8297" s="36"/>
    </row>
    <row r="8298" spans="8:8" s="32" customFormat="1" ht="12.75" customHeight="1" x14ac:dyDescent="0.2">
      <c r="H8298" s="36"/>
    </row>
    <row r="8299" spans="8:8" s="32" customFormat="1" ht="12.75" customHeight="1" x14ac:dyDescent="0.2">
      <c r="H8299" s="36"/>
    </row>
    <row r="8300" spans="8:8" s="32" customFormat="1" ht="12.75" customHeight="1" x14ac:dyDescent="0.2">
      <c r="H8300" s="36"/>
    </row>
    <row r="8301" spans="8:8" s="32" customFormat="1" ht="12.75" customHeight="1" x14ac:dyDescent="0.2">
      <c r="H8301" s="36"/>
    </row>
    <row r="8302" spans="8:8" s="32" customFormat="1" ht="12.75" customHeight="1" x14ac:dyDescent="0.2">
      <c r="H8302" s="36"/>
    </row>
    <row r="8303" spans="8:8" s="32" customFormat="1" ht="12.75" customHeight="1" x14ac:dyDescent="0.2">
      <c r="H8303" s="36"/>
    </row>
    <row r="8304" spans="8:8" s="32" customFormat="1" ht="12.75" customHeight="1" x14ac:dyDescent="0.2">
      <c r="H8304" s="36"/>
    </row>
    <row r="8305" spans="8:8" s="32" customFormat="1" ht="12.75" customHeight="1" x14ac:dyDescent="0.2">
      <c r="H8305" s="36"/>
    </row>
    <row r="8306" spans="8:8" s="32" customFormat="1" ht="12.75" customHeight="1" x14ac:dyDescent="0.2">
      <c r="H8306" s="36"/>
    </row>
    <row r="8307" spans="8:8" s="32" customFormat="1" ht="12.75" customHeight="1" x14ac:dyDescent="0.2">
      <c r="H8307" s="36"/>
    </row>
    <row r="8308" spans="8:8" s="32" customFormat="1" ht="12.75" customHeight="1" x14ac:dyDescent="0.2">
      <c r="H8308" s="36"/>
    </row>
    <row r="8309" spans="8:8" s="32" customFormat="1" ht="12.75" customHeight="1" x14ac:dyDescent="0.2">
      <c r="H8309" s="36"/>
    </row>
    <row r="8310" spans="8:8" s="32" customFormat="1" ht="12.75" customHeight="1" x14ac:dyDescent="0.2">
      <c r="H8310" s="36"/>
    </row>
    <row r="8311" spans="8:8" s="32" customFormat="1" ht="12.75" customHeight="1" x14ac:dyDescent="0.2">
      <c r="H8311" s="36"/>
    </row>
    <row r="8312" spans="8:8" s="32" customFormat="1" ht="12.75" customHeight="1" x14ac:dyDescent="0.2">
      <c r="H8312" s="36"/>
    </row>
    <row r="8313" spans="8:8" s="32" customFormat="1" ht="12.75" customHeight="1" x14ac:dyDescent="0.2">
      <c r="H8313" s="36"/>
    </row>
    <row r="8314" spans="8:8" s="32" customFormat="1" ht="12.75" customHeight="1" x14ac:dyDescent="0.2">
      <c r="H8314" s="36"/>
    </row>
    <row r="8315" spans="8:8" s="32" customFormat="1" ht="12.75" customHeight="1" x14ac:dyDescent="0.2">
      <c r="H8315" s="36"/>
    </row>
    <row r="8316" spans="8:8" s="32" customFormat="1" ht="12.75" customHeight="1" x14ac:dyDescent="0.2">
      <c r="H8316" s="36"/>
    </row>
    <row r="8317" spans="8:8" s="32" customFormat="1" ht="12.75" customHeight="1" x14ac:dyDescent="0.2">
      <c r="H8317" s="36"/>
    </row>
    <row r="8318" spans="8:8" s="32" customFormat="1" ht="12.75" customHeight="1" x14ac:dyDescent="0.2">
      <c r="H8318" s="36"/>
    </row>
    <row r="8319" spans="8:8" s="32" customFormat="1" ht="12.75" customHeight="1" x14ac:dyDescent="0.2">
      <c r="H8319" s="36"/>
    </row>
    <row r="8320" spans="8:8" s="32" customFormat="1" ht="12.75" customHeight="1" x14ac:dyDescent="0.2">
      <c r="H8320" s="36"/>
    </row>
    <row r="8321" spans="8:8" s="32" customFormat="1" ht="12.75" customHeight="1" x14ac:dyDescent="0.2">
      <c r="H8321" s="36"/>
    </row>
    <row r="8322" spans="8:8" s="32" customFormat="1" ht="12.75" customHeight="1" x14ac:dyDescent="0.2">
      <c r="H8322" s="36"/>
    </row>
    <row r="8323" spans="8:8" s="32" customFormat="1" ht="12.75" customHeight="1" x14ac:dyDescent="0.2">
      <c r="H8323" s="36"/>
    </row>
    <row r="8324" spans="8:8" s="32" customFormat="1" ht="12.75" customHeight="1" x14ac:dyDescent="0.2">
      <c r="H8324" s="36"/>
    </row>
    <row r="8325" spans="8:8" s="32" customFormat="1" ht="12.75" customHeight="1" x14ac:dyDescent="0.2">
      <c r="H8325" s="36"/>
    </row>
    <row r="8326" spans="8:8" s="32" customFormat="1" ht="12.75" customHeight="1" x14ac:dyDescent="0.2">
      <c r="H8326" s="36"/>
    </row>
    <row r="8327" spans="8:8" s="32" customFormat="1" ht="12.75" customHeight="1" x14ac:dyDescent="0.2">
      <c r="H8327" s="36"/>
    </row>
    <row r="8328" spans="8:8" s="32" customFormat="1" ht="12.75" customHeight="1" x14ac:dyDescent="0.2">
      <c r="H8328" s="36"/>
    </row>
    <row r="8329" spans="8:8" s="32" customFormat="1" ht="12.75" customHeight="1" x14ac:dyDescent="0.2">
      <c r="H8329" s="36"/>
    </row>
    <row r="8330" spans="8:8" s="32" customFormat="1" ht="12.75" customHeight="1" x14ac:dyDescent="0.2">
      <c r="H8330" s="36"/>
    </row>
    <row r="8331" spans="8:8" s="32" customFormat="1" ht="12.75" customHeight="1" x14ac:dyDescent="0.2">
      <c r="H8331" s="36"/>
    </row>
    <row r="8332" spans="8:8" s="32" customFormat="1" ht="12.75" customHeight="1" x14ac:dyDescent="0.2">
      <c r="H8332" s="36"/>
    </row>
    <row r="8333" spans="8:8" s="32" customFormat="1" ht="12.75" customHeight="1" x14ac:dyDescent="0.2">
      <c r="H8333" s="36"/>
    </row>
    <row r="8334" spans="8:8" s="32" customFormat="1" ht="12.75" customHeight="1" x14ac:dyDescent="0.2">
      <c r="H8334" s="36"/>
    </row>
    <row r="8335" spans="8:8" s="32" customFormat="1" ht="12.75" customHeight="1" x14ac:dyDescent="0.2">
      <c r="H8335" s="36"/>
    </row>
    <row r="8336" spans="8:8" s="32" customFormat="1" ht="12.75" customHeight="1" x14ac:dyDescent="0.2">
      <c r="H8336" s="36"/>
    </row>
    <row r="8337" spans="8:8" s="32" customFormat="1" ht="12.75" customHeight="1" x14ac:dyDescent="0.2">
      <c r="H8337" s="36"/>
    </row>
    <row r="8338" spans="8:8" s="32" customFormat="1" ht="12.75" customHeight="1" x14ac:dyDescent="0.2">
      <c r="H8338" s="36"/>
    </row>
    <row r="8339" spans="8:8" s="32" customFormat="1" ht="12.75" customHeight="1" x14ac:dyDescent="0.2">
      <c r="H8339" s="36"/>
    </row>
    <row r="8340" spans="8:8" s="32" customFormat="1" ht="12.75" customHeight="1" x14ac:dyDescent="0.2">
      <c r="H8340" s="36"/>
    </row>
    <row r="8341" spans="8:8" s="32" customFormat="1" ht="12.75" customHeight="1" x14ac:dyDescent="0.2">
      <c r="H8341" s="36"/>
    </row>
    <row r="8342" spans="8:8" s="32" customFormat="1" ht="12.75" customHeight="1" x14ac:dyDescent="0.2">
      <c r="H8342" s="36"/>
    </row>
    <row r="8343" spans="8:8" s="32" customFormat="1" ht="12.75" customHeight="1" x14ac:dyDescent="0.2">
      <c r="H8343" s="36"/>
    </row>
    <row r="8344" spans="8:8" s="32" customFormat="1" ht="12.75" customHeight="1" x14ac:dyDescent="0.2">
      <c r="H8344" s="36"/>
    </row>
    <row r="8345" spans="8:8" s="32" customFormat="1" ht="12.75" customHeight="1" x14ac:dyDescent="0.2">
      <c r="H8345" s="36"/>
    </row>
    <row r="8346" spans="8:8" s="32" customFormat="1" ht="12.75" customHeight="1" x14ac:dyDescent="0.2">
      <c r="H8346" s="36"/>
    </row>
    <row r="8347" spans="8:8" s="32" customFormat="1" ht="12.75" customHeight="1" x14ac:dyDescent="0.2">
      <c r="H8347" s="36"/>
    </row>
    <row r="8348" spans="8:8" s="32" customFormat="1" ht="12.75" customHeight="1" x14ac:dyDescent="0.2">
      <c r="H8348" s="36"/>
    </row>
    <row r="8349" spans="8:8" s="32" customFormat="1" ht="12.75" customHeight="1" x14ac:dyDescent="0.2">
      <c r="H8349" s="36"/>
    </row>
    <row r="8350" spans="8:8" s="32" customFormat="1" ht="12.75" customHeight="1" x14ac:dyDescent="0.2">
      <c r="H8350" s="36"/>
    </row>
    <row r="8351" spans="8:8" s="32" customFormat="1" ht="12.75" customHeight="1" x14ac:dyDescent="0.2">
      <c r="H8351" s="36"/>
    </row>
    <row r="8352" spans="8:8" s="32" customFormat="1" ht="12.75" customHeight="1" x14ac:dyDescent="0.2">
      <c r="H8352" s="36"/>
    </row>
    <row r="8353" spans="8:8" s="32" customFormat="1" ht="12.75" customHeight="1" x14ac:dyDescent="0.2">
      <c r="H8353" s="36"/>
    </row>
    <row r="8354" spans="8:8" s="32" customFormat="1" ht="12.75" customHeight="1" x14ac:dyDescent="0.2">
      <c r="H8354" s="36"/>
    </row>
    <row r="8355" spans="8:8" s="32" customFormat="1" ht="12.75" customHeight="1" x14ac:dyDescent="0.2">
      <c r="H8355" s="36"/>
    </row>
    <row r="8356" spans="8:8" s="32" customFormat="1" ht="12.75" customHeight="1" x14ac:dyDescent="0.2">
      <c r="H8356" s="36"/>
    </row>
    <row r="8357" spans="8:8" s="32" customFormat="1" ht="12.75" customHeight="1" x14ac:dyDescent="0.2">
      <c r="H8357" s="36"/>
    </row>
    <row r="8358" spans="8:8" s="32" customFormat="1" ht="12.75" customHeight="1" x14ac:dyDescent="0.2">
      <c r="H8358" s="36"/>
    </row>
    <row r="8359" spans="8:8" s="32" customFormat="1" ht="12.75" customHeight="1" x14ac:dyDescent="0.2">
      <c r="H8359" s="36"/>
    </row>
    <row r="8360" spans="8:8" s="32" customFormat="1" ht="12.75" customHeight="1" x14ac:dyDescent="0.2">
      <c r="H8360" s="36"/>
    </row>
    <row r="8361" spans="8:8" s="32" customFormat="1" ht="12.75" customHeight="1" x14ac:dyDescent="0.2">
      <c r="H8361" s="36"/>
    </row>
    <row r="8362" spans="8:8" s="32" customFormat="1" ht="12.75" customHeight="1" x14ac:dyDescent="0.2">
      <c r="H8362" s="36"/>
    </row>
    <row r="8363" spans="8:8" s="32" customFormat="1" ht="12.75" customHeight="1" x14ac:dyDescent="0.2">
      <c r="H8363" s="36"/>
    </row>
    <row r="8364" spans="8:8" s="32" customFormat="1" ht="12.75" customHeight="1" x14ac:dyDescent="0.2">
      <c r="H8364" s="36"/>
    </row>
    <row r="8365" spans="8:8" s="32" customFormat="1" ht="12.75" customHeight="1" x14ac:dyDescent="0.2">
      <c r="H8365" s="36"/>
    </row>
    <row r="8366" spans="8:8" s="32" customFormat="1" ht="12.75" customHeight="1" x14ac:dyDescent="0.2">
      <c r="H8366" s="36"/>
    </row>
    <row r="8367" spans="8:8" s="32" customFormat="1" ht="12.75" customHeight="1" x14ac:dyDescent="0.2">
      <c r="H8367" s="36"/>
    </row>
    <row r="8368" spans="8:8" s="32" customFormat="1" ht="12.75" customHeight="1" x14ac:dyDescent="0.2">
      <c r="H8368" s="36"/>
    </row>
    <row r="8369" spans="8:8" s="32" customFormat="1" ht="12.75" customHeight="1" x14ac:dyDescent="0.2">
      <c r="H8369" s="36"/>
    </row>
    <row r="8370" spans="8:8" s="32" customFormat="1" ht="12.75" customHeight="1" x14ac:dyDescent="0.2">
      <c r="H8370" s="36"/>
    </row>
    <row r="8371" spans="8:8" s="32" customFormat="1" ht="12.75" customHeight="1" x14ac:dyDescent="0.2">
      <c r="H8371" s="36"/>
    </row>
    <row r="8372" spans="8:8" s="32" customFormat="1" ht="12.75" customHeight="1" x14ac:dyDescent="0.2">
      <c r="H8372" s="36"/>
    </row>
    <row r="8373" spans="8:8" s="32" customFormat="1" ht="12.75" customHeight="1" x14ac:dyDescent="0.2">
      <c r="H8373" s="36"/>
    </row>
    <row r="8374" spans="8:8" s="32" customFormat="1" ht="12.75" customHeight="1" x14ac:dyDescent="0.2">
      <c r="H8374" s="36"/>
    </row>
    <row r="8375" spans="8:8" s="32" customFormat="1" ht="12.75" customHeight="1" x14ac:dyDescent="0.2">
      <c r="H8375" s="36"/>
    </row>
    <row r="8376" spans="8:8" s="32" customFormat="1" ht="12.75" customHeight="1" x14ac:dyDescent="0.2">
      <c r="H8376" s="36"/>
    </row>
    <row r="8377" spans="8:8" s="32" customFormat="1" ht="12.75" customHeight="1" x14ac:dyDescent="0.2">
      <c r="H8377" s="36"/>
    </row>
    <row r="8378" spans="8:8" s="32" customFormat="1" ht="12.75" customHeight="1" x14ac:dyDescent="0.2">
      <c r="H8378" s="36"/>
    </row>
    <row r="8379" spans="8:8" s="32" customFormat="1" ht="12.75" customHeight="1" x14ac:dyDescent="0.2">
      <c r="H8379" s="36"/>
    </row>
    <row r="8380" spans="8:8" s="32" customFormat="1" ht="12.75" customHeight="1" x14ac:dyDescent="0.2">
      <c r="H8380" s="36"/>
    </row>
    <row r="8381" spans="8:8" s="32" customFormat="1" ht="12.75" customHeight="1" x14ac:dyDescent="0.2">
      <c r="H8381" s="36"/>
    </row>
    <row r="8382" spans="8:8" s="32" customFormat="1" ht="12.75" customHeight="1" x14ac:dyDescent="0.2">
      <c r="H8382" s="36"/>
    </row>
    <row r="8383" spans="8:8" s="32" customFormat="1" ht="12.75" customHeight="1" x14ac:dyDescent="0.2">
      <c r="H8383" s="36"/>
    </row>
    <row r="8384" spans="8:8" s="32" customFormat="1" ht="12.75" customHeight="1" x14ac:dyDescent="0.2">
      <c r="H8384" s="36"/>
    </row>
    <row r="8385" spans="8:8" s="32" customFormat="1" ht="12.75" customHeight="1" x14ac:dyDescent="0.2">
      <c r="H8385" s="36"/>
    </row>
    <row r="8386" spans="8:8" s="32" customFormat="1" ht="12.75" customHeight="1" x14ac:dyDescent="0.2">
      <c r="H8386" s="36"/>
    </row>
    <row r="8387" spans="8:8" s="32" customFormat="1" ht="12.75" customHeight="1" x14ac:dyDescent="0.2">
      <c r="H8387" s="36"/>
    </row>
    <row r="8388" spans="8:8" s="32" customFormat="1" ht="12.75" customHeight="1" x14ac:dyDescent="0.2">
      <c r="H8388" s="36"/>
    </row>
    <row r="8389" spans="8:8" s="32" customFormat="1" ht="12.75" customHeight="1" x14ac:dyDescent="0.2">
      <c r="H8389" s="36"/>
    </row>
    <row r="8390" spans="8:8" s="32" customFormat="1" ht="12.75" customHeight="1" x14ac:dyDescent="0.2">
      <c r="H8390" s="36"/>
    </row>
    <row r="8391" spans="8:8" s="32" customFormat="1" ht="12.75" customHeight="1" x14ac:dyDescent="0.2">
      <c r="H8391" s="36"/>
    </row>
    <row r="8392" spans="8:8" s="32" customFormat="1" ht="12.75" customHeight="1" x14ac:dyDescent="0.2">
      <c r="H8392" s="36"/>
    </row>
    <row r="8393" spans="8:8" s="32" customFormat="1" ht="12.75" customHeight="1" x14ac:dyDescent="0.2">
      <c r="H8393" s="36"/>
    </row>
    <row r="8394" spans="8:8" s="32" customFormat="1" ht="12.75" customHeight="1" x14ac:dyDescent="0.2">
      <c r="H8394" s="36"/>
    </row>
    <row r="8395" spans="8:8" s="32" customFormat="1" ht="12.75" customHeight="1" x14ac:dyDescent="0.2">
      <c r="H8395" s="36"/>
    </row>
    <row r="8396" spans="8:8" s="32" customFormat="1" ht="12.75" customHeight="1" x14ac:dyDescent="0.2">
      <c r="H8396" s="36"/>
    </row>
    <row r="8397" spans="8:8" s="32" customFormat="1" ht="12.75" customHeight="1" x14ac:dyDescent="0.2">
      <c r="H8397" s="36"/>
    </row>
    <row r="8398" spans="8:8" s="32" customFormat="1" ht="12.75" customHeight="1" x14ac:dyDescent="0.2">
      <c r="H8398" s="36"/>
    </row>
    <row r="8399" spans="8:8" s="32" customFormat="1" ht="12.75" customHeight="1" x14ac:dyDescent="0.2">
      <c r="H8399" s="36"/>
    </row>
    <row r="8400" spans="8:8" s="32" customFormat="1" ht="12.75" customHeight="1" x14ac:dyDescent="0.2">
      <c r="H8400" s="36"/>
    </row>
    <row r="8401" spans="8:8" s="32" customFormat="1" ht="12.75" customHeight="1" x14ac:dyDescent="0.2">
      <c r="H8401" s="36"/>
    </row>
    <row r="8402" spans="8:8" s="32" customFormat="1" ht="12.75" customHeight="1" x14ac:dyDescent="0.2">
      <c r="H8402" s="36"/>
    </row>
    <row r="8403" spans="8:8" s="32" customFormat="1" ht="12.75" customHeight="1" x14ac:dyDescent="0.2">
      <c r="H8403" s="36"/>
    </row>
    <row r="8404" spans="8:8" s="32" customFormat="1" ht="12.75" customHeight="1" x14ac:dyDescent="0.2">
      <c r="H8404" s="36"/>
    </row>
    <row r="8405" spans="8:8" s="32" customFormat="1" ht="12.75" customHeight="1" x14ac:dyDescent="0.2">
      <c r="H8405" s="36"/>
    </row>
    <row r="8406" spans="8:8" s="32" customFormat="1" ht="12.75" customHeight="1" x14ac:dyDescent="0.2">
      <c r="H8406" s="36"/>
    </row>
    <row r="8407" spans="8:8" s="32" customFormat="1" ht="12.75" customHeight="1" x14ac:dyDescent="0.2">
      <c r="H8407" s="36"/>
    </row>
    <row r="8408" spans="8:8" s="32" customFormat="1" ht="12.75" customHeight="1" x14ac:dyDescent="0.2">
      <c r="H8408" s="36"/>
    </row>
    <row r="8409" spans="8:8" s="32" customFormat="1" ht="12.75" customHeight="1" x14ac:dyDescent="0.2">
      <c r="H8409" s="36"/>
    </row>
    <row r="8410" spans="8:8" s="32" customFormat="1" ht="12.75" customHeight="1" x14ac:dyDescent="0.2">
      <c r="H8410" s="36"/>
    </row>
    <row r="8411" spans="8:8" s="32" customFormat="1" ht="12.75" customHeight="1" x14ac:dyDescent="0.2">
      <c r="H8411" s="36"/>
    </row>
    <row r="8412" spans="8:8" s="32" customFormat="1" ht="12.75" customHeight="1" x14ac:dyDescent="0.2">
      <c r="H8412" s="36"/>
    </row>
    <row r="8413" spans="8:8" s="32" customFormat="1" ht="12.75" customHeight="1" x14ac:dyDescent="0.2">
      <c r="H8413" s="36"/>
    </row>
    <row r="8414" spans="8:8" s="32" customFormat="1" ht="12.75" customHeight="1" x14ac:dyDescent="0.2">
      <c r="H8414" s="36"/>
    </row>
    <row r="8415" spans="8:8" s="32" customFormat="1" ht="12.75" customHeight="1" x14ac:dyDescent="0.2">
      <c r="H8415" s="36"/>
    </row>
    <row r="8416" spans="8:8" s="32" customFormat="1" ht="12.75" customHeight="1" x14ac:dyDescent="0.2">
      <c r="H8416" s="36"/>
    </row>
    <row r="8417" spans="8:8" s="32" customFormat="1" ht="12.75" customHeight="1" x14ac:dyDescent="0.2">
      <c r="H8417" s="36"/>
    </row>
    <row r="8418" spans="8:8" s="32" customFormat="1" ht="12.75" customHeight="1" x14ac:dyDescent="0.2">
      <c r="H8418" s="36"/>
    </row>
    <row r="8419" spans="8:8" s="32" customFormat="1" ht="12.75" customHeight="1" x14ac:dyDescent="0.2">
      <c r="H8419" s="36"/>
    </row>
    <row r="8420" spans="8:8" s="32" customFormat="1" ht="12.75" customHeight="1" x14ac:dyDescent="0.2">
      <c r="H8420" s="36"/>
    </row>
    <row r="8421" spans="8:8" s="32" customFormat="1" ht="12.75" customHeight="1" x14ac:dyDescent="0.2">
      <c r="H8421" s="36"/>
    </row>
    <row r="8422" spans="8:8" s="32" customFormat="1" ht="12.75" customHeight="1" x14ac:dyDescent="0.2">
      <c r="H8422" s="36"/>
    </row>
    <row r="8423" spans="8:8" s="32" customFormat="1" ht="12.75" customHeight="1" x14ac:dyDescent="0.2">
      <c r="H8423" s="36"/>
    </row>
    <row r="8424" spans="8:8" s="32" customFormat="1" ht="12.75" customHeight="1" x14ac:dyDescent="0.2">
      <c r="H8424" s="36"/>
    </row>
    <row r="8425" spans="8:8" s="32" customFormat="1" ht="12.75" customHeight="1" x14ac:dyDescent="0.2">
      <c r="H8425" s="36"/>
    </row>
    <row r="8426" spans="8:8" s="32" customFormat="1" ht="12.75" customHeight="1" x14ac:dyDescent="0.2">
      <c r="H8426" s="36"/>
    </row>
    <row r="8427" spans="8:8" s="32" customFormat="1" ht="12.75" customHeight="1" x14ac:dyDescent="0.2">
      <c r="H8427" s="36"/>
    </row>
    <row r="8428" spans="8:8" s="32" customFormat="1" ht="12.75" customHeight="1" x14ac:dyDescent="0.2">
      <c r="H8428" s="36"/>
    </row>
    <row r="8429" spans="8:8" s="32" customFormat="1" ht="12.75" customHeight="1" x14ac:dyDescent="0.2">
      <c r="H8429" s="36"/>
    </row>
    <row r="8430" spans="8:8" s="32" customFormat="1" ht="12.75" customHeight="1" x14ac:dyDescent="0.2">
      <c r="H8430" s="36"/>
    </row>
    <row r="8431" spans="8:8" s="32" customFormat="1" ht="12.75" customHeight="1" x14ac:dyDescent="0.2">
      <c r="H8431" s="36"/>
    </row>
    <row r="8432" spans="8:8" s="32" customFormat="1" ht="12.75" customHeight="1" x14ac:dyDescent="0.2">
      <c r="H8432" s="36"/>
    </row>
    <row r="8433" spans="8:8" s="32" customFormat="1" ht="12.75" customHeight="1" x14ac:dyDescent="0.2">
      <c r="H8433" s="36"/>
    </row>
    <row r="8434" spans="8:8" s="32" customFormat="1" ht="12.75" customHeight="1" x14ac:dyDescent="0.2">
      <c r="H8434" s="36"/>
    </row>
    <row r="8435" spans="8:8" s="32" customFormat="1" ht="12.75" customHeight="1" x14ac:dyDescent="0.2">
      <c r="H8435" s="36"/>
    </row>
    <row r="8436" spans="8:8" s="32" customFormat="1" ht="12.75" customHeight="1" x14ac:dyDescent="0.2">
      <c r="H8436" s="36"/>
    </row>
    <row r="8437" spans="8:8" s="32" customFormat="1" ht="12.75" customHeight="1" x14ac:dyDescent="0.2">
      <c r="H8437" s="36"/>
    </row>
    <row r="8438" spans="8:8" s="32" customFormat="1" ht="12.75" customHeight="1" x14ac:dyDescent="0.2">
      <c r="H8438" s="36"/>
    </row>
    <row r="8439" spans="8:8" s="32" customFormat="1" ht="12.75" customHeight="1" x14ac:dyDescent="0.2">
      <c r="H8439" s="36"/>
    </row>
    <row r="8440" spans="8:8" s="32" customFormat="1" ht="12.75" customHeight="1" x14ac:dyDescent="0.2">
      <c r="H8440" s="36"/>
    </row>
    <row r="8441" spans="8:8" s="32" customFormat="1" ht="12.75" customHeight="1" x14ac:dyDescent="0.2">
      <c r="H8441" s="36"/>
    </row>
    <row r="8442" spans="8:8" s="32" customFormat="1" ht="12.75" customHeight="1" x14ac:dyDescent="0.2">
      <c r="H8442" s="36"/>
    </row>
    <row r="8443" spans="8:8" s="32" customFormat="1" ht="12.75" customHeight="1" x14ac:dyDescent="0.2">
      <c r="H8443" s="36"/>
    </row>
    <row r="8444" spans="8:8" s="32" customFormat="1" ht="12.75" customHeight="1" x14ac:dyDescent="0.2">
      <c r="H8444" s="36"/>
    </row>
    <row r="8445" spans="8:8" s="32" customFormat="1" ht="12.75" customHeight="1" x14ac:dyDescent="0.2">
      <c r="H8445" s="36"/>
    </row>
    <row r="8446" spans="8:8" s="32" customFormat="1" ht="12.75" customHeight="1" x14ac:dyDescent="0.2">
      <c r="H8446" s="36"/>
    </row>
    <row r="8447" spans="8:8" s="32" customFormat="1" ht="12.75" customHeight="1" x14ac:dyDescent="0.2">
      <c r="H8447" s="36"/>
    </row>
    <row r="8448" spans="8:8" s="32" customFormat="1" ht="12.75" customHeight="1" x14ac:dyDescent="0.2">
      <c r="H8448" s="36"/>
    </row>
    <row r="8449" spans="8:8" s="32" customFormat="1" ht="12.75" customHeight="1" x14ac:dyDescent="0.2">
      <c r="H8449" s="36"/>
    </row>
    <row r="8450" spans="8:8" s="32" customFormat="1" ht="12.75" customHeight="1" x14ac:dyDescent="0.2">
      <c r="H8450" s="36"/>
    </row>
    <row r="8451" spans="8:8" s="32" customFormat="1" ht="12.75" customHeight="1" x14ac:dyDescent="0.2">
      <c r="H8451" s="36"/>
    </row>
    <row r="8452" spans="8:8" s="32" customFormat="1" ht="12.75" customHeight="1" x14ac:dyDescent="0.2">
      <c r="H8452" s="36"/>
    </row>
    <row r="8453" spans="8:8" s="32" customFormat="1" ht="12.75" customHeight="1" x14ac:dyDescent="0.2">
      <c r="H8453" s="36"/>
    </row>
    <row r="8454" spans="8:8" s="32" customFormat="1" ht="12.75" customHeight="1" x14ac:dyDescent="0.2">
      <c r="H8454" s="36"/>
    </row>
    <row r="8455" spans="8:8" s="32" customFormat="1" ht="12.75" customHeight="1" x14ac:dyDescent="0.2">
      <c r="H8455" s="36"/>
    </row>
    <row r="8456" spans="8:8" s="32" customFormat="1" ht="12.75" customHeight="1" x14ac:dyDescent="0.2">
      <c r="H8456" s="36"/>
    </row>
    <row r="8457" spans="8:8" s="32" customFormat="1" ht="12.75" customHeight="1" x14ac:dyDescent="0.2">
      <c r="H8457" s="36"/>
    </row>
    <row r="8458" spans="8:8" s="32" customFormat="1" ht="12.75" customHeight="1" x14ac:dyDescent="0.2">
      <c r="H8458" s="36"/>
    </row>
    <row r="8459" spans="8:8" s="32" customFormat="1" ht="12.75" customHeight="1" x14ac:dyDescent="0.2">
      <c r="H8459" s="36"/>
    </row>
    <row r="8460" spans="8:8" s="32" customFormat="1" ht="12.75" customHeight="1" x14ac:dyDescent="0.2">
      <c r="H8460" s="36"/>
    </row>
    <row r="8461" spans="8:8" s="32" customFormat="1" ht="12.75" customHeight="1" x14ac:dyDescent="0.2">
      <c r="H8461" s="36"/>
    </row>
    <row r="8462" spans="8:8" s="32" customFormat="1" ht="12.75" customHeight="1" x14ac:dyDescent="0.2">
      <c r="H8462" s="36"/>
    </row>
    <row r="8463" spans="8:8" s="32" customFormat="1" ht="12.75" customHeight="1" x14ac:dyDescent="0.2">
      <c r="H8463" s="36"/>
    </row>
    <row r="8464" spans="8:8" s="32" customFormat="1" ht="12.75" customHeight="1" x14ac:dyDescent="0.2">
      <c r="H8464" s="36"/>
    </row>
    <row r="8465" spans="8:8" s="32" customFormat="1" ht="12.75" customHeight="1" x14ac:dyDescent="0.2">
      <c r="H8465" s="36"/>
    </row>
    <row r="8466" spans="8:8" s="32" customFormat="1" ht="12.75" customHeight="1" x14ac:dyDescent="0.2">
      <c r="H8466" s="36"/>
    </row>
    <row r="8467" spans="8:8" s="32" customFormat="1" ht="12.75" customHeight="1" x14ac:dyDescent="0.2">
      <c r="H8467" s="36"/>
    </row>
    <row r="8468" spans="8:8" s="32" customFormat="1" ht="12.75" customHeight="1" x14ac:dyDescent="0.2">
      <c r="H8468" s="36"/>
    </row>
    <row r="8469" spans="8:8" s="32" customFormat="1" ht="12.75" customHeight="1" x14ac:dyDescent="0.2">
      <c r="H8469" s="36"/>
    </row>
    <row r="8470" spans="8:8" s="32" customFormat="1" ht="12.75" customHeight="1" x14ac:dyDescent="0.2">
      <c r="H8470" s="36"/>
    </row>
    <row r="8471" spans="8:8" s="32" customFormat="1" ht="12.75" customHeight="1" x14ac:dyDescent="0.2">
      <c r="H8471" s="36"/>
    </row>
    <row r="8472" spans="8:8" s="32" customFormat="1" ht="12.75" customHeight="1" x14ac:dyDescent="0.2">
      <c r="H8472" s="36"/>
    </row>
    <row r="8473" spans="8:8" s="32" customFormat="1" ht="12.75" customHeight="1" x14ac:dyDescent="0.2">
      <c r="H8473" s="36"/>
    </row>
    <row r="8474" spans="8:8" s="32" customFormat="1" ht="12.75" customHeight="1" x14ac:dyDescent="0.2">
      <c r="H8474" s="36"/>
    </row>
    <row r="8475" spans="8:8" s="32" customFormat="1" ht="12.75" customHeight="1" x14ac:dyDescent="0.2">
      <c r="H8475" s="36"/>
    </row>
    <row r="8476" spans="8:8" s="32" customFormat="1" ht="12.75" customHeight="1" x14ac:dyDescent="0.2">
      <c r="H8476" s="36"/>
    </row>
    <row r="8477" spans="8:8" s="32" customFormat="1" ht="12.75" customHeight="1" x14ac:dyDescent="0.2">
      <c r="H8477" s="36"/>
    </row>
    <row r="8478" spans="8:8" s="32" customFormat="1" ht="12.75" customHeight="1" x14ac:dyDescent="0.2">
      <c r="H8478" s="36"/>
    </row>
    <row r="8479" spans="8:8" s="32" customFormat="1" ht="12.75" customHeight="1" x14ac:dyDescent="0.2">
      <c r="H8479" s="36"/>
    </row>
    <row r="8480" spans="8:8" s="32" customFormat="1" ht="12.75" customHeight="1" x14ac:dyDescent="0.2">
      <c r="H8480" s="36"/>
    </row>
    <row r="8481" spans="8:8" s="32" customFormat="1" ht="12.75" customHeight="1" x14ac:dyDescent="0.2">
      <c r="H8481" s="36"/>
    </row>
    <row r="8482" spans="8:8" s="32" customFormat="1" ht="12.75" customHeight="1" x14ac:dyDescent="0.2">
      <c r="H8482" s="36"/>
    </row>
    <row r="8483" spans="8:8" s="32" customFormat="1" ht="12.75" customHeight="1" x14ac:dyDescent="0.2">
      <c r="H8483" s="36"/>
    </row>
    <row r="8484" spans="8:8" s="32" customFormat="1" ht="12.75" customHeight="1" x14ac:dyDescent="0.2">
      <c r="H8484" s="36"/>
    </row>
    <row r="8485" spans="8:8" s="32" customFormat="1" ht="12.75" customHeight="1" x14ac:dyDescent="0.2">
      <c r="H8485" s="36"/>
    </row>
    <row r="8486" spans="8:8" s="32" customFormat="1" ht="12.75" customHeight="1" x14ac:dyDescent="0.2">
      <c r="H8486" s="36"/>
    </row>
    <row r="8487" spans="8:8" s="32" customFormat="1" ht="12.75" customHeight="1" x14ac:dyDescent="0.2">
      <c r="H8487" s="36"/>
    </row>
    <row r="8488" spans="8:8" s="32" customFormat="1" ht="12.75" customHeight="1" x14ac:dyDescent="0.2">
      <c r="H8488" s="36"/>
    </row>
    <row r="8489" spans="8:8" s="32" customFormat="1" ht="12.75" customHeight="1" x14ac:dyDescent="0.2">
      <c r="H8489" s="36"/>
    </row>
    <row r="8490" spans="8:8" s="32" customFormat="1" ht="12.75" customHeight="1" x14ac:dyDescent="0.2">
      <c r="H8490" s="36"/>
    </row>
    <row r="8491" spans="8:8" s="32" customFormat="1" ht="12.75" customHeight="1" x14ac:dyDescent="0.2">
      <c r="H8491" s="36"/>
    </row>
    <row r="8492" spans="8:8" s="32" customFormat="1" ht="12.75" customHeight="1" x14ac:dyDescent="0.2">
      <c r="H8492" s="36"/>
    </row>
    <row r="8493" spans="8:8" s="32" customFormat="1" ht="12.75" customHeight="1" x14ac:dyDescent="0.2">
      <c r="H8493" s="36"/>
    </row>
    <row r="8494" spans="8:8" s="32" customFormat="1" ht="12.75" customHeight="1" x14ac:dyDescent="0.2">
      <c r="H8494" s="36"/>
    </row>
    <row r="8495" spans="8:8" s="32" customFormat="1" ht="12.75" customHeight="1" x14ac:dyDescent="0.2">
      <c r="H8495" s="36"/>
    </row>
    <row r="8496" spans="8:8" s="32" customFormat="1" ht="12.75" customHeight="1" x14ac:dyDescent="0.2">
      <c r="H8496" s="36"/>
    </row>
    <row r="8497" spans="8:8" s="32" customFormat="1" ht="12.75" customHeight="1" x14ac:dyDescent="0.2">
      <c r="H8497" s="36"/>
    </row>
    <row r="8498" spans="8:8" s="32" customFormat="1" ht="12.75" customHeight="1" x14ac:dyDescent="0.2">
      <c r="H8498" s="36"/>
    </row>
    <row r="8499" spans="8:8" s="32" customFormat="1" ht="12.75" customHeight="1" x14ac:dyDescent="0.2">
      <c r="H8499" s="36"/>
    </row>
    <row r="8500" spans="8:8" s="32" customFormat="1" ht="12.75" customHeight="1" x14ac:dyDescent="0.2">
      <c r="H8500" s="36"/>
    </row>
    <row r="8501" spans="8:8" s="32" customFormat="1" ht="12.75" customHeight="1" x14ac:dyDescent="0.2">
      <c r="H8501" s="36"/>
    </row>
    <row r="8502" spans="8:8" s="32" customFormat="1" ht="12.75" customHeight="1" x14ac:dyDescent="0.2">
      <c r="H8502" s="36"/>
    </row>
    <row r="8503" spans="8:8" s="32" customFormat="1" ht="12.75" customHeight="1" x14ac:dyDescent="0.2">
      <c r="H8503" s="36"/>
    </row>
    <row r="8504" spans="8:8" s="32" customFormat="1" ht="12.75" customHeight="1" x14ac:dyDescent="0.2">
      <c r="H8504" s="36"/>
    </row>
    <row r="8505" spans="8:8" s="32" customFormat="1" ht="12.75" customHeight="1" x14ac:dyDescent="0.2">
      <c r="H8505" s="36"/>
    </row>
    <row r="8506" spans="8:8" s="32" customFormat="1" ht="12.75" customHeight="1" x14ac:dyDescent="0.2">
      <c r="H8506" s="36"/>
    </row>
    <row r="8507" spans="8:8" s="32" customFormat="1" ht="12.75" customHeight="1" x14ac:dyDescent="0.2">
      <c r="H8507" s="36"/>
    </row>
    <row r="8508" spans="8:8" s="32" customFormat="1" ht="12.75" customHeight="1" x14ac:dyDescent="0.2">
      <c r="H8508" s="36"/>
    </row>
    <row r="8509" spans="8:8" s="32" customFormat="1" ht="12.75" customHeight="1" x14ac:dyDescent="0.2">
      <c r="H8509" s="36"/>
    </row>
    <row r="8510" spans="8:8" s="32" customFormat="1" ht="12.75" customHeight="1" x14ac:dyDescent="0.2">
      <c r="H8510" s="36"/>
    </row>
    <row r="8511" spans="8:8" s="32" customFormat="1" ht="12.75" customHeight="1" x14ac:dyDescent="0.2">
      <c r="H8511" s="36"/>
    </row>
    <row r="8512" spans="8:8" s="32" customFormat="1" ht="12.75" customHeight="1" x14ac:dyDescent="0.2">
      <c r="H8512" s="36"/>
    </row>
    <row r="8513" spans="8:8" s="32" customFormat="1" ht="12.75" customHeight="1" x14ac:dyDescent="0.2">
      <c r="H8513" s="36"/>
    </row>
    <row r="8514" spans="8:8" s="32" customFormat="1" ht="12.75" customHeight="1" x14ac:dyDescent="0.2">
      <c r="H8514" s="36"/>
    </row>
    <row r="8515" spans="8:8" s="32" customFormat="1" ht="12.75" customHeight="1" x14ac:dyDescent="0.2">
      <c r="H8515" s="36"/>
    </row>
    <row r="8516" spans="8:8" s="32" customFormat="1" ht="12.75" customHeight="1" x14ac:dyDescent="0.2">
      <c r="H8516" s="36"/>
    </row>
    <row r="8517" spans="8:8" s="32" customFormat="1" ht="12.75" customHeight="1" x14ac:dyDescent="0.2">
      <c r="H8517" s="36"/>
    </row>
    <row r="8518" spans="8:8" s="32" customFormat="1" ht="12.75" customHeight="1" x14ac:dyDescent="0.2">
      <c r="H8518" s="36"/>
    </row>
    <row r="8519" spans="8:8" s="32" customFormat="1" ht="12.75" customHeight="1" x14ac:dyDescent="0.2">
      <c r="H8519" s="36"/>
    </row>
    <row r="8520" spans="8:8" s="32" customFormat="1" ht="12.75" customHeight="1" x14ac:dyDescent="0.2">
      <c r="H8520" s="36"/>
    </row>
    <row r="8521" spans="8:8" s="32" customFormat="1" ht="12.75" customHeight="1" x14ac:dyDescent="0.2">
      <c r="H8521" s="36"/>
    </row>
    <row r="8522" spans="8:8" s="32" customFormat="1" ht="12.75" customHeight="1" x14ac:dyDescent="0.2">
      <c r="H8522" s="36"/>
    </row>
    <row r="8523" spans="8:8" s="32" customFormat="1" ht="12.75" customHeight="1" x14ac:dyDescent="0.2">
      <c r="H8523" s="36"/>
    </row>
    <row r="8524" spans="8:8" s="32" customFormat="1" ht="12.75" customHeight="1" x14ac:dyDescent="0.2">
      <c r="H8524" s="36"/>
    </row>
    <row r="8525" spans="8:8" s="32" customFormat="1" ht="12.75" customHeight="1" x14ac:dyDescent="0.2">
      <c r="H8525" s="36"/>
    </row>
    <row r="8526" spans="8:8" s="32" customFormat="1" ht="12.75" customHeight="1" x14ac:dyDescent="0.2">
      <c r="H8526" s="36"/>
    </row>
    <row r="8527" spans="8:8" s="32" customFormat="1" ht="12.75" customHeight="1" x14ac:dyDescent="0.2">
      <c r="H8527" s="36"/>
    </row>
    <row r="8528" spans="8:8" s="32" customFormat="1" ht="12.75" customHeight="1" x14ac:dyDescent="0.2">
      <c r="H8528" s="36"/>
    </row>
    <row r="8529" spans="8:8" s="32" customFormat="1" ht="12.75" customHeight="1" x14ac:dyDescent="0.2">
      <c r="H8529" s="36"/>
    </row>
    <row r="8530" spans="8:8" s="32" customFormat="1" ht="12.75" customHeight="1" x14ac:dyDescent="0.2">
      <c r="H8530" s="36"/>
    </row>
    <row r="8531" spans="8:8" s="32" customFormat="1" ht="12.75" customHeight="1" x14ac:dyDescent="0.2">
      <c r="H8531" s="36"/>
    </row>
    <row r="8532" spans="8:8" s="32" customFormat="1" ht="12.75" customHeight="1" x14ac:dyDescent="0.2">
      <c r="H8532" s="36"/>
    </row>
    <row r="8533" spans="8:8" s="32" customFormat="1" ht="12.75" customHeight="1" x14ac:dyDescent="0.2">
      <c r="H8533" s="36"/>
    </row>
    <row r="8534" spans="8:8" s="32" customFormat="1" ht="12.75" customHeight="1" x14ac:dyDescent="0.2">
      <c r="H8534" s="36"/>
    </row>
    <row r="8535" spans="8:8" s="32" customFormat="1" ht="12.75" customHeight="1" x14ac:dyDescent="0.2">
      <c r="H8535" s="36"/>
    </row>
    <row r="8536" spans="8:8" s="32" customFormat="1" ht="12.75" customHeight="1" x14ac:dyDescent="0.2">
      <c r="H8536" s="36"/>
    </row>
    <row r="8537" spans="8:8" s="32" customFormat="1" ht="12.75" customHeight="1" x14ac:dyDescent="0.2">
      <c r="H8537" s="36"/>
    </row>
    <row r="8538" spans="8:8" s="32" customFormat="1" ht="12.75" customHeight="1" x14ac:dyDescent="0.2">
      <c r="H8538" s="36"/>
    </row>
    <row r="8539" spans="8:8" s="32" customFormat="1" ht="12.75" customHeight="1" x14ac:dyDescent="0.2">
      <c r="H8539" s="36"/>
    </row>
    <row r="8540" spans="8:8" s="32" customFormat="1" ht="12.75" customHeight="1" x14ac:dyDescent="0.2">
      <c r="H8540" s="36"/>
    </row>
    <row r="8541" spans="8:8" s="32" customFormat="1" ht="12.75" customHeight="1" x14ac:dyDescent="0.2">
      <c r="H8541" s="36"/>
    </row>
    <row r="8542" spans="8:8" s="32" customFormat="1" ht="12.75" customHeight="1" x14ac:dyDescent="0.2">
      <c r="H8542" s="36"/>
    </row>
    <row r="8543" spans="8:8" s="32" customFormat="1" ht="12.75" customHeight="1" x14ac:dyDescent="0.2">
      <c r="H8543" s="36"/>
    </row>
    <row r="8544" spans="8:8" s="32" customFormat="1" ht="12.75" customHeight="1" x14ac:dyDescent="0.2">
      <c r="H8544" s="36"/>
    </row>
    <row r="8545" spans="8:8" s="32" customFormat="1" ht="12.75" customHeight="1" x14ac:dyDescent="0.2">
      <c r="H8545" s="36"/>
    </row>
    <row r="8546" spans="8:8" s="32" customFormat="1" ht="12.75" customHeight="1" x14ac:dyDescent="0.2">
      <c r="H8546" s="36"/>
    </row>
    <row r="8547" spans="8:8" s="32" customFormat="1" ht="12.75" customHeight="1" x14ac:dyDescent="0.2">
      <c r="H8547" s="36"/>
    </row>
    <row r="8548" spans="8:8" s="32" customFormat="1" ht="12.75" customHeight="1" x14ac:dyDescent="0.2">
      <c r="H8548" s="36"/>
    </row>
    <row r="8549" spans="8:8" s="32" customFormat="1" ht="12.75" customHeight="1" x14ac:dyDescent="0.2">
      <c r="H8549" s="36"/>
    </row>
    <row r="8550" spans="8:8" s="32" customFormat="1" ht="12.75" customHeight="1" x14ac:dyDescent="0.2">
      <c r="H8550" s="36"/>
    </row>
    <row r="8551" spans="8:8" s="32" customFormat="1" ht="12.75" customHeight="1" x14ac:dyDescent="0.2">
      <c r="H8551" s="36"/>
    </row>
    <row r="8552" spans="8:8" s="32" customFormat="1" ht="12.75" customHeight="1" x14ac:dyDescent="0.2">
      <c r="H8552" s="36"/>
    </row>
    <row r="8553" spans="8:8" s="32" customFormat="1" ht="12.75" customHeight="1" x14ac:dyDescent="0.2">
      <c r="H8553" s="36"/>
    </row>
    <row r="8554" spans="8:8" s="32" customFormat="1" ht="12.75" customHeight="1" x14ac:dyDescent="0.2">
      <c r="H8554" s="36"/>
    </row>
    <row r="8555" spans="8:8" s="32" customFormat="1" ht="12.75" customHeight="1" x14ac:dyDescent="0.2">
      <c r="H8555" s="36"/>
    </row>
    <row r="8556" spans="8:8" s="32" customFormat="1" ht="12.75" customHeight="1" x14ac:dyDescent="0.2">
      <c r="H8556" s="36"/>
    </row>
    <row r="8557" spans="8:8" s="32" customFormat="1" ht="12.75" customHeight="1" x14ac:dyDescent="0.2">
      <c r="H8557" s="36"/>
    </row>
    <row r="8558" spans="8:8" s="32" customFormat="1" ht="12.75" customHeight="1" x14ac:dyDescent="0.2">
      <c r="H8558" s="36"/>
    </row>
    <row r="8559" spans="8:8" s="32" customFormat="1" ht="12.75" customHeight="1" x14ac:dyDescent="0.2">
      <c r="H8559" s="36"/>
    </row>
    <row r="8560" spans="8:8" s="32" customFormat="1" ht="12.75" customHeight="1" x14ac:dyDescent="0.2">
      <c r="H8560" s="36"/>
    </row>
    <row r="8561" spans="8:8" s="32" customFormat="1" ht="12.75" customHeight="1" x14ac:dyDescent="0.2">
      <c r="H8561" s="36"/>
    </row>
    <row r="8562" spans="8:8" s="32" customFormat="1" ht="12.75" customHeight="1" x14ac:dyDescent="0.2">
      <c r="H8562" s="36"/>
    </row>
    <row r="8563" spans="8:8" s="32" customFormat="1" ht="12.75" customHeight="1" x14ac:dyDescent="0.2">
      <c r="H8563" s="36"/>
    </row>
    <row r="8564" spans="8:8" s="32" customFormat="1" ht="12.75" customHeight="1" x14ac:dyDescent="0.2">
      <c r="H8564" s="36"/>
    </row>
    <row r="8565" spans="8:8" s="32" customFormat="1" ht="12.75" customHeight="1" x14ac:dyDescent="0.2">
      <c r="H8565" s="36"/>
    </row>
    <row r="8566" spans="8:8" s="32" customFormat="1" ht="12.75" customHeight="1" x14ac:dyDescent="0.2">
      <c r="H8566" s="36"/>
    </row>
    <row r="8567" spans="8:8" s="32" customFormat="1" ht="12.75" customHeight="1" x14ac:dyDescent="0.2">
      <c r="H8567" s="36"/>
    </row>
    <row r="8568" spans="8:8" s="32" customFormat="1" ht="12.75" customHeight="1" x14ac:dyDescent="0.2">
      <c r="H8568" s="36"/>
    </row>
    <row r="8569" spans="8:8" s="32" customFormat="1" ht="12.75" customHeight="1" x14ac:dyDescent="0.2">
      <c r="H8569" s="36"/>
    </row>
    <row r="8570" spans="8:8" s="32" customFormat="1" ht="12.75" customHeight="1" x14ac:dyDescent="0.2">
      <c r="H8570" s="36"/>
    </row>
    <row r="8571" spans="8:8" s="32" customFormat="1" ht="12.75" customHeight="1" x14ac:dyDescent="0.2">
      <c r="H8571" s="36"/>
    </row>
    <row r="8572" spans="8:8" s="32" customFormat="1" ht="12.75" customHeight="1" x14ac:dyDescent="0.2">
      <c r="H8572" s="36"/>
    </row>
    <row r="8573" spans="8:8" s="32" customFormat="1" ht="12.75" customHeight="1" x14ac:dyDescent="0.2">
      <c r="H8573" s="36"/>
    </row>
    <row r="8574" spans="8:8" s="32" customFormat="1" ht="12.75" customHeight="1" x14ac:dyDescent="0.2">
      <c r="H8574" s="36"/>
    </row>
    <row r="8575" spans="8:8" s="32" customFormat="1" ht="12.75" customHeight="1" x14ac:dyDescent="0.2">
      <c r="H8575" s="36"/>
    </row>
    <row r="8576" spans="8:8" s="32" customFormat="1" ht="12.75" customHeight="1" x14ac:dyDescent="0.2">
      <c r="H8576" s="36"/>
    </row>
    <row r="8577" spans="8:8" s="32" customFormat="1" ht="12.75" customHeight="1" x14ac:dyDescent="0.2">
      <c r="H8577" s="36"/>
    </row>
    <row r="8578" spans="8:8" s="32" customFormat="1" ht="12.75" customHeight="1" x14ac:dyDescent="0.2">
      <c r="H8578" s="36"/>
    </row>
    <row r="8579" spans="8:8" s="32" customFormat="1" ht="12.75" customHeight="1" x14ac:dyDescent="0.2">
      <c r="H8579" s="36"/>
    </row>
    <row r="8580" spans="8:8" s="32" customFormat="1" ht="12.75" customHeight="1" x14ac:dyDescent="0.2">
      <c r="H8580" s="36"/>
    </row>
    <row r="8581" spans="8:8" s="32" customFormat="1" ht="12.75" customHeight="1" x14ac:dyDescent="0.2">
      <c r="H8581" s="36"/>
    </row>
    <row r="8582" spans="8:8" s="32" customFormat="1" ht="12.75" customHeight="1" x14ac:dyDescent="0.2">
      <c r="H8582" s="36"/>
    </row>
    <row r="8583" spans="8:8" s="32" customFormat="1" ht="12.75" customHeight="1" x14ac:dyDescent="0.2">
      <c r="H8583" s="36"/>
    </row>
    <row r="8584" spans="8:8" s="32" customFormat="1" ht="12.75" customHeight="1" x14ac:dyDescent="0.2">
      <c r="H8584" s="36"/>
    </row>
    <row r="8585" spans="8:8" s="32" customFormat="1" ht="12.75" customHeight="1" x14ac:dyDescent="0.2">
      <c r="H8585" s="36"/>
    </row>
    <row r="8586" spans="8:8" s="32" customFormat="1" ht="12.75" customHeight="1" x14ac:dyDescent="0.2">
      <c r="H8586" s="36"/>
    </row>
    <row r="8587" spans="8:8" s="32" customFormat="1" ht="12.75" customHeight="1" x14ac:dyDescent="0.2">
      <c r="H8587" s="36"/>
    </row>
    <row r="8588" spans="8:8" s="32" customFormat="1" ht="12.75" customHeight="1" x14ac:dyDescent="0.2">
      <c r="H8588" s="36"/>
    </row>
    <row r="8589" spans="8:8" s="32" customFormat="1" ht="12.75" customHeight="1" x14ac:dyDescent="0.2">
      <c r="H8589" s="36"/>
    </row>
    <row r="8590" spans="8:8" s="32" customFormat="1" ht="12.75" customHeight="1" x14ac:dyDescent="0.2">
      <c r="H8590" s="36"/>
    </row>
    <row r="8591" spans="8:8" s="32" customFormat="1" ht="12.75" customHeight="1" x14ac:dyDescent="0.2">
      <c r="H8591" s="36"/>
    </row>
    <row r="8592" spans="8:8" s="32" customFormat="1" ht="12.75" customHeight="1" x14ac:dyDescent="0.2">
      <c r="H8592" s="36"/>
    </row>
    <row r="8593" spans="8:8" s="32" customFormat="1" ht="12.75" customHeight="1" x14ac:dyDescent="0.2">
      <c r="H8593" s="36"/>
    </row>
    <row r="8594" spans="8:8" s="32" customFormat="1" ht="12.75" customHeight="1" x14ac:dyDescent="0.2">
      <c r="H8594" s="36"/>
    </row>
    <row r="8595" spans="8:8" s="32" customFormat="1" ht="12.75" customHeight="1" x14ac:dyDescent="0.2">
      <c r="H8595" s="36"/>
    </row>
    <row r="8596" spans="8:8" s="32" customFormat="1" ht="12.75" customHeight="1" x14ac:dyDescent="0.2">
      <c r="H8596" s="36"/>
    </row>
    <row r="8597" spans="8:8" s="32" customFormat="1" ht="12.75" customHeight="1" x14ac:dyDescent="0.2">
      <c r="H8597" s="36"/>
    </row>
    <row r="8598" spans="8:8" s="32" customFormat="1" ht="12.75" customHeight="1" x14ac:dyDescent="0.2">
      <c r="H8598" s="36"/>
    </row>
    <row r="8599" spans="8:8" s="32" customFormat="1" ht="12.75" customHeight="1" x14ac:dyDescent="0.2">
      <c r="H8599" s="36"/>
    </row>
    <row r="8600" spans="8:8" s="32" customFormat="1" ht="12.75" customHeight="1" x14ac:dyDescent="0.2">
      <c r="H8600" s="36"/>
    </row>
    <row r="8601" spans="8:8" s="32" customFormat="1" ht="12.75" customHeight="1" x14ac:dyDescent="0.2">
      <c r="H8601" s="36"/>
    </row>
    <row r="8602" spans="8:8" s="32" customFormat="1" ht="12.75" customHeight="1" x14ac:dyDescent="0.2">
      <c r="H8602" s="36"/>
    </row>
    <row r="8603" spans="8:8" s="32" customFormat="1" ht="12.75" customHeight="1" x14ac:dyDescent="0.2">
      <c r="H8603" s="36"/>
    </row>
    <row r="8604" spans="8:8" s="32" customFormat="1" ht="12.75" customHeight="1" x14ac:dyDescent="0.2">
      <c r="H8604" s="36"/>
    </row>
    <row r="8605" spans="8:8" s="32" customFormat="1" ht="12.75" customHeight="1" x14ac:dyDescent="0.2">
      <c r="H8605" s="36"/>
    </row>
    <row r="8606" spans="8:8" s="32" customFormat="1" ht="12.75" customHeight="1" x14ac:dyDescent="0.2">
      <c r="H8606" s="36"/>
    </row>
    <row r="8607" spans="8:8" s="32" customFormat="1" ht="12.75" customHeight="1" x14ac:dyDescent="0.2">
      <c r="H8607" s="36"/>
    </row>
    <row r="8608" spans="8:8" s="32" customFormat="1" ht="12.75" customHeight="1" x14ac:dyDescent="0.2">
      <c r="H8608" s="36"/>
    </row>
    <row r="8609" spans="8:8" s="32" customFormat="1" ht="12.75" customHeight="1" x14ac:dyDescent="0.2">
      <c r="H8609" s="36"/>
    </row>
    <row r="8610" spans="8:8" s="32" customFormat="1" ht="12.75" customHeight="1" x14ac:dyDescent="0.2">
      <c r="H8610" s="36"/>
    </row>
    <row r="8611" spans="8:8" s="32" customFormat="1" ht="12.75" customHeight="1" x14ac:dyDescent="0.2">
      <c r="H8611" s="36"/>
    </row>
    <row r="8612" spans="8:8" s="32" customFormat="1" ht="12.75" customHeight="1" x14ac:dyDescent="0.2">
      <c r="H8612" s="36"/>
    </row>
    <row r="8613" spans="8:8" s="32" customFormat="1" ht="12.75" customHeight="1" x14ac:dyDescent="0.2">
      <c r="H8613" s="36"/>
    </row>
    <row r="8614" spans="8:8" s="32" customFormat="1" ht="12.75" customHeight="1" x14ac:dyDescent="0.2">
      <c r="H8614" s="36"/>
    </row>
    <row r="8615" spans="8:8" s="32" customFormat="1" ht="12.75" customHeight="1" x14ac:dyDescent="0.2">
      <c r="H8615" s="36"/>
    </row>
    <row r="8616" spans="8:8" s="32" customFormat="1" ht="12.75" customHeight="1" x14ac:dyDescent="0.2">
      <c r="H8616" s="36"/>
    </row>
    <row r="8617" spans="8:8" s="32" customFormat="1" ht="12.75" customHeight="1" x14ac:dyDescent="0.2">
      <c r="H8617" s="36"/>
    </row>
    <row r="8618" spans="8:8" s="32" customFormat="1" ht="12.75" customHeight="1" x14ac:dyDescent="0.2">
      <c r="H8618" s="36"/>
    </row>
    <row r="8619" spans="8:8" s="32" customFormat="1" ht="12.75" customHeight="1" x14ac:dyDescent="0.2">
      <c r="H8619" s="36"/>
    </row>
    <row r="8620" spans="8:8" s="32" customFormat="1" ht="12.75" customHeight="1" x14ac:dyDescent="0.2">
      <c r="H8620" s="36"/>
    </row>
    <row r="8621" spans="8:8" s="32" customFormat="1" ht="12.75" customHeight="1" x14ac:dyDescent="0.2">
      <c r="H8621" s="36"/>
    </row>
    <row r="8622" spans="8:8" s="32" customFormat="1" ht="12.75" customHeight="1" x14ac:dyDescent="0.2">
      <c r="H8622" s="36"/>
    </row>
    <row r="8623" spans="8:8" s="32" customFormat="1" ht="12.75" customHeight="1" x14ac:dyDescent="0.2">
      <c r="H8623" s="36"/>
    </row>
    <row r="8624" spans="8:8" s="32" customFormat="1" ht="12.75" customHeight="1" x14ac:dyDescent="0.2">
      <c r="H8624" s="36"/>
    </row>
    <row r="8625" spans="8:8" s="32" customFormat="1" ht="12.75" customHeight="1" x14ac:dyDescent="0.2">
      <c r="H8625" s="36"/>
    </row>
    <row r="8626" spans="8:8" s="32" customFormat="1" ht="12.75" customHeight="1" x14ac:dyDescent="0.2">
      <c r="H8626" s="36"/>
    </row>
    <row r="8627" spans="8:8" s="32" customFormat="1" ht="12.75" customHeight="1" x14ac:dyDescent="0.2">
      <c r="H8627" s="36"/>
    </row>
    <row r="8628" spans="8:8" s="32" customFormat="1" ht="12.75" customHeight="1" x14ac:dyDescent="0.2">
      <c r="H8628" s="36"/>
    </row>
    <row r="8629" spans="8:8" s="32" customFormat="1" ht="12.75" customHeight="1" x14ac:dyDescent="0.2">
      <c r="H8629" s="36"/>
    </row>
    <row r="8630" spans="8:8" s="32" customFormat="1" ht="12.75" customHeight="1" x14ac:dyDescent="0.2">
      <c r="H8630" s="36"/>
    </row>
    <row r="8631" spans="8:8" s="32" customFormat="1" ht="12.75" customHeight="1" x14ac:dyDescent="0.2">
      <c r="H8631" s="36"/>
    </row>
    <row r="8632" spans="8:8" s="32" customFormat="1" ht="12.75" customHeight="1" x14ac:dyDescent="0.2">
      <c r="H8632" s="36"/>
    </row>
    <row r="8633" spans="8:8" s="32" customFormat="1" ht="12.75" customHeight="1" x14ac:dyDescent="0.2">
      <c r="H8633" s="36"/>
    </row>
    <row r="8634" spans="8:8" s="32" customFormat="1" ht="12.75" customHeight="1" x14ac:dyDescent="0.2">
      <c r="H8634" s="36"/>
    </row>
    <row r="8635" spans="8:8" s="32" customFormat="1" ht="12.75" customHeight="1" x14ac:dyDescent="0.2">
      <c r="H8635" s="36"/>
    </row>
    <row r="8636" spans="8:8" s="32" customFormat="1" ht="12.75" customHeight="1" x14ac:dyDescent="0.2">
      <c r="H8636" s="36"/>
    </row>
    <row r="8637" spans="8:8" s="32" customFormat="1" ht="12.75" customHeight="1" x14ac:dyDescent="0.2">
      <c r="H8637" s="36"/>
    </row>
    <row r="8638" spans="8:8" s="32" customFormat="1" ht="12.75" customHeight="1" x14ac:dyDescent="0.2">
      <c r="H8638" s="36"/>
    </row>
    <row r="8639" spans="8:8" s="32" customFormat="1" ht="12.75" customHeight="1" x14ac:dyDescent="0.2">
      <c r="H8639" s="36"/>
    </row>
    <row r="8640" spans="8:8" s="32" customFormat="1" ht="12.75" customHeight="1" x14ac:dyDescent="0.2">
      <c r="H8640" s="36"/>
    </row>
    <row r="8641" spans="8:8" s="32" customFormat="1" ht="12.75" customHeight="1" x14ac:dyDescent="0.2">
      <c r="H8641" s="36"/>
    </row>
    <row r="8642" spans="8:8" s="32" customFormat="1" ht="12.75" customHeight="1" x14ac:dyDescent="0.2">
      <c r="H8642" s="36"/>
    </row>
    <row r="8643" spans="8:8" s="32" customFormat="1" ht="12.75" customHeight="1" x14ac:dyDescent="0.2">
      <c r="H8643" s="36"/>
    </row>
    <row r="8644" spans="8:8" s="32" customFormat="1" ht="12.75" customHeight="1" x14ac:dyDescent="0.2">
      <c r="H8644" s="36"/>
    </row>
    <row r="8645" spans="8:8" s="32" customFormat="1" ht="12.75" customHeight="1" x14ac:dyDescent="0.2">
      <c r="H8645" s="36"/>
    </row>
    <row r="8646" spans="8:8" s="32" customFormat="1" ht="12.75" customHeight="1" x14ac:dyDescent="0.2">
      <c r="H8646" s="36"/>
    </row>
    <row r="8647" spans="8:8" s="32" customFormat="1" ht="12.75" customHeight="1" x14ac:dyDescent="0.2">
      <c r="H8647" s="36"/>
    </row>
    <row r="8648" spans="8:8" s="32" customFormat="1" ht="12.75" customHeight="1" x14ac:dyDescent="0.2">
      <c r="H8648" s="36"/>
    </row>
    <row r="8649" spans="8:8" s="32" customFormat="1" ht="12.75" customHeight="1" x14ac:dyDescent="0.2">
      <c r="H8649" s="36"/>
    </row>
    <row r="8650" spans="8:8" s="32" customFormat="1" ht="12.75" customHeight="1" x14ac:dyDescent="0.2">
      <c r="H8650" s="36"/>
    </row>
    <row r="8651" spans="8:8" s="32" customFormat="1" ht="12.75" customHeight="1" x14ac:dyDescent="0.2">
      <c r="H8651" s="36"/>
    </row>
    <row r="8652" spans="8:8" s="32" customFormat="1" ht="12.75" customHeight="1" x14ac:dyDescent="0.2">
      <c r="H8652" s="36"/>
    </row>
    <row r="8653" spans="8:8" s="32" customFormat="1" ht="12.75" customHeight="1" x14ac:dyDescent="0.2">
      <c r="H8653" s="36"/>
    </row>
    <row r="8654" spans="8:8" s="32" customFormat="1" ht="12.75" customHeight="1" x14ac:dyDescent="0.2">
      <c r="H8654" s="36"/>
    </row>
    <row r="8655" spans="8:8" s="32" customFormat="1" ht="12.75" customHeight="1" x14ac:dyDescent="0.2">
      <c r="H8655" s="36"/>
    </row>
    <row r="8656" spans="8:8" s="32" customFormat="1" ht="12.75" customHeight="1" x14ac:dyDescent="0.2">
      <c r="H8656" s="36"/>
    </row>
    <row r="8657" spans="8:8" s="32" customFormat="1" ht="12.75" customHeight="1" x14ac:dyDescent="0.2">
      <c r="H8657" s="36"/>
    </row>
    <row r="8658" spans="8:8" s="32" customFormat="1" ht="12.75" customHeight="1" x14ac:dyDescent="0.2">
      <c r="H8658" s="36"/>
    </row>
    <row r="8659" spans="8:8" s="32" customFormat="1" ht="12.75" customHeight="1" x14ac:dyDescent="0.2">
      <c r="H8659" s="36"/>
    </row>
    <row r="8660" spans="8:8" s="32" customFormat="1" ht="12.75" customHeight="1" x14ac:dyDescent="0.2">
      <c r="H8660" s="36"/>
    </row>
    <row r="8661" spans="8:8" s="32" customFormat="1" ht="12.75" customHeight="1" x14ac:dyDescent="0.2">
      <c r="H8661" s="36"/>
    </row>
    <row r="8662" spans="8:8" s="32" customFormat="1" ht="12.75" customHeight="1" x14ac:dyDescent="0.2">
      <c r="H8662" s="36"/>
    </row>
    <row r="8663" spans="8:8" s="32" customFormat="1" ht="12.75" customHeight="1" x14ac:dyDescent="0.2">
      <c r="H8663" s="36"/>
    </row>
    <row r="8664" spans="8:8" s="32" customFormat="1" ht="12.75" customHeight="1" x14ac:dyDescent="0.2">
      <c r="H8664" s="36"/>
    </row>
    <row r="8665" spans="8:8" s="32" customFormat="1" ht="12.75" customHeight="1" x14ac:dyDescent="0.2">
      <c r="H8665" s="36"/>
    </row>
    <row r="8666" spans="8:8" s="32" customFormat="1" ht="12.75" customHeight="1" x14ac:dyDescent="0.2">
      <c r="H8666" s="36"/>
    </row>
    <row r="8667" spans="8:8" s="32" customFormat="1" ht="12.75" customHeight="1" x14ac:dyDescent="0.2">
      <c r="H8667" s="36"/>
    </row>
    <row r="8668" spans="8:8" s="32" customFormat="1" ht="12.75" customHeight="1" x14ac:dyDescent="0.2">
      <c r="H8668" s="36"/>
    </row>
    <row r="8669" spans="8:8" s="32" customFormat="1" ht="12.75" customHeight="1" x14ac:dyDescent="0.2">
      <c r="H8669" s="36"/>
    </row>
    <row r="8670" spans="8:8" s="32" customFormat="1" ht="12.75" customHeight="1" x14ac:dyDescent="0.2">
      <c r="H8670" s="36"/>
    </row>
    <row r="8671" spans="8:8" s="32" customFormat="1" ht="12.75" customHeight="1" x14ac:dyDescent="0.2">
      <c r="H8671" s="36"/>
    </row>
    <row r="8672" spans="8:8" s="32" customFormat="1" ht="12.75" customHeight="1" x14ac:dyDescent="0.2">
      <c r="H8672" s="36"/>
    </row>
    <row r="8673" spans="8:8" s="32" customFormat="1" ht="12.75" customHeight="1" x14ac:dyDescent="0.2">
      <c r="H8673" s="36"/>
    </row>
    <row r="8674" spans="8:8" s="32" customFormat="1" ht="12.75" customHeight="1" x14ac:dyDescent="0.2">
      <c r="H8674" s="36"/>
    </row>
    <row r="8675" spans="8:8" s="32" customFormat="1" ht="12.75" customHeight="1" x14ac:dyDescent="0.2">
      <c r="H8675" s="36"/>
    </row>
    <row r="8676" spans="8:8" s="32" customFormat="1" ht="12.75" customHeight="1" x14ac:dyDescent="0.2">
      <c r="H8676" s="36"/>
    </row>
    <row r="8677" spans="8:8" s="32" customFormat="1" ht="12.75" customHeight="1" x14ac:dyDescent="0.2">
      <c r="H8677" s="36"/>
    </row>
    <row r="8678" spans="8:8" s="32" customFormat="1" ht="12.75" customHeight="1" x14ac:dyDescent="0.2">
      <c r="H8678" s="36"/>
    </row>
    <row r="8679" spans="8:8" s="32" customFormat="1" ht="12.75" customHeight="1" x14ac:dyDescent="0.2">
      <c r="H8679" s="36"/>
    </row>
    <row r="8680" spans="8:8" s="32" customFormat="1" ht="12.75" customHeight="1" x14ac:dyDescent="0.2">
      <c r="H8680" s="36"/>
    </row>
    <row r="8681" spans="8:8" s="32" customFormat="1" ht="12.75" customHeight="1" x14ac:dyDescent="0.2">
      <c r="H8681" s="36"/>
    </row>
    <row r="8682" spans="8:8" s="32" customFormat="1" ht="12.75" customHeight="1" x14ac:dyDescent="0.2">
      <c r="H8682" s="36"/>
    </row>
    <row r="8683" spans="8:8" s="32" customFormat="1" ht="12.75" customHeight="1" x14ac:dyDescent="0.2">
      <c r="H8683" s="36"/>
    </row>
    <row r="8684" spans="8:8" s="32" customFormat="1" ht="12.75" customHeight="1" x14ac:dyDescent="0.2">
      <c r="H8684" s="36"/>
    </row>
    <row r="8685" spans="8:8" s="32" customFormat="1" ht="12.75" customHeight="1" x14ac:dyDescent="0.2">
      <c r="H8685" s="36"/>
    </row>
    <row r="8686" spans="8:8" s="32" customFormat="1" ht="12.75" customHeight="1" x14ac:dyDescent="0.2">
      <c r="H8686" s="36"/>
    </row>
    <row r="8687" spans="8:8" s="32" customFormat="1" ht="12.75" customHeight="1" x14ac:dyDescent="0.2">
      <c r="H8687" s="36"/>
    </row>
    <row r="8688" spans="8:8" s="32" customFormat="1" ht="12.75" customHeight="1" x14ac:dyDescent="0.2">
      <c r="H8688" s="36"/>
    </row>
    <row r="8689" spans="8:8" s="32" customFormat="1" ht="12.75" customHeight="1" x14ac:dyDescent="0.2">
      <c r="H8689" s="36"/>
    </row>
    <row r="8690" spans="8:8" s="32" customFormat="1" ht="12.75" customHeight="1" x14ac:dyDescent="0.2">
      <c r="H8690" s="36"/>
    </row>
    <row r="8691" spans="8:8" s="32" customFormat="1" ht="12.75" customHeight="1" x14ac:dyDescent="0.2">
      <c r="H8691" s="36"/>
    </row>
    <row r="8692" spans="8:8" s="32" customFormat="1" ht="12.75" customHeight="1" x14ac:dyDescent="0.2">
      <c r="H8692" s="36"/>
    </row>
    <row r="8693" spans="8:8" s="32" customFormat="1" ht="12.75" customHeight="1" x14ac:dyDescent="0.2">
      <c r="H8693" s="36"/>
    </row>
    <row r="8694" spans="8:8" s="32" customFormat="1" ht="12.75" customHeight="1" x14ac:dyDescent="0.2">
      <c r="H8694" s="36"/>
    </row>
    <row r="8695" spans="8:8" s="32" customFormat="1" ht="12.75" customHeight="1" x14ac:dyDescent="0.2">
      <c r="H8695" s="36"/>
    </row>
    <row r="8696" spans="8:8" s="32" customFormat="1" ht="12.75" customHeight="1" x14ac:dyDescent="0.2">
      <c r="H8696" s="36"/>
    </row>
    <row r="8697" spans="8:8" s="32" customFormat="1" ht="12.75" customHeight="1" x14ac:dyDescent="0.2">
      <c r="H8697" s="36"/>
    </row>
    <row r="8698" spans="8:8" s="32" customFormat="1" ht="12.75" customHeight="1" x14ac:dyDescent="0.2">
      <c r="H8698" s="36"/>
    </row>
    <row r="8699" spans="8:8" s="32" customFormat="1" ht="12.75" customHeight="1" x14ac:dyDescent="0.2">
      <c r="H8699" s="36"/>
    </row>
    <row r="8700" spans="8:8" s="32" customFormat="1" ht="12.75" customHeight="1" x14ac:dyDescent="0.2">
      <c r="H8700" s="36"/>
    </row>
    <row r="8701" spans="8:8" s="32" customFormat="1" ht="12.75" customHeight="1" x14ac:dyDescent="0.2">
      <c r="H8701" s="36"/>
    </row>
    <row r="8702" spans="8:8" s="32" customFormat="1" ht="12.75" customHeight="1" x14ac:dyDescent="0.2">
      <c r="H8702" s="36"/>
    </row>
    <row r="8703" spans="8:8" s="32" customFormat="1" ht="12.75" customHeight="1" x14ac:dyDescent="0.2">
      <c r="H8703" s="36"/>
    </row>
    <row r="8704" spans="8:8" s="32" customFormat="1" ht="12.75" customHeight="1" x14ac:dyDescent="0.2">
      <c r="H8704" s="36"/>
    </row>
    <row r="8705" spans="8:8" s="32" customFormat="1" ht="12.75" customHeight="1" x14ac:dyDescent="0.2">
      <c r="H8705" s="36"/>
    </row>
    <row r="8706" spans="8:8" s="32" customFormat="1" ht="12.75" customHeight="1" x14ac:dyDescent="0.2">
      <c r="H8706" s="36"/>
    </row>
    <row r="8707" spans="8:8" s="32" customFormat="1" ht="12.75" customHeight="1" x14ac:dyDescent="0.2">
      <c r="H8707" s="36"/>
    </row>
    <row r="8708" spans="8:8" s="32" customFormat="1" ht="12.75" customHeight="1" x14ac:dyDescent="0.2">
      <c r="H8708" s="36"/>
    </row>
    <row r="8709" spans="8:8" s="32" customFormat="1" ht="12.75" customHeight="1" x14ac:dyDescent="0.2">
      <c r="H8709" s="36"/>
    </row>
    <row r="8710" spans="8:8" s="32" customFormat="1" ht="12.75" customHeight="1" x14ac:dyDescent="0.2">
      <c r="H8710" s="36"/>
    </row>
    <row r="8711" spans="8:8" s="32" customFormat="1" ht="12.75" customHeight="1" x14ac:dyDescent="0.2">
      <c r="H8711" s="36"/>
    </row>
    <row r="8712" spans="8:8" s="32" customFormat="1" ht="12.75" customHeight="1" x14ac:dyDescent="0.2">
      <c r="H8712" s="36"/>
    </row>
    <row r="8713" spans="8:8" s="32" customFormat="1" ht="12.75" customHeight="1" x14ac:dyDescent="0.2">
      <c r="H8713" s="36"/>
    </row>
    <row r="8714" spans="8:8" s="32" customFormat="1" ht="12.75" customHeight="1" x14ac:dyDescent="0.2">
      <c r="H8714" s="36"/>
    </row>
    <row r="8715" spans="8:8" s="32" customFormat="1" ht="12.75" customHeight="1" x14ac:dyDescent="0.2">
      <c r="H8715" s="36"/>
    </row>
    <row r="8716" spans="8:8" s="32" customFormat="1" ht="12.75" customHeight="1" x14ac:dyDescent="0.2">
      <c r="H8716" s="36"/>
    </row>
    <row r="8717" spans="8:8" s="32" customFormat="1" ht="12.75" customHeight="1" x14ac:dyDescent="0.2">
      <c r="H8717" s="36"/>
    </row>
    <row r="8718" spans="8:8" s="32" customFormat="1" ht="12.75" customHeight="1" x14ac:dyDescent="0.2">
      <c r="H8718" s="36"/>
    </row>
    <row r="8719" spans="8:8" s="32" customFormat="1" ht="12.75" customHeight="1" x14ac:dyDescent="0.2">
      <c r="H8719" s="36"/>
    </row>
    <row r="8720" spans="8:8" s="32" customFormat="1" ht="12.75" customHeight="1" x14ac:dyDescent="0.2">
      <c r="H8720" s="36"/>
    </row>
    <row r="8721" spans="8:8" s="32" customFormat="1" ht="12.75" customHeight="1" x14ac:dyDescent="0.2">
      <c r="H8721" s="36"/>
    </row>
    <row r="8722" spans="8:8" s="32" customFormat="1" ht="12.75" customHeight="1" x14ac:dyDescent="0.2">
      <c r="H8722" s="36"/>
    </row>
    <row r="8723" spans="8:8" s="32" customFormat="1" ht="12.75" customHeight="1" x14ac:dyDescent="0.2">
      <c r="H8723" s="36"/>
    </row>
    <row r="8724" spans="8:8" s="32" customFormat="1" ht="12.75" customHeight="1" x14ac:dyDescent="0.2">
      <c r="H8724" s="36"/>
    </row>
    <row r="8725" spans="8:8" s="32" customFormat="1" ht="12.75" customHeight="1" x14ac:dyDescent="0.2">
      <c r="H8725" s="36"/>
    </row>
    <row r="8726" spans="8:8" s="32" customFormat="1" ht="12.75" customHeight="1" x14ac:dyDescent="0.2">
      <c r="H8726" s="36"/>
    </row>
    <row r="8727" spans="8:8" s="32" customFormat="1" ht="12.75" customHeight="1" x14ac:dyDescent="0.2">
      <c r="H8727" s="36"/>
    </row>
    <row r="8728" spans="8:8" s="32" customFormat="1" ht="12.75" customHeight="1" x14ac:dyDescent="0.2">
      <c r="H8728" s="36"/>
    </row>
    <row r="8729" spans="8:8" s="32" customFormat="1" ht="12.75" customHeight="1" x14ac:dyDescent="0.2">
      <c r="H8729" s="36"/>
    </row>
    <row r="8730" spans="8:8" s="32" customFormat="1" ht="12.75" customHeight="1" x14ac:dyDescent="0.2">
      <c r="H8730" s="36"/>
    </row>
    <row r="8731" spans="8:8" s="32" customFormat="1" ht="12.75" customHeight="1" x14ac:dyDescent="0.2">
      <c r="H8731" s="36"/>
    </row>
    <row r="8732" spans="8:8" s="32" customFormat="1" ht="12.75" customHeight="1" x14ac:dyDescent="0.2">
      <c r="H8732" s="36"/>
    </row>
    <row r="8733" spans="8:8" s="32" customFormat="1" ht="12.75" customHeight="1" x14ac:dyDescent="0.2">
      <c r="H8733" s="36"/>
    </row>
    <row r="8734" spans="8:8" s="32" customFormat="1" ht="12.75" customHeight="1" x14ac:dyDescent="0.2">
      <c r="H8734" s="36"/>
    </row>
    <row r="8735" spans="8:8" s="32" customFormat="1" ht="12.75" customHeight="1" x14ac:dyDescent="0.2">
      <c r="H8735" s="36"/>
    </row>
    <row r="8736" spans="8:8" s="32" customFormat="1" ht="12.75" customHeight="1" x14ac:dyDescent="0.2">
      <c r="H8736" s="36"/>
    </row>
    <row r="8737" spans="8:8" s="32" customFormat="1" ht="12.75" customHeight="1" x14ac:dyDescent="0.2">
      <c r="H8737" s="36"/>
    </row>
    <row r="8738" spans="8:8" s="32" customFormat="1" ht="12.75" customHeight="1" x14ac:dyDescent="0.2">
      <c r="H8738" s="36"/>
    </row>
    <row r="8739" spans="8:8" s="32" customFormat="1" ht="12.75" customHeight="1" x14ac:dyDescent="0.2">
      <c r="H8739" s="36"/>
    </row>
    <row r="8740" spans="8:8" s="32" customFormat="1" ht="12.75" customHeight="1" x14ac:dyDescent="0.2">
      <c r="H8740" s="36"/>
    </row>
    <row r="8741" spans="8:8" s="32" customFormat="1" ht="12.75" customHeight="1" x14ac:dyDescent="0.2">
      <c r="H8741" s="36"/>
    </row>
    <row r="8742" spans="8:8" s="32" customFormat="1" ht="12.75" customHeight="1" x14ac:dyDescent="0.2">
      <c r="H8742" s="36"/>
    </row>
    <row r="8743" spans="8:8" s="32" customFormat="1" ht="12.75" customHeight="1" x14ac:dyDescent="0.2">
      <c r="H8743" s="36"/>
    </row>
    <row r="8744" spans="8:8" s="32" customFormat="1" ht="12.75" customHeight="1" x14ac:dyDescent="0.2">
      <c r="H8744" s="36"/>
    </row>
    <row r="8745" spans="8:8" s="32" customFormat="1" ht="12.75" customHeight="1" x14ac:dyDescent="0.2">
      <c r="H8745" s="36"/>
    </row>
    <row r="8746" spans="8:8" s="32" customFormat="1" ht="12.75" customHeight="1" x14ac:dyDescent="0.2">
      <c r="H8746" s="36"/>
    </row>
    <row r="8747" spans="8:8" s="32" customFormat="1" ht="12.75" customHeight="1" x14ac:dyDescent="0.2">
      <c r="H8747" s="36"/>
    </row>
    <row r="8748" spans="8:8" s="32" customFormat="1" ht="12.75" customHeight="1" x14ac:dyDescent="0.2">
      <c r="H8748" s="36"/>
    </row>
    <row r="8749" spans="8:8" s="32" customFormat="1" ht="12.75" customHeight="1" x14ac:dyDescent="0.2">
      <c r="H8749" s="36"/>
    </row>
    <row r="8750" spans="8:8" s="32" customFormat="1" ht="12.75" customHeight="1" x14ac:dyDescent="0.2">
      <c r="H8750" s="36"/>
    </row>
    <row r="8751" spans="8:8" s="32" customFormat="1" ht="12.75" customHeight="1" x14ac:dyDescent="0.2">
      <c r="H8751" s="36"/>
    </row>
    <row r="8752" spans="8:8" s="32" customFormat="1" ht="12.75" customHeight="1" x14ac:dyDescent="0.2">
      <c r="H8752" s="36"/>
    </row>
    <row r="8753" spans="8:8" s="32" customFormat="1" ht="12.75" customHeight="1" x14ac:dyDescent="0.2">
      <c r="H8753" s="36"/>
    </row>
    <row r="8754" spans="8:8" s="32" customFormat="1" ht="12.75" customHeight="1" x14ac:dyDescent="0.2">
      <c r="H8754" s="36"/>
    </row>
    <row r="8755" spans="8:8" s="32" customFormat="1" ht="12.75" customHeight="1" x14ac:dyDescent="0.2">
      <c r="H8755" s="36"/>
    </row>
    <row r="8756" spans="8:8" s="32" customFormat="1" ht="12.75" customHeight="1" x14ac:dyDescent="0.2">
      <c r="H8756" s="36"/>
    </row>
    <row r="8757" spans="8:8" s="32" customFormat="1" ht="12.75" customHeight="1" x14ac:dyDescent="0.2">
      <c r="H8757" s="36"/>
    </row>
    <row r="8758" spans="8:8" s="32" customFormat="1" ht="12.75" customHeight="1" x14ac:dyDescent="0.2">
      <c r="H8758" s="36"/>
    </row>
    <row r="8759" spans="8:8" s="32" customFormat="1" ht="12.75" customHeight="1" x14ac:dyDescent="0.2">
      <c r="H8759" s="36"/>
    </row>
    <row r="8760" spans="8:8" s="32" customFormat="1" ht="12.75" customHeight="1" x14ac:dyDescent="0.2">
      <c r="H8760" s="36"/>
    </row>
    <row r="8761" spans="8:8" s="32" customFormat="1" ht="12.75" customHeight="1" x14ac:dyDescent="0.2">
      <c r="H8761" s="36"/>
    </row>
    <row r="8762" spans="8:8" s="32" customFormat="1" ht="12.75" customHeight="1" x14ac:dyDescent="0.2">
      <c r="H8762" s="36"/>
    </row>
    <row r="8763" spans="8:8" s="32" customFormat="1" ht="12.75" customHeight="1" x14ac:dyDescent="0.2">
      <c r="H8763" s="36"/>
    </row>
    <row r="8764" spans="8:8" s="32" customFormat="1" ht="12.75" customHeight="1" x14ac:dyDescent="0.2">
      <c r="H8764" s="36"/>
    </row>
    <row r="8765" spans="8:8" s="32" customFormat="1" ht="12.75" customHeight="1" x14ac:dyDescent="0.2">
      <c r="H8765" s="36"/>
    </row>
    <row r="8766" spans="8:8" s="32" customFormat="1" ht="12.75" customHeight="1" x14ac:dyDescent="0.2">
      <c r="H8766" s="36"/>
    </row>
    <row r="8767" spans="8:8" s="32" customFormat="1" ht="12.75" customHeight="1" x14ac:dyDescent="0.2">
      <c r="H8767" s="36"/>
    </row>
    <row r="8768" spans="8:8" s="32" customFormat="1" ht="12.75" customHeight="1" x14ac:dyDescent="0.2">
      <c r="H8768" s="36"/>
    </row>
    <row r="8769" spans="8:8" s="32" customFormat="1" ht="12.75" customHeight="1" x14ac:dyDescent="0.2">
      <c r="H8769" s="36"/>
    </row>
    <row r="8770" spans="8:8" s="32" customFormat="1" ht="12.75" customHeight="1" x14ac:dyDescent="0.2">
      <c r="H8770" s="36"/>
    </row>
    <row r="8771" spans="8:8" s="32" customFormat="1" ht="12.75" customHeight="1" x14ac:dyDescent="0.2">
      <c r="H8771" s="36"/>
    </row>
    <row r="8772" spans="8:8" s="32" customFormat="1" ht="12.75" customHeight="1" x14ac:dyDescent="0.2">
      <c r="H8772" s="36"/>
    </row>
    <row r="8773" spans="8:8" s="32" customFormat="1" ht="12.75" customHeight="1" x14ac:dyDescent="0.2">
      <c r="H8773" s="36"/>
    </row>
    <row r="8774" spans="8:8" s="32" customFormat="1" ht="12.75" customHeight="1" x14ac:dyDescent="0.2">
      <c r="H8774" s="36"/>
    </row>
    <row r="8775" spans="8:8" s="32" customFormat="1" ht="12.75" customHeight="1" x14ac:dyDescent="0.2">
      <c r="H8775" s="36"/>
    </row>
    <row r="8776" spans="8:8" s="32" customFormat="1" ht="12.75" customHeight="1" x14ac:dyDescent="0.2">
      <c r="H8776" s="36"/>
    </row>
    <row r="8777" spans="8:8" s="32" customFormat="1" ht="12.75" customHeight="1" x14ac:dyDescent="0.2">
      <c r="H8777" s="36"/>
    </row>
    <row r="8778" spans="8:8" s="32" customFormat="1" ht="12.75" customHeight="1" x14ac:dyDescent="0.2">
      <c r="H8778" s="36"/>
    </row>
    <row r="8779" spans="8:8" s="32" customFormat="1" ht="12.75" customHeight="1" x14ac:dyDescent="0.2">
      <c r="H8779" s="36"/>
    </row>
    <row r="8780" spans="8:8" s="32" customFormat="1" ht="12.75" customHeight="1" x14ac:dyDescent="0.2">
      <c r="H8780" s="36"/>
    </row>
    <row r="8781" spans="8:8" s="32" customFormat="1" ht="12.75" customHeight="1" x14ac:dyDescent="0.2">
      <c r="H8781" s="36"/>
    </row>
    <row r="8782" spans="8:8" s="32" customFormat="1" ht="12.75" customHeight="1" x14ac:dyDescent="0.2">
      <c r="H8782" s="36"/>
    </row>
    <row r="8783" spans="8:8" s="32" customFormat="1" ht="12.75" customHeight="1" x14ac:dyDescent="0.2">
      <c r="H8783" s="36"/>
    </row>
    <row r="8784" spans="8:8" s="32" customFormat="1" ht="12.75" customHeight="1" x14ac:dyDescent="0.2">
      <c r="H8784" s="36"/>
    </row>
    <row r="8785" spans="8:8" s="32" customFormat="1" ht="12.75" customHeight="1" x14ac:dyDescent="0.2">
      <c r="H8785" s="36"/>
    </row>
    <row r="8786" spans="8:8" s="32" customFormat="1" ht="12.75" customHeight="1" x14ac:dyDescent="0.2">
      <c r="H8786" s="36"/>
    </row>
    <row r="8787" spans="8:8" s="32" customFormat="1" ht="12.75" customHeight="1" x14ac:dyDescent="0.2">
      <c r="H8787" s="36"/>
    </row>
    <row r="8788" spans="8:8" s="32" customFormat="1" ht="12.75" customHeight="1" x14ac:dyDescent="0.2">
      <c r="H8788" s="36"/>
    </row>
    <row r="8789" spans="8:8" s="32" customFormat="1" ht="12.75" customHeight="1" x14ac:dyDescent="0.2">
      <c r="H8789" s="36"/>
    </row>
    <row r="8790" spans="8:8" s="32" customFormat="1" ht="12.75" customHeight="1" x14ac:dyDescent="0.2">
      <c r="H8790" s="36"/>
    </row>
    <row r="8791" spans="8:8" s="32" customFormat="1" ht="12.75" customHeight="1" x14ac:dyDescent="0.2">
      <c r="H8791" s="36"/>
    </row>
    <row r="8792" spans="8:8" s="32" customFormat="1" ht="12.75" customHeight="1" x14ac:dyDescent="0.2">
      <c r="H8792" s="36"/>
    </row>
    <row r="8793" spans="8:8" s="32" customFormat="1" ht="12.75" customHeight="1" x14ac:dyDescent="0.2">
      <c r="H8793" s="36"/>
    </row>
    <row r="8794" spans="8:8" s="32" customFormat="1" ht="12.75" customHeight="1" x14ac:dyDescent="0.2">
      <c r="H8794" s="36"/>
    </row>
    <row r="8795" spans="8:8" s="32" customFormat="1" ht="12.75" customHeight="1" x14ac:dyDescent="0.2">
      <c r="H8795" s="36"/>
    </row>
    <row r="8796" spans="8:8" s="32" customFormat="1" ht="12.75" customHeight="1" x14ac:dyDescent="0.2">
      <c r="H8796" s="36"/>
    </row>
    <row r="8797" spans="8:8" s="32" customFormat="1" ht="12.75" customHeight="1" x14ac:dyDescent="0.2">
      <c r="H8797" s="36"/>
    </row>
    <row r="8798" spans="8:8" s="32" customFormat="1" ht="12.75" customHeight="1" x14ac:dyDescent="0.2">
      <c r="H8798" s="36"/>
    </row>
    <row r="8799" spans="8:8" s="32" customFormat="1" ht="12.75" customHeight="1" x14ac:dyDescent="0.2">
      <c r="H8799" s="36"/>
    </row>
    <row r="8800" spans="8:8" s="32" customFormat="1" ht="12.75" customHeight="1" x14ac:dyDescent="0.2">
      <c r="H8800" s="36"/>
    </row>
    <row r="8801" spans="8:8" s="32" customFormat="1" ht="12.75" customHeight="1" x14ac:dyDescent="0.2">
      <c r="H8801" s="36"/>
    </row>
    <row r="8802" spans="8:8" s="32" customFormat="1" ht="12.75" customHeight="1" x14ac:dyDescent="0.2">
      <c r="H8802" s="36"/>
    </row>
    <row r="8803" spans="8:8" s="32" customFormat="1" ht="12.75" customHeight="1" x14ac:dyDescent="0.2">
      <c r="H8803" s="36"/>
    </row>
    <row r="8804" spans="8:8" s="32" customFormat="1" ht="12.75" customHeight="1" x14ac:dyDescent="0.2">
      <c r="H8804" s="36"/>
    </row>
    <row r="8805" spans="8:8" s="32" customFormat="1" ht="12.75" customHeight="1" x14ac:dyDescent="0.2">
      <c r="H8805" s="36"/>
    </row>
    <row r="8806" spans="8:8" s="32" customFormat="1" ht="12.75" customHeight="1" x14ac:dyDescent="0.2">
      <c r="H8806" s="36"/>
    </row>
    <row r="8807" spans="8:8" s="32" customFormat="1" ht="12.75" customHeight="1" x14ac:dyDescent="0.2">
      <c r="H8807" s="36"/>
    </row>
    <row r="8808" spans="8:8" s="32" customFormat="1" ht="12.75" customHeight="1" x14ac:dyDescent="0.2">
      <c r="H8808" s="36"/>
    </row>
    <row r="8809" spans="8:8" s="32" customFormat="1" ht="12.75" customHeight="1" x14ac:dyDescent="0.2">
      <c r="H8809" s="36"/>
    </row>
    <row r="8810" spans="8:8" s="32" customFormat="1" ht="12.75" customHeight="1" x14ac:dyDescent="0.2">
      <c r="H8810" s="36"/>
    </row>
    <row r="8811" spans="8:8" s="32" customFormat="1" ht="12.75" customHeight="1" x14ac:dyDescent="0.2">
      <c r="H8811" s="36"/>
    </row>
    <row r="8812" spans="8:8" s="32" customFormat="1" ht="12.75" customHeight="1" x14ac:dyDescent="0.2">
      <c r="H8812" s="36"/>
    </row>
    <row r="8813" spans="8:8" s="32" customFormat="1" ht="12.75" customHeight="1" x14ac:dyDescent="0.2">
      <c r="H8813" s="36"/>
    </row>
    <row r="8814" spans="8:8" s="32" customFormat="1" ht="12.75" customHeight="1" x14ac:dyDescent="0.2">
      <c r="H8814" s="36"/>
    </row>
    <row r="8815" spans="8:8" s="32" customFormat="1" ht="12.75" customHeight="1" x14ac:dyDescent="0.2">
      <c r="H8815" s="36"/>
    </row>
    <row r="8816" spans="8:8" s="32" customFormat="1" ht="12.75" customHeight="1" x14ac:dyDescent="0.2">
      <c r="H8816" s="36"/>
    </row>
    <row r="8817" spans="8:8" s="32" customFormat="1" ht="12.75" customHeight="1" x14ac:dyDescent="0.2">
      <c r="H8817" s="36"/>
    </row>
    <row r="8818" spans="8:8" s="32" customFormat="1" ht="12.75" customHeight="1" x14ac:dyDescent="0.2">
      <c r="H8818" s="36"/>
    </row>
    <row r="8819" spans="8:8" s="32" customFormat="1" ht="12.75" customHeight="1" x14ac:dyDescent="0.2">
      <c r="H8819" s="36"/>
    </row>
    <row r="8820" spans="8:8" s="32" customFormat="1" ht="12.75" customHeight="1" x14ac:dyDescent="0.2">
      <c r="H8820" s="36"/>
    </row>
    <row r="8821" spans="8:8" s="32" customFormat="1" ht="12.75" customHeight="1" x14ac:dyDescent="0.2">
      <c r="H8821" s="36"/>
    </row>
    <row r="8822" spans="8:8" s="32" customFormat="1" ht="12.75" customHeight="1" x14ac:dyDescent="0.2">
      <c r="H8822" s="36"/>
    </row>
    <row r="8823" spans="8:8" s="32" customFormat="1" ht="12.75" customHeight="1" x14ac:dyDescent="0.2">
      <c r="H8823" s="36"/>
    </row>
    <row r="8824" spans="8:8" s="32" customFormat="1" ht="12.75" customHeight="1" x14ac:dyDescent="0.2">
      <c r="H8824" s="36"/>
    </row>
    <row r="8825" spans="8:8" s="32" customFormat="1" ht="12.75" customHeight="1" x14ac:dyDescent="0.2">
      <c r="H8825" s="36"/>
    </row>
    <row r="8826" spans="8:8" s="32" customFormat="1" ht="12.75" customHeight="1" x14ac:dyDescent="0.2">
      <c r="H8826" s="36"/>
    </row>
    <row r="8827" spans="8:8" s="32" customFormat="1" ht="12.75" customHeight="1" x14ac:dyDescent="0.2">
      <c r="H8827" s="36"/>
    </row>
    <row r="8828" spans="8:8" s="32" customFormat="1" ht="12.75" customHeight="1" x14ac:dyDescent="0.2">
      <c r="H8828" s="36"/>
    </row>
    <row r="8829" spans="8:8" s="32" customFormat="1" ht="12.75" customHeight="1" x14ac:dyDescent="0.2">
      <c r="H8829" s="36"/>
    </row>
    <row r="8830" spans="8:8" s="32" customFormat="1" ht="12.75" customHeight="1" x14ac:dyDescent="0.2">
      <c r="H8830" s="36"/>
    </row>
    <row r="8831" spans="8:8" s="32" customFormat="1" ht="12.75" customHeight="1" x14ac:dyDescent="0.2">
      <c r="H8831" s="36"/>
    </row>
    <row r="8832" spans="8:8" s="32" customFormat="1" ht="12.75" customHeight="1" x14ac:dyDescent="0.2">
      <c r="H8832" s="36"/>
    </row>
    <row r="8833" spans="8:8" s="32" customFormat="1" ht="12.75" customHeight="1" x14ac:dyDescent="0.2">
      <c r="H8833" s="36"/>
    </row>
    <row r="8834" spans="8:8" s="32" customFormat="1" ht="12.75" customHeight="1" x14ac:dyDescent="0.2">
      <c r="H8834" s="36"/>
    </row>
    <row r="8835" spans="8:8" s="32" customFormat="1" ht="12.75" customHeight="1" x14ac:dyDescent="0.2">
      <c r="H8835" s="36"/>
    </row>
    <row r="8836" spans="8:8" s="32" customFormat="1" ht="12.75" customHeight="1" x14ac:dyDescent="0.2">
      <c r="H8836" s="36"/>
    </row>
    <row r="8837" spans="8:8" s="32" customFormat="1" ht="12.75" customHeight="1" x14ac:dyDescent="0.2">
      <c r="H8837" s="36"/>
    </row>
    <row r="8838" spans="8:8" s="32" customFormat="1" ht="12.75" customHeight="1" x14ac:dyDescent="0.2">
      <c r="H8838" s="36"/>
    </row>
    <row r="8839" spans="8:8" s="32" customFormat="1" ht="12.75" customHeight="1" x14ac:dyDescent="0.2">
      <c r="H8839" s="36"/>
    </row>
    <row r="8840" spans="8:8" s="32" customFormat="1" ht="12.75" customHeight="1" x14ac:dyDescent="0.2">
      <c r="H8840" s="36"/>
    </row>
    <row r="8841" spans="8:8" s="32" customFormat="1" ht="12.75" customHeight="1" x14ac:dyDescent="0.2">
      <c r="H8841" s="36"/>
    </row>
    <row r="8842" spans="8:8" s="32" customFormat="1" ht="12.75" customHeight="1" x14ac:dyDescent="0.2">
      <c r="H8842" s="36"/>
    </row>
    <row r="8843" spans="8:8" s="32" customFormat="1" ht="12.75" customHeight="1" x14ac:dyDescent="0.2">
      <c r="H8843" s="36"/>
    </row>
    <row r="8844" spans="8:8" s="32" customFormat="1" ht="12.75" customHeight="1" x14ac:dyDescent="0.2">
      <c r="H8844" s="36"/>
    </row>
    <row r="8845" spans="8:8" s="32" customFormat="1" ht="12.75" customHeight="1" x14ac:dyDescent="0.2">
      <c r="H8845" s="36"/>
    </row>
    <row r="8846" spans="8:8" s="32" customFormat="1" ht="12.75" customHeight="1" x14ac:dyDescent="0.2">
      <c r="H8846" s="36"/>
    </row>
    <row r="8847" spans="8:8" s="32" customFormat="1" ht="12.75" customHeight="1" x14ac:dyDescent="0.2">
      <c r="H8847" s="36"/>
    </row>
    <row r="8848" spans="8:8" s="32" customFormat="1" ht="12.75" customHeight="1" x14ac:dyDescent="0.2">
      <c r="H8848" s="36"/>
    </row>
    <row r="8849" spans="8:8" s="32" customFormat="1" ht="12.75" customHeight="1" x14ac:dyDescent="0.2">
      <c r="H8849" s="36"/>
    </row>
    <row r="8850" spans="8:8" s="32" customFormat="1" ht="12.75" customHeight="1" x14ac:dyDescent="0.2">
      <c r="H8850" s="36"/>
    </row>
    <row r="8851" spans="8:8" s="32" customFormat="1" ht="12.75" customHeight="1" x14ac:dyDescent="0.2">
      <c r="H8851" s="36"/>
    </row>
    <row r="8852" spans="8:8" s="32" customFormat="1" ht="12.75" customHeight="1" x14ac:dyDescent="0.2">
      <c r="H8852" s="36"/>
    </row>
    <row r="8853" spans="8:8" s="32" customFormat="1" ht="12.75" customHeight="1" x14ac:dyDescent="0.2">
      <c r="H8853" s="36"/>
    </row>
    <row r="8854" spans="8:8" s="32" customFormat="1" ht="12.75" customHeight="1" x14ac:dyDescent="0.2">
      <c r="H8854" s="36"/>
    </row>
    <row r="8855" spans="8:8" s="32" customFormat="1" ht="12.75" customHeight="1" x14ac:dyDescent="0.2">
      <c r="H8855" s="36"/>
    </row>
    <row r="8856" spans="8:8" s="32" customFormat="1" ht="12.75" customHeight="1" x14ac:dyDescent="0.2">
      <c r="H8856" s="36"/>
    </row>
    <row r="8857" spans="8:8" s="32" customFormat="1" ht="12.75" customHeight="1" x14ac:dyDescent="0.2">
      <c r="H8857" s="36"/>
    </row>
    <row r="8858" spans="8:8" s="32" customFormat="1" ht="12.75" customHeight="1" x14ac:dyDescent="0.2">
      <c r="H8858" s="36"/>
    </row>
    <row r="8859" spans="8:8" s="32" customFormat="1" ht="12.75" customHeight="1" x14ac:dyDescent="0.2">
      <c r="H8859" s="36"/>
    </row>
    <row r="8860" spans="8:8" s="32" customFormat="1" ht="12.75" customHeight="1" x14ac:dyDescent="0.2">
      <c r="H8860" s="36"/>
    </row>
    <row r="8861" spans="8:8" s="32" customFormat="1" ht="12.75" customHeight="1" x14ac:dyDescent="0.2">
      <c r="H8861" s="36"/>
    </row>
    <row r="8862" spans="8:8" s="32" customFormat="1" ht="12.75" customHeight="1" x14ac:dyDescent="0.2">
      <c r="H8862" s="36"/>
    </row>
    <row r="8863" spans="8:8" s="32" customFormat="1" ht="12.75" customHeight="1" x14ac:dyDescent="0.2">
      <c r="H8863" s="36"/>
    </row>
    <row r="8864" spans="8:8" s="32" customFormat="1" ht="12.75" customHeight="1" x14ac:dyDescent="0.2">
      <c r="H8864" s="36"/>
    </row>
    <row r="8865" spans="8:8" s="32" customFormat="1" ht="12.75" customHeight="1" x14ac:dyDescent="0.2">
      <c r="H8865" s="36"/>
    </row>
    <row r="8866" spans="8:8" s="32" customFormat="1" ht="12.75" customHeight="1" x14ac:dyDescent="0.2">
      <c r="H8866" s="36"/>
    </row>
    <row r="8867" spans="8:8" s="32" customFormat="1" ht="12.75" customHeight="1" x14ac:dyDescent="0.2">
      <c r="H8867" s="36"/>
    </row>
    <row r="8868" spans="8:8" s="32" customFormat="1" ht="12.75" customHeight="1" x14ac:dyDescent="0.2">
      <c r="H8868" s="36"/>
    </row>
    <row r="8869" spans="8:8" s="32" customFormat="1" ht="12.75" customHeight="1" x14ac:dyDescent="0.2">
      <c r="H8869" s="36"/>
    </row>
    <row r="8870" spans="8:8" s="32" customFormat="1" ht="12.75" customHeight="1" x14ac:dyDescent="0.2">
      <c r="H8870" s="36"/>
    </row>
    <row r="8871" spans="8:8" s="32" customFormat="1" ht="12.75" customHeight="1" x14ac:dyDescent="0.2">
      <c r="H8871" s="36"/>
    </row>
    <row r="8872" spans="8:8" s="32" customFormat="1" ht="12.75" customHeight="1" x14ac:dyDescent="0.2">
      <c r="H8872" s="36"/>
    </row>
    <row r="8873" spans="8:8" s="32" customFormat="1" ht="12.75" customHeight="1" x14ac:dyDescent="0.2">
      <c r="H8873" s="36"/>
    </row>
    <row r="8874" spans="8:8" s="32" customFormat="1" ht="12.75" customHeight="1" x14ac:dyDescent="0.2">
      <c r="H8874" s="36"/>
    </row>
    <row r="8875" spans="8:8" s="32" customFormat="1" ht="12.75" customHeight="1" x14ac:dyDescent="0.2">
      <c r="H8875" s="36"/>
    </row>
    <row r="8876" spans="8:8" s="32" customFormat="1" ht="12.75" customHeight="1" x14ac:dyDescent="0.2">
      <c r="H8876" s="36"/>
    </row>
    <row r="8877" spans="8:8" s="32" customFormat="1" ht="12.75" customHeight="1" x14ac:dyDescent="0.2">
      <c r="H8877" s="36"/>
    </row>
    <row r="8878" spans="8:8" s="32" customFormat="1" ht="12.75" customHeight="1" x14ac:dyDescent="0.2">
      <c r="H8878" s="36"/>
    </row>
    <row r="8879" spans="8:8" s="32" customFormat="1" ht="12.75" customHeight="1" x14ac:dyDescent="0.2">
      <c r="H8879" s="36"/>
    </row>
    <row r="8880" spans="8:8" s="32" customFormat="1" ht="12.75" customHeight="1" x14ac:dyDescent="0.2">
      <c r="H8880" s="36"/>
    </row>
    <row r="8881" spans="8:8" s="32" customFormat="1" ht="12.75" customHeight="1" x14ac:dyDescent="0.2">
      <c r="H8881" s="36"/>
    </row>
    <row r="8882" spans="8:8" s="32" customFormat="1" ht="12.75" customHeight="1" x14ac:dyDescent="0.2">
      <c r="H8882" s="36"/>
    </row>
    <row r="8883" spans="8:8" s="32" customFormat="1" ht="12.75" customHeight="1" x14ac:dyDescent="0.2">
      <c r="H8883" s="36"/>
    </row>
    <row r="8884" spans="8:8" s="32" customFormat="1" ht="12.75" customHeight="1" x14ac:dyDescent="0.2">
      <c r="H8884" s="36"/>
    </row>
    <row r="8885" spans="8:8" s="32" customFormat="1" ht="12.75" customHeight="1" x14ac:dyDescent="0.2">
      <c r="H8885" s="36"/>
    </row>
    <row r="8886" spans="8:8" s="32" customFormat="1" ht="12.75" customHeight="1" x14ac:dyDescent="0.2">
      <c r="H8886" s="36"/>
    </row>
    <row r="8887" spans="8:8" s="32" customFormat="1" ht="12.75" customHeight="1" x14ac:dyDescent="0.2">
      <c r="H8887" s="36"/>
    </row>
    <row r="8888" spans="8:8" s="32" customFormat="1" ht="12.75" customHeight="1" x14ac:dyDescent="0.2">
      <c r="H8888" s="36"/>
    </row>
    <row r="8889" spans="8:8" s="32" customFormat="1" ht="12.75" customHeight="1" x14ac:dyDescent="0.2">
      <c r="H8889" s="36"/>
    </row>
    <row r="8890" spans="8:8" s="32" customFormat="1" ht="12.75" customHeight="1" x14ac:dyDescent="0.2">
      <c r="H8890" s="36"/>
    </row>
    <row r="8891" spans="8:8" s="32" customFormat="1" ht="12.75" customHeight="1" x14ac:dyDescent="0.2">
      <c r="H8891" s="36"/>
    </row>
    <row r="8892" spans="8:8" s="32" customFormat="1" ht="12.75" customHeight="1" x14ac:dyDescent="0.2">
      <c r="H8892" s="36"/>
    </row>
    <row r="8893" spans="8:8" s="32" customFormat="1" ht="12.75" customHeight="1" x14ac:dyDescent="0.2">
      <c r="H8893" s="36"/>
    </row>
    <row r="8894" spans="8:8" s="32" customFormat="1" ht="12.75" customHeight="1" x14ac:dyDescent="0.2">
      <c r="H8894" s="36"/>
    </row>
    <row r="8895" spans="8:8" s="32" customFormat="1" ht="12.75" customHeight="1" x14ac:dyDescent="0.2">
      <c r="H8895" s="36"/>
    </row>
    <row r="8896" spans="8:8" s="32" customFormat="1" ht="12.75" customHeight="1" x14ac:dyDescent="0.2">
      <c r="H8896" s="36"/>
    </row>
    <row r="8897" spans="8:8" s="32" customFormat="1" ht="12.75" customHeight="1" x14ac:dyDescent="0.2">
      <c r="H8897" s="36"/>
    </row>
    <row r="8898" spans="8:8" s="32" customFormat="1" ht="12.75" customHeight="1" x14ac:dyDescent="0.2">
      <c r="H8898" s="36"/>
    </row>
    <row r="8899" spans="8:8" s="32" customFormat="1" ht="12.75" customHeight="1" x14ac:dyDescent="0.2">
      <c r="H8899" s="36"/>
    </row>
    <row r="8900" spans="8:8" s="32" customFormat="1" ht="12.75" customHeight="1" x14ac:dyDescent="0.2">
      <c r="H8900" s="36"/>
    </row>
    <row r="8901" spans="8:8" s="32" customFormat="1" ht="12.75" customHeight="1" x14ac:dyDescent="0.2">
      <c r="H8901" s="36"/>
    </row>
    <row r="8902" spans="8:8" s="32" customFormat="1" ht="12.75" customHeight="1" x14ac:dyDescent="0.2">
      <c r="H8902" s="36"/>
    </row>
    <row r="8903" spans="8:8" s="32" customFormat="1" ht="12.75" customHeight="1" x14ac:dyDescent="0.2">
      <c r="H8903" s="36"/>
    </row>
    <row r="8904" spans="8:8" s="32" customFormat="1" ht="12.75" customHeight="1" x14ac:dyDescent="0.2">
      <c r="H8904" s="36"/>
    </row>
    <row r="8905" spans="8:8" s="32" customFormat="1" ht="12.75" customHeight="1" x14ac:dyDescent="0.2">
      <c r="H8905" s="36"/>
    </row>
    <row r="8906" spans="8:8" s="32" customFormat="1" ht="12.75" customHeight="1" x14ac:dyDescent="0.2">
      <c r="H8906" s="36"/>
    </row>
    <row r="8907" spans="8:8" s="32" customFormat="1" ht="12.75" customHeight="1" x14ac:dyDescent="0.2">
      <c r="H8907" s="36"/>
    </row>
    <row r="8908" spans="8:8" s="32" customFormat="1" ht="12.75" customHeight="1" x14ac:dyDescent="0.2">
      <c r="H8908" s="36"/>
    </row>
    <row r="8909" spans="8:8" s="32" customFormat="1" ht="12.75" customHeight="1" x14ac:dyDescent="0.2">
      <c r="H8909" s="36"/>
    </row>
    <row r="8910" spans="8:8" s="32" customFormat="1" ht="12.75" customHeight="1" x14ac:dyDescent="0.2">
      <c r="H8910" s="36"/>
    </row>
    <row r="8911" spans="8:8" s="32" customFormat="1" ht="12.75" customHeight="1" x14ac:dyDescent="0.2">
      <c r="H8911" s="36"/>
    </row>
    <row r="8912" spans="8:8" s="32" customFormat="1" ht="12.75" customHeight="1" x14ac:dyDescent="0.2">
      <c r="H8912" s="36"/>
    </row>
    <row r="8913" spans="8:8" s="32" customFormat="1" ht="12.75" customHeight="1" x14ac:dyDescent="0.2">
      <c r="H8913" s="36"/>
    </row>
    <row r="8914" spans="8:8" s="32" customFormat="1" ht="12.75" customHeight="1" x14ac:dyDescent="0.2">
      <c r="H8914" s="36"/>
    </row>
    <row r="8915" spans="8:8" s="32" customFormat="1" ht="12.75" customHeight="1" x14ac:dyDescent="0.2">
      <c r="H8915" s="36"/>
    </row>
    <row r="8916" spans="8:8" s="32" customFormat="1" ht="12.75" customHeight="1" x14ac:dyDescent="0.2">
      <c r="H8916" s="36"/>
    </row>
    <row r="8917" spans="8:8" s="32" customFormat="1" ht="12.75" customHeight="1" x14ac:dyDescent="0.2">
      <c r="H8917" s="36"/>
    </row>
    <row r="8918" spans="8:8" s="32" customFormat="1" ht="12.75" customHeight="1" x14ac:dyDescent="0.2">
      <c r="H8918" s="36"/>
    </row>
    <row r="8919" spans="8:8" s="32" customFormat="1" ht="12.75" customHeight="1" x14ac:dyDescent="0.2">
      <c r="H8919" s="36"/>
    </row>
    <row r="8920" spans="8:8" s="32" customFormat="1" ht="12.75" customHeight="1" x14ac:dyDescent="0.2">
      <c r="H8920" s="36"/>
    </row>
    <row r="8921" spans="8:8" s="32" customFormat="1" ht="12.75" customHeight="1" x14ac:dyDescent="0.2">
      <c r="H8921" s="36"/>
    </row>
    <row r="8922" spans="8:8" s="32" customFormat="1" ht="12.75" customHeight="1" x14ac:dyDescent="0.2">
      <c r="H8922" s="36"/>
    </row>
    <row r="8923" spans="8:8" s="32" customFormat="1" ht="12.75" customHeight="1" x14ac:dyDescent="0.2">
      <c r="H8923" s="36"/>
    </row>
    <row r="8924" spans="8:8" s="32" customFormat="1" ht="12.75" customHeight="1" x14ac:dyDescent="0.2">
      <c r="H8924" s="36"/>
    </row>
    <row r="8925" spans="8:8" s="32" customFormat="1" ht="12.75" customHeight="1" x14ac:dyDescent="0.2">
      <c r="H8925" s="36"/>
    </row>
    <row r="8926" spans="8:8" s="32" customFormat="1" ht="12.75" customHeight="1" x14ac:dyDescent="0.2">
      <c r="H8926" s="36"/>
    </row>
    <row r="8927" spans="8:8" s="32" customFormat="1" ht="12.75" customHeight="1" x14ac:dyDescent="0.2">
      <c r="H8927" s="36"/>
    </row>
    <row r="8928" spans="8:8" s="32" customFormat="1" ht="12.75" customHeight="1" x14ac:dyDescent="0.2">
      <c r="H8928" s="36"/>
    </row>
    <row r="8929" spans="8:8" s="32" customFormat="1" ht="12.75" customHeight="1" x14ac:dyDescent="0.2">
      <c r="H8929" s="36"/>
    </row>
    <row r="8930" spans="8:8" s="32" customFormat="1" ht="12.75" customHeight="1" x14ac:dyDescent="0.2">
      <c r="H8930" s="36"/>
    </row>
    <row r="8931" spans="8:8" s="32" customFormat="1" ht="12.75" customHeight="1" x14ac:dyDescent="0.2">
      <c r="H8931" s="36"/>
    </row>
    <row r="8932" spans="8:8" s="32" customFormat="1" ht="12.75" customHeight="1" x14ac:dyDescent="0.2">
      <c r="H8932" s="36"/>
    </row>
    <row r="8933" spans="8:8" s="32" customFormat="1" ht="12.75" customHeight="1" x14ac:dyDescent="0.2">
      <c r="H8933" s="36"/>
    </row>
    <row r="8934" spans="8:8" s="32" customFormat="1" ht="12.75" customHeight="1" x14ac:dyDescent="0.2">
      <c r="H8934" s="36"/>
    </row>
    <row r="8935" spans="8:8" s="32" customFormat="1" ht="12.75" customHeight="1" x14ac:dyDescent="0.2">
      <c r="H8935" s="36"/>
    </row>
    <row r="8936" spans="8:8" s="32" customFormat="1" ht="12.75" customHeight="1" x14ac:dyDescent="0.2">
      <c r="H8936" s="36"/>
    </row>
    <row r="8937" spans="8:8" s="32" customFormat="1" ht="12.75" customHeight="1" x14ac:dyDescent="0.2">
      <c r="H8937" s="36"/>
    </row>
    <row r="8938" spans="8:8" s="32" customFormat="1" ht="12.75" customHeight="1" x14ac:dyDescent="0.2">
      <c r="H8938" s="36"/>
    </row>
    <row r="8939" spans="8:8" s="32" customFormat="1" ht="12.75" customHeight="1" x14ac:dyDescent="0.2">
      <c r="H8939" s="36"/>
    </row>
    <row r="8940" spans="8:8" s="32" customFormat="1" ht="12.75" customHeight="1" x14ac:dyDescent="0.2">
      <c r="H8940" s="36"/>
    </row>
    <row r="8941" spans="8:8" s="32" customFormat="1" ht="12.75" customHeight="1" x14ac:dyDescent="0.2">
      <c r="H8941" s="36"/>
    </row>
    <row r="8942" spans="8:8" s="32" customFormat="1" ht="12.75" customHeight="1" x14ac:dyDescent="0.2">
      <c r="H8942" s="36"/>
    </row>
    <row r="8943" spans="8:8" s="32" customFormat="1" ht="12.75" customHeight="1" x14ac:dyDescent="0.2">
      <c r="H8943" s="36"/>
    </row>
    <row r="8944" spans="8:8" s="32" customFormat="1" ht="12.75" customHeight="1" x14ac:dyDescent="0.2">
      <c r="H8944" s="36"/>
    </row>
    <row r="8945" spans="8:8" s="32" customFormat="1" ht="12.75" customHeight="1" x14ac:dyDescent="0.2">
      <c r="H8945" s="36"/>
    </row>
    <row r="8946" spans="8:8" s="32" customFormat="1" ht="12.75" customHeight="1" x14ac:dyDescent="0.2">
      <c r="H8946" s="36"/>
    </row>
    <row r="8947" spans="8:8" s="32" customFormat="1" ht="12.75" customHeight="1" x14ac:dyDescent="0.2">
      <c r="H8947" s="36"/>
    </row>
    <row r="8948" spans="8:8" s="32" customFormat="1" ht="12.75" customHeight="1" x14ac:dyDescent="0.2">
      <c r="H8948" s="36"/>
    </row>
    <row r="8949" spans="8:8" s="32" customFormat="1" ht="12.75" customHeight="1" x14ac:dyDescent="0.2">
      <c r="H8949" s="36"/>
    </row>
    <row r="8950" spans="8:8" s="32" customFormat="1" ht="12.75" customHeight="1" x14ac:dyDescent="0.2">
      <c r="H8950" s="36"/>
    </row>
    <row r="8951" spans="8:8" s="32" customFormat="1" ht="12.75" customHeight="1" x14ac:dyDescent="0.2">
      <c r="H8951" s="36"/>
    </row>
    <row r="8952" spans="8:8" s="32" customFormat="1" ht="12.75" customHeight="1" x14ac:dyDescent="0.2">
      <c r="H8952" s="36"/>
    </row>
    <row r="8953" spans="8:8" s="32" customFormat="1" ht="12.75" customHeight="1" x14ac:dyDescent="0.2">
      <c r="H8953" s="36"/>
    </row>
    <row r="8954" spans="8:8" s="32" customFormat="1" ht="12.75" customHeight="1" x14ac:dyDescent="0.2">
      <c r="H8954" s="36"/>
    </row>
    <row r="8955" spans="8:8" s="32" customFormat="1" ht="12.75" customHeight="1" x14ac:dyDescent="0.2">
      <c r="H8955" s="36"/>
    </row>
    <row r="8956" spans="8:8" s="32" customFormat="1" ht="12.75" customHeight="1" x14ac:dyDescent="0.2">
      <c r="H8956" s="36"/>
    </row>
    <row r="8957" spans="8:8" s="32" customFormat="1" ht="12.75" customHeight="1" x14ac:dyDescent="0.2">
      <c r="H8957" s="36"/>
    </row>
    <row r="8958" spans="8:8" s="32" customFormat="1" ht="12.75" customHeight="1" x14ac:dyDescent="0.2">
      <c r="H8958" s="36"/>
    </row>
    <row r="8959" spans="8:8" s="32" customFormat="1" ht="12.75" customHeight="1" x14ac:dyDescent="0.2">
      <c r="H8959" s="36"/>
    </row>
    <row r="8960" spans="8:8" s="32" customFormat="1" ht="12.75" customHeight="1" x14ac:dyDescent="0.2">
      <c r="H8960" s="36"/>
    </row>
    <row r="8961" spans="8:8" s="32" customFormat="1" ht="12.75" customHeight="1" x14ac:dyDescent="0.2">
      <c r="H8961" s="36"/>
    </row>
    <row r="8962" spans="8:8" s="32" customFormat="1" ht="12.75" customHeight="1" x14ac:dyDescent="0.2">
      <c r="H8962" s="36"/>
    </row>
    <row r="8963" spans="8:8" s="32" customFormat="1" ht="12.75" customHeight="1" x14ac:dyDescent="0.2">
      <c r="H8963" s="36"/>
    </row>
    <row r="8964" spans="8:8" s="32" customFormat="1" ht="12.75" customHeight="1" x14ac:dyDescent="0.2">
      <c r="H8964" s="36"/>
    </row>
    <row r="8965" spans="8:8" s="32" customFormat="1" ht="12.75" customHeight="1" x14ac:dyDescent="0.2">
      <c r="H8965" s="36"/>
    </row>
    <row r="8966" spans="8:8" s="32" customFormat="1" ht="12.75" customHeight="1" x14ac:dyDescent="0.2">
      <c r="H8966" s="36"/>
    </row>
    <row r="8967" spans="8:8" s="32" customFormat="1" ht="12.75" customHeight="1" x14ac:dyDescent="0.2">
      <c r="H8967" s="36"/>
    </row>
    <row r="8968" spans="8:8" s="32" customFormat="1" ht="12.75" customHeight="1" x14ac:dyDescent="0.2">
      <c r="H8968" s="36"/>
    </row>
    <row r="8969" spans="8:8" s="32" customFormat="1" ht="12.75" customHeight="1" x14ac:dyDescent="0.2">
      <c r="H8969" s="36"/>
    </row>
    <row r="8970" spans="8:8" s="32" customFormat="1" ht="12.75" customHeight="1" x14ac:dyDescent="0.2">
      <c r="H8970" s="36"/>
    </row>
    <row r="8971" spans="8:8" s="32" customFormat="1" ht="12.75" customHeight="1" x14ac:dyDescent="0.2">
      <c r="H8971" s="36"/>
    </row>
    <row r="8972" spans="8:8" s="32" customFormat="1" ht="12.75" customHeight="1" x14ac:dyDescent="0.2">
      <c r="H8972" s="36"/>
    </row>
    <row r="8973" spans="8:8" s="32" customFormat="1" ht="12.75" customHeight="1" x14ac:dyDescent="0.2">
      <c r="H8973" s="36"/>
    </row>
    <row r="8974" spans="8:8" s="32" customFormat="1" ht="12.75" customHeight="1" x14ac:dyDescent="0.2">
      <c r="H8974" s="36"/>
    </row>
    <row r="8975" spans="8:8" s="32" customFormat="1" ht="12.75" customHeight="1" x14ac:dyDescent="0.2">
      <c r="H8975" s="36"/>
    </row>
    <row r="8976" spans="8:8" s="32" customFormat="1" ht="12.75" customHeight="1" x14ac:dyDescent="0.2">
      <c r="H8976" s="36"/>
    </row>
    <row r="8977" spans="8:8" s="32" customFormat="1" ht="12.75" customHeight="1" x14ac:dyDescent="0.2">
      <c r="H8977" s="36"/>
    </row>
    <row r="8978" spans="8:8" s="32" customFormat="1" ht="12.75" customHeight="1" x14ac:dyDescent="0.2">
      <c r="H8978" s="36"/>
    </row>
    <row r="8979" spans="8:8" s="32" customFormat="1" ht="12.75" customHeight="1" x14ac:dyDescent="0.2">
      <c r="H8979" s="36"/>
    </row>
    <row r="8980" spans="8:8" s="32" customFormat="1" ht="12.75" customHeight="1" x14ac:dyDescent="0.2">
      <c r="H8980" s="36"/>
    </row>
    <row r="8981" spans="8:8" s="32" customFormat="1" ht="12.75" customHeight="1" x14ac:dyDescent="0.2">
      <c r="H8981" s="36"/>
    </row>
    <row r="8982" spans="8:8" s="32" customFormat="1" ht="12.75" customHeight="1" x14ac:dyDescent="0.2">
      <c r="H8982" s="36"/>
    </row>
    <row r="8983" spans="8:8" s="32" customFormat="1" ht="12.75" customHeight="1" x14ac:dyDescent="0.2">
      <c r="H8983" s="36"/>
    </row>
    <row r="8984" spans="8:8" s="32" customFormat="1" ht="12.75" customHeight="1" x14ac:dyDescent="0.2">
      <c r="H8984" s="36"/>
    </row>
    <row r="8985" spans="8:8" s="32" customFormat="1" ht="12.75" customHeight="1" x14ac:dyDescent="0.2">
      <c r="H8985" s="36"/>
    </row>
    <row r="8986" spans="8:8" s="32" customFormat="1" ht="12.75" customHeight="1" x14ac:dyDescent="0.2">
      <c r="H8986" s="36"/>
    </row>
    <row r="8987" spans="8:8" s="32" customFormat="1" ht="12.75" customHeight="1" x14ac:dyDescent="0.2">
      <c r="H8987" s="36"/>
    </row>
    <row r="8988" spans="8:8" s="32" customFormat="1" ht="12.75" customHeight="1" x14ac:dyDescent="0.2">
      <c r="H8988" s="36"/>
    </row>
    <row r="8989" spans="8:8" s="32" customFormat="1" ht="12.75" customHeight="1" x14ac:dyDescent="0.2">
      <c r="H8989" s="36"/>
    </row>
    <row r="8990" spans="8:8" s="32" customFormat="1" ht="12.75" customHeight="1" x14ac:dyDescent="0.2">
      <c r="H8990" s="36"/>
    </row>
    <row r="8991" spans="8:8" s="32" customFormat="1" ht="12.75" customHeight="1" x14ac:dyDescent="0.2">
      <c r="H8991" s="36"/>
    </row>
    <row r="8992" spans="8:8" s="32" customFormat="1" ht="12.75" customHeight="1" x14ac:dyDescent="0.2">
      <c r="H8992" s="36"/>
    </row>
    <row r="8993" spans="8:8" s="32" customFormat="1" ht="12.75" customHeight="1" x14ac:dyDescent="0.2">
      <c r="H8993" s="36"/>
    </row>
    <row r="8994" spans="8:8" s="32" customFormat="1" ht="12.75" customHeight="1" x14ac:dyDescent="0.2">
      <c r="H8994" s="36"/>
    </row>
    <row r="8995" spans="8:8" s="32" customFormat="1" ht="12.75" customHeight="1" x14ac:dyDescent="0.2">
      <c r="H8995" s="36"/>
    </row>
    <row r="8996" spans="8:8" s="32" customFormat="1" ht="12.75" customHeight="1" x14ac:dyDescent="0.2">
      <c r="H8996" s="36"/>
    </row>
    <row r="8997" spans="8:8" s="32" customFormat="1" ht="12.75" customHeight="1" x14ac:dyDescent="0.2">
      <c r="H8997" s="36"/>
    </row>
    <row r="8998" spans="8:8" s="32" customFormat="1" ht="12.75" customHeight="1" x14ac:dyDescent="0.2">
      <c r="H8998" s="36"/>
    </row>
    <row r="8999" spans="8:8" s="32" customFormat="1" ht="12.75" customHeight="1" x14ac:dyDescent="0.2">
      <c r="H8999" s="36"/>
    </row>
    <row r="9000" spans="8:8" s="32" customFormat="1" ht="12.75" customHeight="1" x14ac:dyDescent="0.2">
      <c r="H9000" s="36"/>
    </row>
    <row r="9001" spans="8:8" s="32" customFormat="1" ht="12.75" customHeight="1" x14ac:dyDescent="0.2">
      <c r="H9001" s="36"/>
    </row>
    <row r="9002" spans="8:8" s="32" customFormat="1" ht="12.75" customHeight="1" x14ac:dyDescent="0.2">
      <c r="H9002" s="36"/>
    </row>
    <row r="9003" spans="8:8" s="32" customFormat="1" ht="12.75" customHeight="1" x14ac:dyDescent="0.2">
      <c r="H9003" s="36"/>
    </row>
    <row r="9004" spans="8:8" s="32" customFormat="1" ht="12.75" customHeight="1" x14ac:dyDescent="0.2">
      <c r="H9004" s="36"/>
    </row>
    <row r="9005" spans="8:8" s="32" customFormat="1" ht="12.75" customHeight="1" x14ac:dyDescent="0.2">
      <c r="H9005" s="36"/>
    </row>
    <row r="9006" spans="8:8" s="32" customFormat="1" ht="12.75" customHeight="1" x14ac:dyDescent="0.2">
      <c r="H9006" s="36"/>
    </row>
    <row r="9007" spans="8:8" s="32" customFormat="1" ht="12.75" customHeight="1" x14ac:dyDescent="0.2">
      <c r="H9007" s="36"/>
    </row>
    <row r="9008" spans="8:8" s="32" customFormat="1" ht="12.75" customHeight="1" x14ac:dyDescent="0.2">
      <c r="H9008" s="36"/>
    </row>
    <row r="9009" spans="8:8" s="32" customFormat="1" ht="12.75" customHeight="1" x14ac:dyDescent="0.2">
      <c r="H9009" s="36"/>
    </row>
    <row r="9010" spans="8:8" s="32" customFormat="1" ht="12.75" customHeight="1" x14ac:dyDescent="0.2">
      <c r="H9010" s="36"/>
    </row>
    <row r="9011" spans="8:8" s="32" customFormat="1" ht="12.75" customHeight="1" x14ac:dyDescent="0.2">
      <c r="H9011" s="36"/>
    </row>
    <row r="9012" spans="8:8" s="32" customFormat="1" ht="12.75" customHeight="1" x14ac:dyDescent="0.2">
      <c r="H9012" s="36"/>
    </row>
    <row r="9013" spans="8:8" s="32" customFormat="1" ht="12.75" customHeight="1" x14ac:dyDescent="0.2">
      <c r="H9013" s="36"/>
    </row>
    <row r="9014" spans="8:8" s="32" customFormat="1" ht="12.75" customHeight="1" x14ac:dyDescent="0.2">
      <c r="H9014" s="36"/>
    </row>
    <row r="9015" spans="8:8" s="32" customFormat="1" ht="12.75" customHeight="1" x14ac:dyDescent="0.2">
      <c r="H9015" s="36"/>
    </row>
    <row r="9016" spans="8:8" s="32" customFormat="1" ht="12.75" customHeight="1" x14ac:dyDescent="0.2">
      <c r="H9016" s="36"/>
    </row>
    <row r="9017" spans="8:8" s="32" customFormat="1" ht="12.75" customHeight="1" x14ac:dyDescent="0.2">
      <c r="H9017" s="36"/>
    </row>
    <row r="9018" spans="8:8" s="32" customFormat="1" ht="12.75" customHeight="1" x14ac:dyDescent="0.2">
      <c r="H9018" s="36"/>
    </row>
    <row r="9019" spans="8:8" s="32" customFormat="1" ht="12.75" customHeight="1" x14ac:dyDescent="0.2">
      <c r="H9019" s="36"/>
    </row>
    <row r="9020" spans="8:8" s="32" customFormat="1" ht="12.75" customHeight="1" x14ac:dyDescent="0.2">
      <c r="H9020" s="36"/>
    </row>
    <row r="9021" spans="8:8" s="32" customFormat="1" ht="12.75" customHeight="1" x14ac:dyDescent="0.2">
      <c r="H9021" s="36"/>
    </row>
    <row r="9022" spans="8:8" s="32" customFormat="1" ht="12.75" customHeight="1" x14ac:dyDescent="0.2">
      <c r="H9022" s="36"/>
    </row>
    <row r="9023" spans="8:8" s="32" customFormat="1" ht="12.75" customHeight="1" x14ac:dyDescent="0.2">
      <c r="H9023" s="36"/>
    </row>
    <row r="9024" spans="8:8" s="32" customFormat="1" ht="12.75" customHeight="1" x14ac:dyDescent="0.2">
      <c r="H9024" s="36"/>
    </row>
    <row r="9025" spans="8:8" s="32" customFormat="1" ht="12.75" customHeight="1" x14ac:dyDescent="0.2">
      <c r="H9025" s="36"/>
    </row>
    <row r="9026" spans="8:8" s="32" customFormat="1" ht="12.75" customHeight="1" x14ac:dyDescent="0.2">
      <c r="H9026" s="36"/>
    </row>
    <row r="9027" spans="8:8" s="32" customFormat="1" ht="12.75" customHeight="1" x14ac:dyDescent="0.2">
      <c r="H9027" s="36"/>
    </row>
    <row r="9028" spans="8:8" s="32" customFormat="1" ht="12.75" customHeight="1" x14ac:dyDescent="0.2">
      <c r="H9028" s="36"/>
    </row>
    <row r="9029" spans="8:8" s="32" customFormat="1" ht="12.75" customHeight="1" x14ac:dyDescent="0.2">
      <c r="H9029" s="36"/>
    </row>
    <row r="9030" spans="8:8" s="32" customFormat="1" ht="12.75" customHeight="1" x14ac:dyDescent="0.2">
      <c r="H9030" s="36"/>
    </row>
    <row r="9031" spans="8:8" s="32" customFormat="1" ht="12.75" customHeight="1" x14ac:dyDescent="0.2">
      <c r="H9031" s="36"/>
    </row>
    <row r="9032" spans="8:8" s="32" customFormat="1" ht="12.75" customHeight="1" x14ac:dyDescent="0.2">
      <c r="H9032" s="36"/>
    </row>
    <row r="9033" spans="8:8" s="32" customFormat="1" ht="12.75" customHeight="1" x14ac:dyDescent="0.2">
      <c r="H9033" s="36"/>
    </row>
    <row r="9034" spans="8:8" s="32" customFormat="1" ht="12.75" customHeight="1" x14ac:dyDescent="0.2">
      <c r="H9034" s="36"/>
    </row>
    <row r="9035" spans="8:8" s="32" customFormat="1" ht="12.75" customHeight="1" x14ac:dyDescent="0.2">
      <c r="H9035" s="36"/>
    </row>
    <row r="9036" spans="8:8" s="32" customFormat="1" ht="12.75" customHeight="1" x14ac:dyDescent="0.2">
      <c r="H9036" s="36"/>
    </row>
    <row r="9037" spans="8:8" s="32" customFormat="1" ht="12.75" customHeight="1" x14ac:dyDescent="0.2">
      <c r="H9037" s="36"/>
    </row>
    <row r="9038" spans="8:8" s="32" customFormat="1" ht="12.75" customHeight="1" x14ac:dyDescent="0.2">
      <c r="H9038" s="36"/>
    </row>
    <row r="9039" spans="8:8" s="32" customFormat="1" ht="12.75" customHeight="1" x14ac:dyDescent="0.2">
      <c r="H9039" s="36"/>
    </row>
    <row r="9040" spans="8:8" s="32" customFormat="1" ht="12.75" customHeight="1" x14ac:dyDescent="0.2">
      <c r="H9040" s="36"/>
    </row>
    <row r="9041" spans="8:8" s="32" customFormat="1" ht="12.75" customHeight="1" x14ac:dyDescent="0.2">
      <c r="H9041" s="36"/>
    </row>
    <row r="9042" spans="8:8" s="32" customFormat="1" ht="12.75" customHeight="1" x14ac:dyDescent="0.2">
      <c r="H9042" s="36"/>
    </row>
    <row r="9043" spans="8:8" s="32" customFormat="1" ht="12.75" customHeight="1" x14ac:dyDescent="0.2">
      <c r="H9043" s="36"/>
    </row>
    <row r="9044" spans="8:8" s="32" customFormat="1" ht="12.75" customHeight="1" x14ac:dyDescent="0.2">
      <c r="H9044" s="36"/>
    </row>
    <row r="9045" spans="8:8" s="32" customFormat="1" ht="12.75" customHeight="1" x14ac:dyDescent="0.2">
      <c r="H9045" s="36"/>
    </row>
    <row r="9046" spans="8:8" s="32" customFormat="1" ht="12.75" customHeight="1" x14ac:dyDescent="0.2">
      <c r="H9046" s="36"/>
    </row>
    <row r="9047" spans="8:8" s="32" customFormat="1" ht="12.75" customHeight="1" x14ac:dyDescent="0.2">
      <c r="H9047" s="36"/>
    </row>
    <row r="9048" spans="8:8" s="32" customFormat="1" ht="12.75" customHeight="1" x14ac:dyDescent="0.2">
      <c r="H9048" s="36"/>
    </row>
    <row r="9049" spans="8:8" s="32" customFormat="1" ht="12.75" customHeight="1" x14ac:dyDescent="0.2">
      <c r="H9049" s="36"/>
    </row>
    <row r="9050" spans="8:8" s="32" customFormat="1" ht="12.75" customHeight="1" x14ac:dyDescent="0.2">
      <c r="H9050" s="36"/>
    </row>
    <row r="9051" spans="8:8" s="32" customFormat="1" ht="12.75" customHeight="1" x14ac:dyDescent="0.2">
      <c r="H9051" s="36"/>
    </row>
    <row r="9052" spans="8:8" s="32" customFormat="1" ht="12.75" customHeight="1" x14ac:dyDescent="0.2">
      <c r="H9052" s="36"/>
    </row>
    <row r="9053" spans="8:8" s="32" customFormat="1" ht="12.75" customHeight="1" x14ac:dyDescent="0.2">
      <c r="H9053" s="36"/>
    </row>
    <row r="9054" spans="8:8" s="32" customFormat="1" ht="12.75" customHeight="1" x14ac:dyDescent="0.2">
      <c r="H9054" s="36"/>
    </row>
    <row r="9055" spans="8:8" s="32" customFormat="1" ht="12.75" customHeight="1" x14ac:dyDescent="0.2">
      <c r="H9055" s="36"/>
    </row>
    <row r="9056" spans="8:8" s="32" customFormat="1" ht="12.75" customHeight="1" x14ac:dyDescent="0.2">
      <c r="H9056" s="36"/>
    </row>
    <row r="9057" spans="8:8" s="32" customFormat="1" ht="12.75" customHeight="1" x14ac:dyDescent="0.2">
      <c r="H9057" s="36"/>
    </row>
    <row r="9058" spans="8:8" s="32" customFormat="1" ht="12.75" customHeight="1" x14ac:dyDescent="0.2">
      <c r="H9058" s="36"/>
    </row>
    <row r="9059" spans="8:8" s="32" customFormat="1" ht="12.75" customHeight="1" x14ac:dyDescent="0.2">
      <c r="H9059" s="36"/>
    </row>
    <row r="9060" spans="8:8" s="32" customFormat="1" ht="12.75" customHeight="1" x14ac:dyDescent="0.2">
      <c r="H9060" s="36"/>
    </row>
    <row r="9061" spans="8:8" s="32" customFormat="1" ht="12.75" customHeight="1" x14ac:dyDescent="0.2">
      <c r="H9061" s="36"/>
    </row>
    <row r="9062" spans="8:8" s="32" customFormat="1" ht="12.75" customHeight="1" x14ac:dyDescent="0.2">
      <c r="H9062" s="36"/>
    </row>
    <row r="9063" spans="8:8" s="32" customFormat="1" ht="12.75" customHeight="1" x14ac:dyDescent="0.2">
      <c r="H9063" s="36"/>
    </row>
    <row r="9064" spans="8:8" s="32" customFormat="1" ht="12.75" customHeight="1" x14ac:dyDescent="0.2">
      <c r="H9064" s="36"/>
    </row>
    <row r="9065" spans="8:8" s="32" customFormat="1" ht="12.75" customHeight="1" x14ac:dyDescent="0.2">
      <c r="H9065" s="36"/>
    </row>
    <row r="9066" spans="8:8" s="32" customFormat="1" ht="12.75" customHeight="1" x14ac:dyDescent="0.2">
      <c r="H9066" s="36"/>
    </row>
    <row r="9067" spans="8:8" s="32" customFormat="1" ht="12.75" customHeight="1" x14ac:dyDescent="0.2">
      <c r="H9067" s="36"/>
    </row>
    <row r="9068" spans="8:8" s="32" customFormat="1" ht="12.75" customHeight="1" x14ac:dyDescent="0.2">
      <c r="H9068" s="36"/>
    </row>
    <row r="9069" spans="8:8" s="32" customFormat="1" ht="12.75" customHeight="1" x14ac:dyDescent="0.2">
      <c r="H9069" s="36"/>
    </row>
    <row r="9070" spans="8:8" s="32" customFormat="1" ht="12.75" customHeight="1" x14ac:dyDescent="0.2">
      <c r="H9070" s="36"/>
    </row>
    <row r="9071" spans="8:8" s="32" customFormat="1" ht="12.75" customHeight="1" x14ac:dyDescent="0.2">
      <c r="H9071" s="36"/>
    </row>
    <row r="9072" spans="8:8" s="32" customFormat="1" ht="12.75" customHeight="1" x14ac:dyDescent="0.2">
      <c r="H9072" s="36"/>
    </row>
    <row r="9073" spans="8:8" s="32" customFormat="1" ht="12.75" customHeight="1" x14ac:dyDescent="0.2">
      <c r="H9073" s="36"/>
    </row>
    <row r="9074" spans="8:8" s="32" customFormat="1" ht="12.75" customHeight="1" x14ac:dyDescent="0.2">
      <c r="H9074" s="36"/>
    </row>
    <row r="9075" spans="8:8" s="32" customFormat="1" ht="12.75" customHeight="1" x14ac:dyDescent="0.2">
      <c r="H9075" s="36"/>
    </row>
    <row r="9076" spans="8:8" s="32" customFormat="1" ht="12.75" customHeight="1" x14ac:dyDescent="0.2">
      <c r="H9076" s="36"/>
    </row>
    <row r="9077" spans="8:8" s="32" customFormat="1" ht="12.75" customHeight="1" x14ac:dyDescent="0.2">
      <c r="H9077" s="36"/>
    </row>
    <row r="9078" spans="8:8" s="32" customFormat="1" ht="12.75" customHeight="1" x14ac:dyDescent="0.2">
      <c r="H9078" s="36"/>
    </row>
    <row r="9079" spans="8:8" s="32" customFormat="1" ht="12.75" customHeight="1" x14ac:dyDescent="0.2">
      <c r="H9079" s="36"/>
    </row>
    <row r="9080" spans="8:8" s="32" customFormat="1" ht="12.75" customHeight="1" x14ac:dyDescent="0.2">
      <c r="H9080" s="36"/>
    </row>
    <row r="9081" spans="8:8" s="32" customFormat="1" ht="12.75" customHeight="1" x14ac:dyDescent="0.2">
      <c r="H9081" s="36"/>
    </row>
    <row r="9082" spans="8:8" s="32" customFormat="1" ht="12.75" customHeight="1" x14ac:dyDescent="0.2">
      <c r="H9082" s="36"/>
    </row>
    <row r="9083" spans="8:8" s="32" customFormat="1" ht="12.75" customHeight="1" x14ac:dyDescent="0.2">
      <c r="H9083" s="36"/>
    </row>
    <row r="9084" spans="8:8" s="32" customFormat="1" ht="12.75" customHeight="1" x14ac:dyDescent="0.2">
      <c r="H9084" s="36"/>
    </row>
    <row r="9085" spans="8:8" s="32" customFormat="1" ht="12.75" customHeight="1" x14ac:dyDescent="0.2">
      <c r="H9085" s="36"/>
    </row>
    <row r="9086" spans="8:8" s="32" customFormat="1" ht="12.75" customHeight="1" x14ac:dyDescent="0.2">
      <c r="H9086" s="36"/>
    </row>
    <row r="9087" spans="8:8" s="32" customFormat="1" ht="12.75" customHeight="1" x14ac:dyDescent="0.2">
      <c r="H9087" s="36"/>
    </row>
    <row r="9088" spans="8:8" s="32" customFormat="1" ht="12.75" customHeight="1" x14ac:dyDescent="0.2">
      <c r="H9088" s="36"/>
    </row>
    <row r="9089" spans="8:8" s="32" customFormat="1" ht="12.75" customHeight="1" x14ac:dyDescent="0.2">
      <c r="H9089" s="36"/>
    </row>
    <row r="9090" spans="8:8" s="32" customFormat="1" ht="12.75" customHeight="1" x14ac:dyDescent="0.2">
      <c r="H9090" s="36"/>
    </row>
    <row r="9091" spans="8:8" s="32" customFormat="1" ht="12.75" customHeight="1" x14ac:dyDescent="0.2">
      <c r="H9091" s="36"/>
    </row>
    <row r="9092" spans="8:8" s="32" customFormat="1" ht="12.75" customHeight="1" x14ac:dyDescent="0.2">
      <c r="H9092" s="36"/>
    </row>
    <row r="9093" spans="8:8" s="32" customFormat="1" ht="12.75" customHeight="1" x14ac:dyDescent="0.2">
      <c r="H9093" s="36"/>
    </row>
    <row r="9094" spans="8:8" s="32" customFormat="1" ht="12.75" customHeight="1" x14ac:dyDescent="0.2">
      <c r="H9094" s="36"/>
    </row>
    <row r="9095" spans="8:8" s="32" customFormat="1" ht="12.75" customHeight="1" x14ac:dyDescent="0.2">
      <c r="H9095" s="36"/>
    </row>
    <row r="9096" spans="8:8" s="32" customFormat="1" ht="12.75" customHeight="1" x14ac:dyDescent="0.2">
      <c r="H9096" s="36"/>
    </row>
    <row r="9097" spans="8:8" s="32" customFormat="1" ht="12.75" customHeight="1" x14ac:dyDescent="0.2">
      <c r="H9097" s="36"/>
    </row>
    <row r="9098" spans="8:8" s="32" customFormat="1" ht="12.75" customHeight="1" x14ac:dyDescent="0.2">
      <c r="H9098" s="36"/>
    </row>
    <row r="9099" spans="8:8" s="32" customFormat="1" ht="12.75" customHeight="1" x14ac:dyDescent="0.2">
      <c r="H9099" s="36"/>
    </row>
    <row r="9100" spans="8:8" s="32" customFormat="1" ht="12.75" customHeight="1" x14ac:dyDescent="0.2">
      <c r="H9100" s="36"/>
    </row>
    <row r="9101" spans="8:8" s="32" customFormat="1" ht="12.75" customHeight="1" x14ac:dyDescent="0.2">
      <c r="H9101" s="36"/>
    </row>
    <row r="9102" spans="8:8" s="32" customFormat="1" ht="12.75" customHeight="1" x14ac:dyDescent="0.2">
      <c r="H9102" s="36"/>
    </row>
    <row r="9103" spans="8:8" s="32" customFormat="1" ht="12.75" customHeight="1" x14ac:dyDescent="0.2">
      <c r="H9103" s="36"/>
    </row>
    <row r="9104" spans="8:8" s="32" customFormat="1" ht="12.75" customHeight="1" x14ac:dyDescent="0.2">
      <c r="H9104" s="36"/>
    </row>
    <row r="9105" spans="8:8" s="32" customFormat="1" ht="12.75" customHeight="1" x14ac:dyDescent="0.2">
      <c r="H9105" s="36"/>
    </row>
    <row r="9106" spans="8:8" s="32" customFormat="1" ht="12.75" customHeight="1" x14ac:dyDescent="0.2">
      <c r="H9106" s="36"/>
    </row>
    <row r="9107" spans="8:8" s="32" customFormat="1" ht="12.75" customHeight="1" x14ac:dyDescent="0.2">
      <c r="H9107" s="36"/>
    </row>
    <row r="9108" spans="8:8" s="32" customFormat="1" ht="12.75" customHeight="1" x14ac:dyDescent="0.2">
      <c r="H9108" s="36"/>
    </row>
    <row r="9109" spans="8:8" s="32" customFormat="1" ht="12.75" customHeight="1" x14ac:dyDescent="0.2">
      <c r="H9109" s="36"/>
    </row>
    <row r="9110" spans="8:8" s="32" customFormat="1" ht="12.75" customHeight="1" x14ac:dyDescent="0.2">
      <c r="H9110" s="36"/>
    </row>
    <row r="9111" spans="8:8" s="32" customFormat="1" ht="12.75" customHeight="1" x14ac:dyDescent="0.2">
      <c r="H9111" s="36"/>
    </row>
    <row r="9112" spans="8:8" s="32" customFormat="1" ht="12.75" customHeight="1" x14ac:dyDescent="0.2">
      <c r="H9112" s="36"/>
    </row>
    <row r="9113" spans="8:8" s="32" customFormat="1" ht="12.75" customHeight="1" x14ac:dyDescent="0.2">
      <c r="H9113" s="36"/>
    </row>
    <row r="9114" spans="8:8" s="32" customFormat="1" ht="12.75" customHeight="1" x14ac:dyDescent="0.2">
      <c r="H9114" s="36"/>
    </row>
    <row r="9115" spans="8:8" s="32" customFormat="1" ht="12.75" customHeight="1" x14ac:dyDescent="0.2">
      <c r="H9115" s="36"/>
    </row>
    <row r="9116" spans="8:8" s="32" customFormat="1" ht="12.75" customHeight="1" x14ac:dyDescent="0.2">
      <c r="H9116" s="36"/>
    </row>
    <row r="9117" spans="8:8" s="32" customFormat="1" ht="12.75" customHeight="1" x14ac:dyDescent="0.2">
      <c r="H9117" s="36"/>
    </row>
    <row r="9118" spans="8:8" s="32" customFormat="1" ht="12.75" customHeight="1" x14ac:dyDescent="0.2">
      <c r="H9118" s="36"/>
    </row>
    <row r="9119" spans="8:8" s="32" customFormat="1" ht="12.75" customHeight="1" x14ac:dyDescent="0.2">
      <c r="H9119" s="36"/>
    </row>
    <row r="9120" spans="8:8" s="32" customFormat="1" ht="12.75" customHeight="1" x14ac:dyDescent="0.2">
      <c r="H9120" s="36"/>
    </row>
    <row r="9121" spans="8:8" s="32" customFormat="1" ht="12.75" customHeight="1" x14ac:dyDescent="0.2">
      <c r="H9121" s="36"/>
    </row>
    <row r="9122" spans="8:8" s="32" customFormat="1" ht="12.75" customHeight="1" x14ac:dyDescent="0.2">
      <c r="H9122" s="36"/>
    </row>
    <row r="9123" spans="8:8" s="32" customFormat="1" ht="12.75" customHeight="1" x14ac:dyDescent="0.2">
      <c r="H9123" s="36"/>
    </row>
    <row r="9124" spans="8:8" s="32" customFormat="1" ht="12.75" customHeight="1" x14ac:dyDescent="0.2">
      <c r="H9124" s="36"/>
    </row>
    <row r="9125" spans="8:8" s="32" customFormat="1" ht="12.75" customHeight="1" x14ac:dyDescent="0.2">
      <c r="H9125" s="36"/>
    </row>
    <row r="9126" spans="8:8" s="32" customFormat="1" ht="12.75" customHeight="1" x14ac:dyDescent="0.2">
      <c r="H9126" s="36"/>
    </row>
    <row r="9127" spans="8:8" s="32" customFormat="1" ht="12.75" customHeight="1" x14ac:dyDescent="0.2">
      <c r="H9127" s="36"/>
    </row>
    <row r="9128" spans="8:8" s="32" customFormat="1" ht="12.75" customHeight="1" x14ac:dyDescent="0.2">
      <c r="H9128" s="36"/>
    </row>
    <row r="9129" spans="8:8" s="32" customFormat="1" ht="12.75" customHeight="1" x14ac:dyDescent="0.2">
      <c r="H9129" s="36"/>
    </row>
    <row r="9130" spans="8:8" s="32" customFormat="1" ht="12.75" customHeight="1" x14ac:dyDescent="0.2">
      <c r="H9130" s="36"/>
    </row>
    <row r="9131" spans="8:8" s="32" customFormat="1" ht="12.75" customHeight="1" x14ac:dyDescent="0.2">
      <c r="H9131" s="36"/>
    </row>
    <row r="9132" spans="8:8" s="32" customFormat="1" ht="12.75" customHeight="1" x14ac:dyDescent="0.2">
      <c r="H9132" s="36"/>
    </row>
    <row r="9133" spans="8:8" s="32" customFormat="1" ht="12.75" customHeight="1" x14ac:dyDescent="0.2">
      <c r="H9133" s="36"/>
    </row>
    <row r="9134" spans="8:8" s="32" customFormat="1" ht="12.75" customHeight="1" x14ac:dyDescent="0.2">
      <c r="H9134" s="36"/>
    </row>
    <row r="9135" spans="8:8" s="32" customFormat="1" ht="12.75" customHeight="1" x14ac:dyDescent="0.2">
      <c r="H9135" s="36"/>
    </row>
    <row r="9136" spans="8:8" s="32" customFormat="1" ht="12.75" customHeight="1" x14ac:dyDescent="0.2">
      <c r="H9136" s="36"/>
    </row>
    <row r="9137" spans="8:8" s="32" customFormat="1" ht="12.75" customHeight="1" x14ac:dyDescent="0.2">
      <c r="H9137" s="36"/>
    </row>
    <row r="9138" spans="8:8" s="32" customFormat="1" ht="12.75" customHeight="1" x14ac:dyDescent="0.2">
      <c r="H9138" s="36"/>
    </row>
    <row r="9139" spans="8:8" s="32" customFormat="1" ht="12.75" customHeight="1" x14ac:dyDescent="0.2">
      <c r="H9139" s="36"/>
    </row>
    <row r="9140" spans="8:8" s="32" customFormat="1" ht="12.75" customHeight="1" x14ac:dyDescent="0.2">
      <c r="H9140" s="36"/>
    </row>
    <row r="9141" spans="8:8" s="32" customFormat="1" ht="12.75" customHeight="1" x14ac:dyDescent="0.2">
      <c r="H9141" s="36"/>
    </row>
    <row r="9142" spans="8:8" s="32" customFormat="1" ht="12.75" customHeight="1" x14ac:dyDescent="0.2">
      <c r="H9142" s="36"/>
    </row>
    <row r="9143" spans="8:8" s="32" customFormat="1" ht="12.75" customHeight="1" x14ac:dyDescent="0.2">
      <c r="H9143" s="36"/>
    </row>
    <row r="9144" spans="8:8" s="32" customFormat="1" ht="12.75" customHeight="1" x14ac:dyDescent="0.2">
      <c r="H9144" s="36"/>
    </row>
    <row r="9145" spans="8:8" s="32" customFormat="1" ht="12.75" customHeight="1" x14ac:dyDescent="0.2">
      <c r="H9145" s="36"/>
    </row>
    <row r="9146" spans="8:8" s="32" customFormat="1" ht="12.75" customHeight="1" x14ac:dyDescent="0.2">
      <c r="H9146" s="36"/>
    </row>
    <row r="9147" spans="8:8" s="32" customFormat="1" ht="12.75" customHeight="1" x14ac:dyDescent="0.2">
      <c r="H9147" s="36"/>
    </row>
    <row r="9148" spans="8:8" s="32" customFormat="1" ht="12.75" customHeight="1" x14ac:dyDescent="0.2">
      <c r="H9148" s="36"/>
    </row>
    <row r="9149" spans="8:8" s="32" customFormat="1" ht="12.75" customHeight="1" x14ac:dyDescent="0.2">
      <c r="H9149" s="36"/>
    </row>
    <row r="9150" spans="8:8" s="32" customFormat="1" ht="12.75" customHeight="1" x14ac:dyDescent="0.2">
      <c r="H9150" s="36"/>
    </row>
    <row r="9151" spans="8:8" s="32" customFormat="1" ht="12.75" customHeight="1" x14ac:dyDescent="0.2">
      <c r="H9151" s="36"/>
    </row>
    <row r="9152" spans="8:8" s="32" customFormat="1" ht="12.75" customHeight="1" x14ac:dyDescent="0.2">
      <c r="H9152" s="36"/>
    </row>
    <row r="9153" spans="8:8" s="32" customFormat="1" ht="12.75" customHeight="1" x14ac:dyDescent="0.2">
      <c r="H9153" s="36"/>
    </row>
    <row r="9154" spans="8:8" s="32" customFormat="1" ht="12.75" customHeight="1" x14ac:dyDescent="0.2">
      <c r="H9154" s="36"/>
    </row>
    <row r="9155" spans="8:8" s="32" customFormat="1" ht="12.75" customHeight="1" x14ac:dyDescent="0.2">
      <c r="H9155" s="36"/>
    </row>
    <row r="9156" spans="8:8" s="32" customFormat="1" ht="12.75" customHeight="1" x14ac:dyDescent="0.2">
      <c r="H9156" s="36"/>
    </row>
    <row r="9157" spans="8:8" s="32" customFormat="1" ht="12.75" customHeight="1" x14ac:dyDescent="0.2">
      <c r="H9157" s="36"/>
    </row>
    <row r="9158" spans="8:8" s="32" customFormat="1" ht="12.75" customHeight="1" x14ac:dyDescent="0.2">
      <c r="H9158" s="36"/>
    </row>
    <row r="9159" spans="8:8" s="32" customFormat="1" ht="12.75" customHeight="1" x14ac:dyDescent="0.2">
      <c r="H9159" s="36"/>
    </row>
    <row r="9160" spans="8:8" s="32" customFormat="1" ht="12.75" customHeight="1" x14ac:dyDescent="0.2">
      <c r="H9160" s="36"/>
    </row>
    <row r="9161" spans="8:8" s="32" customFormat="1" ht="12.75" customHeight="1" x14ac:dyDescent="0.2">
      <c r="H9161" s="36"/>
    </row>
    <row r="9162" spans="8:8" s="32" customFormat="1" ht="12.75" customHeight="1" x14ac:dyDescent="0.2">
      <c r="H9162" s="36"/>
    </row>
    <row r="9163" spans="8:8" s="32" customFormat="1" ht="12.75" customHeight="1" x14ac:dyDescent="0.2">
      <c r="H9163" s="36"/>
    </row>
    <row r="9164" spans="8:8" s="32" customFormat="1" ht="12.75" customHeight="1" x14ac:dyDescent="0.2">
      <c r="H9164" s="36"/>
    </row>
    <row r="9165" spans="8:8" s="32" customFormat="1" ht="12.75" customHeight="1" x14ac:dyDescent="0.2">
      <c r="H9165" s="36"/>
    </row>
    <row r="9166" spans="8:8" s="32" customFormat="1" ht="12.75" customHeight="1" x14ac:dyDescent="0.2">
      <c r="H9166" s="36"/>
    </row>
    <row r="9167" spans="8:8" s="32" customFormat="1" ht="12.75" customHeight="1" x14ac:dyDescent="0.2">
      <c r="H9167" s="36"/>
    </row>
    <row r="9168" spans="8:8" s="32" customFormat="1" ht="12.75" customHeight="1" x14ac:dyDescent="0.2">
      <c r="H9168" s="36"/>
    </row>
    <row r="9169" spans="8:8" s="32" customFormat="1" ht="12.75" customHeight="1" x14ac:dyDescent="0.2">
      <c r="H9169" s="36"/>
    </row>
    <row r="9170" spans="8:8" s="32" customFormat="1" ht="12.75" customHeight="1" x14ac:dyDescent="0.2">
      <c r="H9170" s="36"/>
    </row>
    <row r="9171" spans="8:8" s="32" customFormat="1" ht="12.75" customHeight="1" x14ac:dyDescent="0.2">
      <c r="H9171" s="36"/>
    </row>
    <row r="9172" spans="8:8" s="32" customFormat="1" ht="12.75" customHeight="1" x14ac:dyDescent="0.2">
      <c r="H9172" s="36"/>
    </row>
    <row r="9173" spans="8:8" s="32" customFormat="1" ht="12.75" customHeight="1" x14ac:dyDescent="0.2">
      <c r="H9173" s="36"/>
    </row>
    <row r="9174" spans="8:8" s="32" customFormat="1" ht="12.75" customHeight="1" x14ac:dyDescent="0.2">
      <c r="H9174" s="36"/>
    </row>
    <row r="9175" spans="8:8" s="32" customFormat="1" ht="12.75" customHeight="1" x14ac:dyDescent="0.2">
      <c r="H9175" s="36"/>
    </row>
    <row r="9176" spans="8:8" s="32" customFormat="1" ht="12.75" customHeight="1" x14ac:dyDescent="0.2">
      <c r="H9176" s="36"/>
    </row>
    <row r="9177" spans="8:8" s="32" customFormat="1" ht="12.75" customHeight="1" x14ac:dyDescent="0.2">
      <c r="H9177" s="36"/>
    </row>
    <row r="9178" spans="8:8" s="32" customFormat="1" ht="12.75" customHeight="1" x14ac:dyDescent="0.2">
      <c r="H9178" s="36"/>
    </row>
    <row r="9179" spans="8:8" s="32" customFormat="1" ht="12.75" customHeight="1" x14ac:dyDescent="0.2">
      <c r="H9179" s="36"/>
    </row>
    <row r="9180" spans="8:8" s="32" customFormat="1" ht="12.75" customHeight="1" x14ac:dyDescent="0.2">
      <c r="H9180" s="36"/>
    </row>
    <row r="9181" spans="8:8" s="32" customFormat="1" ht="12.75" customHeight="1" x14ac:dyDescent="0.2">
      <c r="H9181" s="36"/>
    </row>
    <row r="9182" spans="8:8" s="32" customFormat="1" ht="12.75" customHeight="1" x14ac:dyDescent="0.2">
      <c r="H9182" s="36"/>
    </row>
    <row r="9183" spans="8:8" s="32" customFormat="1" ht="12.75" customHeight="1" x14ac:dyDescent="0.2">
      <c r="H9183" s="36"/>
    </row>
    <row r="9184" spans="8:8" s="32" customFormat="1" ht="12.75" customHeight="1" x14ac:dyDescent="0.2">
      <c r="H9184" s="36"/>
    </row>
    <row r="9185" spans="8:8" s="32" customFormat="1" ht="12.75" customHeight="1" x14ac:dyDescent="0.2">
      <c r="H9185" s="36"/>
    </row>
    <row r="9186" spans="8:8" s="32" customFormat="1" ht="12.75" customHeight="1" x14ac:dyDescent="0.2">
      <c r="H9186" s="36"/>
    </row>
    <row r="9187" spans="8:8" s="32" customFormat="1" ht="12.75" customHeight="1" x14ac:dyDescent="0.2">
      <c r="H9187" s="36"/>
    </row>
    <row r="9188" spans="8:8" s="32" customFormat="1" ht="12.75" customHeight="1" x14ac:dyDescent="0.2">
      <c r="H9188" s="36"/>
    </row>
    <row r="9189" spans="8:8" s="32" customFormat="1" ht="12.75" customHeight="1" x14ac:dyDescent="0.2">
      <c r="H9189" s="36"/>
    </row>
    <row r="9190" spans="8:8" s="32" customFormat="1" ht="12.75" customHeight="1" x14ac:dyDescent="0.2">
      <c r="H9190" s="36"/>
    </row>
    <row r="9191" spans="8:8" s="32" customFormat="1" ht="12.75" customHeight="1" x14ac:dyDescent="0.2">
      <c r="H9191" s="36"/>
    </row>
    <row r="9192" spans="8:8" s="32" customFormat="1" ht="12.75" customHeight="1" x14ac:dyDescent="0.2">
      <c r="H9192" s="36"/>
    </row>
    <row r="9193" spans="8:8" s="32" customFormat="1" ht="12.75" customHeight="1" x14ac:dyDescent="0.2">
      <c r="H9193" s="36"/>
    </row>
    <row r="9194" spans="8:8" s="32" customFormat="1" ht="12.75" customHeight="1" x14ac:dyDescent="0.2">
      <c r="H9194" s="36"/>
    </row>
    <row r="9195" spans="8:8" s="32" customFormat="1" ht="12.75" customHeight="1" x14ac:dyDescent="0.2">
      <c r="H9195" s="36"/>
    </row>
    <row r="9196" spans="8:8" s="32" customFormat="1" ht="12.75" customHeight="1" x14ac:dyDescent="0.2">
      <c r="H9196" s="36"/>
    </row>
    <row r="9197" spans="8:8" s="32" customFormat="1" ht="12.75" customHeight="1" x14ac:dyDescent="0.2">
      <c r="H9197" s="36"/>
    </row>
    <row r="9198" spans="8:8" s="32" customFormat="1" ht="12.75" customHeight="1" x14ac:dyDescent="0.2">
      <c r="H9198" s="36"/>
    </row>
    <row r="9199" spans="8:8" s="32" customFormat="1" ht="12.75" customHeight="1" x14ac:dyDescent="0.2">
      <c r="H9199" s="36"/>
    </row>
    <row r="9200" spans="8:8" s="32" customFormat="1" ht="12.75" customHeight="1" x14ac:dyDescent="0.2">
      <c r="H9200" s="36"/>
    </row>
    <row r="9201" spans="8:8" s="32" customFormat="1" ht="12.75" customHeight="1" x14ac:dyDescent="0.2">
      <c r="H9201" s="36"/>
    </row>
    <row r="9202" spans="8:8" s="32" customFormat="1" ht="12.75" customHeight="1" x14ac:dyDescent="0.2">
      <c r="H9202" s="36"/>
    </row>
    <row r="9203" spans="8:8" s="32" customFormat="1" ht="12.75" customHeight="1" x14ac:dyDescent="0.2">
      <c r="H9203" s="36"/>
    </row>
    <row r="9204" spans="8:8" s="32" customFormat="1" ht="12.75" customHeight="1" x14ac:dyDescent="0.2">
      <c r="H9204" s="36"/>
    </row>
    <row r="9205" spans="8:8" s="32" customFormat="1" ht="12.75" customHeight="1" x14ac:dyDescent="0.2">
      <c r="H9205" s="36"/>
    </row>
    <row r="9206" spans="8:8" s="32" customFormat="1" ht="12.75" customHeight="1" x14ac:dyDescent="0.2">
      <c r="H9206" s="36"/>
    </row>
    <row r="9207" spans="8:8" s="32" customFormat="1" ht="12.75" customHeight="1" x14ac:dyDescent="0.2">
      <c r="H9207" s="36"/>
    </row>
    <row r="9208" spans="8:8" s="32" customFormat="1" ht="12.75" customHeight="1" x14ac:dyDescent="0.2">
      <c r="H9208" s="36"/>
    </row>
    <row r="9209" spans="8:8" s="32" customFormat="1" ht="12.75" customHeight="1" x14ac:dyDescent="0.2">
      <c r="H9209" s="36"/>
    </row>
    <row r="9210" spans="8:8" s="32" customFormat="1" ht="12.75" customHeight="1" x14ac:dyDescent="0.2">
      <c r="H9210" s="36"/>
    </row>
    <row r="9211" spans="8:8" s="32" customFormat="1" ht="12.75" customHeight="1" x14ac:dyDescent="0.2">
      <c r="H9211" s="36"/>
    </row>
    <row r="9212" spans="8:8" s="32" customFormat="1" ht="12.75" customHeight="1" x14ac:dyDescent="0.2">
      <c r="H9212" s="36"/>
    </row>
    <row r="9213" spans="8:8" s="32" customFormat="1" ht="12.75" customHeight="1" x14ac:dyDescent="0.2">
      <c r="H9213" s="36"/>
    </row>
    <row r="9214" spans="8:8" s="32" customFormat="1" ht="12.75" customHeight="1" x14ac:dyDescent="0.2">
      <c r="H9214" s="36"/>
    </row>
    <row r="9215" spans="8:8" s="32" customFormat="1" ht="12.75" customHeight="1" x14ac:dyDescent="0.2">
      <c r="H9215" s="36"/>
    </row>
    <row r="9216" spans="8:8" s="32" customFormat="1" ht="12.75" customHeight="1" x14ac:dyDescent="0.2">
      <c r="H9216" s="36"/>
    </row>
    <row r="9217" spans="8:8" s="32" customFormat="1" ht="12.75" customHeight="1" x14ac:dyDescent="0.2">
      <c r="H9217" s="36"/>
    </row>
    <row r="9218" spans="8:8" s="32" customFormat="1" ht="12.75" customHeight="1" x14ac:dyDescent="0.2">
      <c r="H9218" s="36"/>
    </row>
    <row r="9219" spans="8:8" s="32" customFormat="1" ht="12.75" customHeight="1" x14ac:dyDescent="0.2">
      <c r="H9219" s="36"/>
    </row>
    <row r="9220" spans="8:8" s="32" customFormat="1" ht="12.75" customHeight="1" x14ac:dyDescent="0.2">
      <c r="H9220" s="36"/>
    </row>
    <row r="9221" spans="8:8" s="32" customFormat="1" ht="12.75" customHeight="1" x14ac:dyDescent="0.2">
      <c r="H9221" s="36"/>
    </row>
    <row r="9222" spans="8:8" s="32" customFormat="1" ht="12.75" customHeight="1" x14ac:dyDescent="0.2">
      <c r="H9222" s="36"/>
    </row>
    <row r="9223" spans="8:8" s="32" customFormat="1" ht="12.75" customHeight="1" x14ac:dyDescent="0.2">
      <c r="H9223" s="36"/>
    </row>
    <row r="9224" spans="8:8" s="32" customFormat="1" ht="12.75" customHeight="1" x14ac:dyDescent="0.2">
      <c r="H9224" s="36"/>
    </row>
    <row r="9225" spans="8:8" s="32" customFormat="1" ht="12.75" customHeight="1" x14ac:dyDescent="0.2">
      <c r="H9225" s="36"/>
    </row>
    <row r="9226" spans="8:8" s="32" customFormat="1" ht="12.75" customHeight="1" x14ac:dyDescent="0.2">
      <c r="H9226" s="36"/>
    </row>
    <row r="9227" spans="8:8" s="32" customFormat="1" ht="12.75" customHeight="1" x14ac:dyDescent="0.2">
      <c r="H9227" s="36"/>
    </row>
    <row r="9228" spans="8:8" s="32" customFormat="1" ht="12.75" customHeight="1" x14ac:dyDescent="0.2">
      <c r="H9228" s="36"/>
    </row>
    <row r="9229" spans="8:8" s="32" customFormat="1" ht="12.75" customHeight="1" x14ac:dyDescent="0.2">
      <c r="H9229" s="36"/>
    </row>
    <row r="9230" spans="8:8" s="32" customFormat="1" ht="12.75" customHeight="1" x14ac:dyDescent="0.2">
      <c r="H9230" s="36"/>
    </row>
    <row r="9231" spans="8:8" s="32" customFormat="1" ht="12.75" customHeight="1" x14ac:dyDescent="0.2">
      <c r="H9231" s="36"/>
    </row>
    <row r="9232" spans="8:8" s="32" customFormat="1" ht="12.75" customHeight="1" x14ac:dyDescent="0.2">
      <c r="H9232" s="36"/>
    </row>
    <row r="9233" spans="8:8" s="32" customFormat="1" ht="12.75" customHeight="1" x14ac:dyDescent="0.2">
      <c r="H9233" s="36"/>
    </row>
    <row r="9234" spans="8:8" s="32" customFormat="1" ht="12.75" customHeight="1" x14ac:dyDescent="0.2">
      <c r="H9234" s="36"/>
    </row>
    <row r="9235" spans="8:8" s="32" customFormat="1" ht="12.75" customHeight="1" x14ac:dyDescent="0.2">
      <c r="H9235" s="36"/>
    </row>
    <row r="9236" spans="8:8" s="32" customFormat="1" ht="12.75" customHeight="1" x14ac:dyDescent="0.2">
      <c r="H9236" s="36"/>
    </row>
    <row r="9237" spans="8:8" s="32" customFormat="1" ht="12.75" customHeight="1" x14ac:dyDescent="0.2">
      <c r="H9237" s="36"/>
    </row>
    <row r="9238" spans="8:8" s="32" customFormat="1" ht="12.75" customHeight="1" x14ac:dyDescent="0.2">
      <c r="H9238" s="36"/>
    </row>
    <row r="9239" spans="8:8" s="32" customFormat="1" ht="12.75" customHeight="1" x14ac:dyDescent="0.2">
      <c r="H9239" s="36"/>
    </row>
    <row r="9240" spans="8:8" s="32" customFormat="1" ht="12.75" customHeight="1" x14ac:dyDescent="0.2">
      <c r="H9240" s="36"/>
    </row>
    <row r="9241" spans="8:8" s="32" customFormat="1" ht="12.75" customHeight="1" x14ac:dyDescent="0.2">
      <c r="H9241" s="36"/>
    </row>
    <row r="9242" spans="8:8" s="32" customFormat="1" ht="12.75" customHeight="1" x14ac:dyDescent="0.2">
      <c r="H9242" s="36"/>
    </row>
    <row r="9243" spans="8:8" s="32" customFormat="1" ht="12.75" customHeight="1" x14ac:dyDescent="0.2">
      <c r="H9243" s="36"/>
    </row>
    <row r="9244" spans="8:8" s="32" customFormat="1" ht="12.75" customHeight="1" x14ac:dyDescent="0.2">
      <c r="H9244" s="36"/>
    </row>
    <row r="9245" spans="8:8" s="32" customFormat="1" ht="12.75" customHeight="1" x14ac:dyDescent="0.2">
      <c r="H9245" s="36"/>
    </row>
    <row r="9246" spans="8:8" s="32" customFormat="1" ht="12.75" customHeight="1" x14ac:dyDescent="0.2">
      <c r="H9246" s="36"/>
    </row>
    <row r="9247" spans="8:8" s="32" customFormat="1" ht="12.75" customHeight="1" x14ac:dyDescent="0.2">
      <c r="H9247" s="36"/>
    </row>
    <row r="9248" spans="8:8" s="32" customFormat="1" ht="12.75" customHeight="1" x14ac:dyDescent="0.2">
      <c r="H9248" s="36"/>
    </row>
    <row r="9249" spans="8:8" s="32" customFormat="1" ht="12.75" customHeight="1" x14ac:dyDescent="0.2">
      <c r="H9249" s="36"/>
    </row>
    <row r="9250" spans="8:8" s="32" customFormat="1" ht="12.75" customHeight="1" x14ac:dyDescent="0.2">
      <c r="H9250" s="36"/>
    </row>
    <row r="9251" spans="8:8" s="32" customFormat="1" ht="12.75" customHeight="1" x14ac:dyDescent="0.2">
      <c r="H9251" s="36"/>
    </row>
    <row r="9252" spans="8:8" s="32" customFormat="1" ht="12.75" customHeight="1" x14ac:dyDescent="0.2">
      <c r="H9252" s="36"/>
    </row>
    <row r="9253" spans="8:8" s="32" customFormat="1" ht="12.75" customHeight="1" x14ac:dyDescent="0.2">
      <c r="H9253" s="36"/>
    </row>
    <row r="9254" spans="8:8" s="32" customFormat="1" ht="12.75" customHeight="1" x14ac:dyDescent="0.2">
      <c r="H9254" s="36"/>
    </row>
    <row r="9255" spans="8:8" s="32" customFormat="1" ht="12.75" customHeight="1" x14ac:dyDescent="0.2">
      <c r="H9255" s="36"/>
    </row>
    <row r="9256" spans="8:8" s="32" customFormat="1" ht="12.75" customHeight="1" x14ac:dyDescent="0.2">
      <c r="H9256" s="36"/>
    </row>
    <row r="9257" spans="8:8" s="32" customFormat="1" ht="12.75" customHeight="1" x14ac:dyDescent="0.2">
      <c r="H9257" s="36"/>
    </row>
    <row r="9258" spans="8:8" s="32" customFormat="1" ht="12.75" customHeight="1" x14ac:dyDescent="0.2">
      <c r="H9258" s="36"/>
    </row>
    <row r="9259" spans="8:8" s="32" customFormat="1" ht="12.75" customHeight="1" x14ac:dyDescent="0.2">
      <c r="H9259" s="36"/>
    </row>
    <row r="9260" spans="8:8" s="32" customFormat="1" ht="12.75" customHeight="1" x14ac:dyDescent="0.2">
      <c r="H9260" s="36"/>
    </row>
    <row r="9261" spans="8:8" s="32" customFormat="1" ht="12.75" customHeight="1" x14ac:dyDescent="0.2">
      <c r="H9261" s="36"/>
    </row>
    <row r="9262" spans="8:8" s="32" customFormat="1" ht="12.75" customHeight="1" x14ac:dyDescent="0.2">
      <c r="H9262" s="36"/>
    </row>
    <row r="9263" spans="8:8" s="32" customFormat="1" ht="12.75" customHeight="1" x14ac:dyDescent="0.2">
      <c r="H9263" s="36"/>
    </row>
    <row r="9264" spans="8:8" s="32" customFormat="1" ht="12.75" customHeight="1" x14ac:dyDescent="0.2">
      <c r="H9264" s="36"/>
    </row>
    <row r="9265" spans="8:8" s="32" customFormat="1" ht="12.75" customHeight="1" x14ac:dyDescent="0.2">
      <c r="H9265" s="36"/>
    </row>
    <row r="9266" spans="8:8" s="32" customFormat="1" ht="12.75" customHeight="1" x14ac:dyDescent="0.2">
      <c r="H9266" s="36"/>
    </row>
    <row r="9267" spans="8:8" s="32" customFormat="1" ht="12.75" customHeight="1" x14ac:dyDescent="0.2">
      <c r="H9267" s="36"/>
    </row>
    <row r="9268" spans="8:8" s="32" customFormat="1" ht="12.75" customHeight="1" x14ac:dyDescent="0.2">
      <c r="H9268" s="36"/>
    </row>
    <row r="9269" spans="8:8" s="32" customFormat="1" ht="12.75" customHeight="1" x14ac:dyDescent="0.2">
      <c r="H9269" s="36"/>
    </row>
    <row r="9270" spans="8:8" s="32" customFormat="1" ht="12.75" customHeight="1" x14ac:dyDescent="0.2">
      <c r="H9270" s="36"/>
    </row>
    <row r="9271" spans="8:8" s="32" customFormat="1" ht="12.75" customHeight="1" x14ac:dyDescent="0.2">
      <c r="H9271" s="36"/>
    </row>
    <row r="9272" spans="8:8" s="32" customFormat="1" ht="12.75" customHeight="1" x14ac:dyDescent="0.2">
      <c r="H9272" s="36"/>
    </row>
    <row r="9273" spans="8:8" s="32" customFormat="1" ht="12.75" customHeight="1" x14ac:dyDescent="0.2">
      <c r="H9273" s="36"/>
    </row>
    <row r="9274" spans="8:8" s="32" customFormat="1" ht="12.75" customHeight="1" x14ac:dyDescent="0.2">
      <c r="H9274" s="36"/>
    </row>
    <row r="9275" spans="8:8" s="32" customFormat="1" ht="12.75" customHeight="1" x14ac:dyDescent="0.2">
      <c r="H9275" s="36"/>
    </row>
    <row r="9276" spans="8:8" s="32" customFormat="1" ht="12.75" customHeight="1" x14ac:dyDescent="0.2">
      <c r="H9276" s="36"/>
    </row>
    <row r="9277" spans="8:8" s="32" customFormat="1" ht="12.75" customHeight="1" x14ac:dyDescent="0.2">
      <c r="H9277" s="36"/>
    </row>
    <row r="9278" spans="8:8" s="32" customFormat="1" ht="12.75" customHeight="1" x14ac:dyDescent="0.2">
      <c r="H9278" s="36"/>
    </row>
    <row r="9279" spans="8:8" s="32" customFormat="1" ht="12.75" customHeight="1" x14ac:dyDescent="0.2">
      <c r="H9279" s="36"/>
    </row>
    <row r="9280" spans="8:8" s="32" customFormat="1" ht="12.75" customHeight="1" x14ac:dyDescent="0.2">
      <c r="H9280" s="36"/>
    </row>
    <row r="9281" spans="8:8" s="32" customFormat="1" ht="12.75" customHeight="1" x14ac:dyDescent="0.2">
      <c r="H9281" s="36"/>
    </row>
    <row r="9282" spans="8:8" s="32" customFormat="1" ht="12.75" customHeight="1" x14ac:dyDescent="0.2">
      <c r="H9282" s="36"/>
    </row>
    <row r="9283" spans="8:8" s="32" customFormat="1" ht="12.75" customHeight="1" x14ac:dyDescent="0.2">
      <c r="H9283" s="36"/>
    </row>
    <row r="9284" spans="8:8" s="32" customFormat="1" ht="12.75" customHeight="1" x14ac:dyDescent="0.2">
      <c r="H9284" s="36"/>
    </row>
    <row r="9285" spans="8:8" s="32" customFormat="1" ht="12.75" customHeight="1" x14ac:dyDescent="0.2">
      <c r="H9285" s="36"/>
    </row>
    <row r="9286" spans="8:8" s="32" customFormat="1" ht="12.75" customHeight="1" x14ac:dyDescent="0.2">
      <c r="H9286" s="36"/>
    </row>
    <row r="9287" spans="8:8" s="32" customFormat="1" ht="12.75" customHeight="1" x14ac:dyDescent="0.2">
      <c r="H9287" s="36"/>
    </row>
    <row r="9288" spans="8:8" s="32" customFormat="1" ht="12.75" customHeight="1" x14ac:dyDescent="0.2">
      <c r="H9288" s="36"/>
    </row>
    <row r="9289" spans="8:8" s="32" customFormat="1" ht="12.75" customHeight="1" x14ac:dyDescent="0.2">
      <c r="H9289" s="36"/>
    </row>
    <row r="9290" spans="8:8" s="32" customFormat="1" ht="12.75" customHeight="1" x14ac:dyDescent="0.2">
      <c r="H9290" s="36"/>
    </row>
    <row r="9291" spans="8:8" s="32" customFormat="1" ht="12.75" customHeight="1" x14ac:dyDescent="0.2">
      <c r="H9291" s="36"/>
    </row>
    <row r="9292" spans="8:8" s="32" customFormat="1" ht="12.75" customHeight="1" x14ac:dyDescent="0.2">
      <c r="H9292" s="36"/>
    </row>
    <row r="9293" spans="8:8" s="32" customFormat="1" ht="12.75" customHeight="1" x14ac:dyDescent="0.2">
      <c r="H9293" s="36"/>
    </row>
    <row r="9294" spans="8:8" s="32" customFormat="1" ht="12.75" customHeight="1" x14ac:dyDescent="0.2">
      <c r="H9294" s="36"/>
    </row>
    <row r="9295" spans="8:8" s="32" customFormat="1" ht="12.75" customHeight="1" x14ac:dyDescent="0.2">
      <c r="H9295" s="36"/>
    </row>
    <row r="9296" spans="8:8" s="32" customFormat="1" ht="12.75" customHeight="1" x14ac:dyDescent="0.2">
      <c r="H9296" s="36"/>
    </row>
    <row r="9297" spans="8:8" s="32" customFormat="1" ht="12.75" customHeight="1" x14ac:dyDescent="0.2">
      <c r="H9297" s="36"/>
    </row>
    <row r="9298" spans="8:8" s="32" customFormat="1" ht="12.75" customHeight="1" x14ac:dyDescent="0.2">
      <c r="H9298" s="36"/>
    </row>
    <row r="9299" spans="8:8" s="32" customFormat="1" ht="12.75" customHeight="1" x14ac:dyDescent="0.2">
      <c r="H9299" s="36"/>
    </row>
    <row r="9300" spans="8:8" s="32" customFormat="1" ht="12.75" customHeight="1" x14ac:dyDescent="0.2">
      <c r="H9300" s="36"/>
    </row>
    <row r="9301" spans="8:8" s="32" customFormat="1" ht="12.75" customHeight="1" x14ac:dyDescent="0.2">
      <c r="H9301" s="36"/>
    </row>
    <row r="9302" spans="8:8" s="32" customFormat="1" ht="12.75" customHeight="1" x14ac:dyDescent="0.2">
      <c r="H9302" s="36"/>
    </row>
    <row r="9303" spans="8:8" s="32" customFormat="1" ht="12.75" customHeight="1" x14ac:dyDescent="0.2">
      <c r="H9303" s="36"/>
    </row>
    <row r="9304" spans="8:8" s="32" customFormat="1" ht="12.75" customHeight="1" x14ac:dyDescent="0.2">
      <c r="H9304" s="36"/>
    </row>
    <row r="9305" spans="8:8" s="32" customFormat="1" ht="12.75" customHeight="1" x14ac:dyDescent="0.2">
      <c r="H9305" s="36"/>
    </row>
    <row r="9306" spans="8:8" s="32" customFormat="1" ht="12.75" customHeight="1" x14ac:dyDescent="0.2">
      <c r="H9306" s="36"/>
    </row>
    <row r="9307" spans="8:8" s="32" customFormat="1" ht="12.75" customHeight="1" x14ac:dyDescent="0.2">
      <c r="H9307" s="36"/>
    </row>
    <row r="9308" spans="8:8" s="32" customFormat="1" ht="12.75" customHeight="1" x14ac:dyDescent="0.2">
      <c r="H9308" s="36"/>
    </row>
    <row r="9309" spans="8:8" s="32" customFormat="1" ht="12.75" customHeight="1" x14ac:dyDescent="0.2">
      <c r="H9309" s="36"/>
    </row>
    <row r="9310" spans="8:8" s="32" customFormat="1" ht="12.75" customHeight="1" x14ac:dyDescent="0.2">
      <c r="H9310" s="36"/>
    </row>
    <row r="9311" spans="8:8" s="32" customFormat="1" ht="12.75" customHeight="1" x14ac:dyDescent="0.2">
      <c r="H9311" s="36"/>
    </row>
    <row r="9312" spans="8:8" s="32" customFormat="1" ht="12.75" customHeight="1" x14ac:dyDescent="0.2">
      <c r="H9312" s="36"/>
    </row>
    <row r="9313" spans="8:8" s="32" customFormat="1" ht="12.75" customHeight="1" x14ac:dyDescent="0.2">
      <c r="H9313" s="36"/>
    </row>
    <row r="9314" spans="8:8" s="32" customFormat="1" ht="12.75" customHeight="1" x14ac:dyDescent="0.2">
      <c r="H9314" s="36"/>
    </row>
    <row r="9315" spans="8:8" s="32" customFormat="1" ht="12.75" customHeight="1" x14ac:dyDescent="0.2">
      <c r="H9315" s="36"/>
    </row>
    <row r="9316" spans="8:8" s="32" customFormat="1" ht="12.75" customHeight="1" x14ac:dyDescent="0.2">
      <c r="H9316" s="36"/>
    </row>
    <row r="9317" spans="8:8" s="32" customFormat="1" ht="12.75" customHeight="1" x14ac:dyDescent="0.2">
      <c r="H9317" s="36"/>
    </row>
    <row r="9318" spans="8:8" s="32" customFormat="1" ht="12.75" customHeight="1" x14ac:dyDescent="0.2">
      <c r="H9318" s="36"/>
    </row>
    <row r="9319" spans="8:8" s="32" customFormat="1" ht="12.75" customHeight="1" x14ac:dyDescent="0.2">
      <c r="H9319" s="36"/>
    </row>
    <row r="9320" spans="8:8" s="32" customFormat="1" ht="12.75" customHeight="1" x14ac:dyDescent="0.2">
      <c r="H9320" s="36"/>
    </row>
    <row r="9321" spans="8:8" s="32" customFormat="1" ht="12.75" customHeight="1" x14ac:dyDescent="0.2">
      <c r="H9321" s="36"/>
    </row>
    <row r="9322" spans="8:8" s="32" customFormat="1" ht="12.75" customHeight="1" x14ac:dyDescent="0.2">
      <c r="H9322" s="36"/>
    </row>
    <row r="9323" spans="8:8" s="32" customFormat="1" ht="12.75" customHeight="1" x14ac:dyDescent="0.2">
      <c r="H9323" s="36"/>
    </row>
    <row r="9324" spans="8:8" s="32" customFormat="1" ht="12.75" customHeight="1" x14ac:dyDescent="0.2">
      <c r="H9324" s="36"/>
    </row>
    <row r="9325" spans="8:8" s="32" customFormat="1" ht="12.75" customHeight="1" x14ac:dyDescent="0.2">
      <c r="H9325" s="36"/>
    </row>
    <row r="9326" spans="8:8" s="32" customFormat="1" ht="12.75" customHeight="1" x14ac:dyDescent="0.2">
      <c r="H9326" s="36"/>
    </row>
    <row r="9327" spans="8:8" s="32" customFormat="1" ht="12.75" customHeight="1" x14ac:dyDescent="0.2">
      <c r="H9327" s="36"/>
    </row>
    <row r="9328" spans="8:8" s="32" customFormat="1" ht="12.75" customHeight="1" x14ac:dyDescent="0.2">
      <c r="H9328" s="36"/>
    </row>
    <row r="9329" spans="8:8" s="32" customFormat="1" ht="12.75" customHeight="1" x14ac:dyDescent="0.2">
      <c r="H9329" s="36"/>
    </row>
    <row r="9330" spans="8:8" s="32" customFormat="1" ht="12.75" customHeight="1" x14ac:dyDescent="0.2">
      <c r="H9330" s="36"/>
    </row>
    <row r="9331" spans="8:8" s="32" customFormat="1" ht="12.75" customHeight="1" x14ac:dyDescent="0.2">
      <c r="H9331" s="36"/>
    </row>
    <row r="9332" spans="8:8" s="32" customFormat="1" ht="12.75" customHeight="1" x14ac:dyDescent="0.2">
      <c r="H9332" s="36"/>
    </row>
    <row r="9333" spans="8:8" s="32" customFormat="1" ht="12.75" customHeight="1" x14ac:dyDescent="0.2">
      <c r="H9333" s="36"/>
    </row>
    <row r="9334" spans="8:8" s="32" customFormat="1" ht="12.75" customHeight="1" x14ac:dyDescent="0.2">
      <c r="H9334" s="36"/>
    </row>
    <row r="9335" spans="8:8" s="32" customFormat="1" ht="12.75" customHeight="1" x14ac:dyDescent="0.2">
      <c r="H9335" s="36"/>
    </row>
    <row r="9336" spans="8:8" s="32" customFormat="1" ht="12.75" customHeight="1" x14ac:dyDescent="0.2">
      <c r="H9336" s="36"/>
    </row>
    <row r="9337" spans="8:8" s="32" customFormat="1" ht="12.75" customHeight="1" x14ac:dyDescent="0.2">
      <c r="H9337" s="36"/>
    </row>
    <row r="9338" spans="8:8" s="32" customFormat="1" ht="12.75" customHeight="1" x14ac:dyDescent="0.2">
      <c r="H9338" s="36"/>
    </row>
    <row r="9339" spans="8:8" s="32" customFormat="1" ht="12.75" customHeight="1" x14ac:dyDescent="0.2">
      <c r="H9339" s="36"/>
    </row>
    <row r="9340" spans="8:8" s="32" customFormat="1" ht="12.75" customHeight="1" x14ac:dyDescent="0.2">
      <c r="H9340" s="36"/>
    </row>
    <row r="9341" spans="8:8" s="32" customFormat="1" ht="12.75" customHeight="1" x14ac:dyDescent="0.2">
      <c r="H9341" s="36"/>
    </row>
    <row r="9342" spans="8:8" s="32" customFormat="1" ht="12.75" customHeight="1" x14ac:dyDescent="0.2">
      <c r="H9342" s="36"/>
    </row>
    <row r="9343" spans="8:8" s="32" customFormat="1" ht="12.75" customHeight="1" x14ac:dyDescent="0.2">
      <c r="H9343" s="36"/>
    </row>
    <row r="9344" spans="8:8" s="32" customFormat="1" ht="12.75" customHeight="1" x14ac:dyDescent="0.2">
      <c r="H9344" s="36"/>
    </row>
    <row r="9345" spans="8:8" s="32" customFormat="1" ht="12.75" customHeight="1" x14ac:dyDescent="0.2">
      <c r="H9345" s="36"/>
    </row>
    <row r="9346" spans="8:8" s="32" customFormat="1" ht="12.75" customHeight="1" x14ac:dyDescent="0.2">
      <c r="H9346" s="36"/>
    </row>
    <row r="9347" spans="8:8" s="32" customFormat="1" ht="12.75" customHeight="1" x14ac:dyDescent="0.2">
      <c r="H9347" s="36"/>
    </row>
    <row r="9348" spans="8:8" s="32" customFormat="1" ht="12.75" customHeight="1" x14ac:dyDescent="0.2">
      <c r="H9348" s="36"/>
    </row>
    <row r="9349" spans="8:8" s="32" customFormat="1" ht="12.75" customHeight="1" x14ac:dyDescent="0.2">
      <c r="H9349" s="36"/>
    </row>
    <row r="9350" spans="8:8" s="32" customFormat="1" ht="12.75" customHeight="1" x14ac:dyDescent="0.2">
      <c r="H9350" s="36"/>
    </row>
    <row r="9351" spans="8:8" s="32" customFormat="1" ht="12.75" customHeight="1" x14ac:dyDescent="0.2">
      <c r="H9351" s="36"/>
    </row>
    <row r="9352" spans="8:8" s="32" customFormat="1" ht="12.75" customHeight="1" x14ac:dyDescent="0.2">
      <c r="H9352" s="36"/>
    </row>
    <row r="9353" spans="8:8" s="32" customFormat="1" ht="12.75" customHeight="1" x14ac:dyDescent="0.2">
      <c r="H9353" s="36"/>
    </row>
    <row r="9354" spans="8:8" s="32" customFormat="1" ht="12.75" customHeight="1" x14ac:dyDescent="0.2">
      <c r="H9354" s="36"/>
    </row>
    <row r="9355" spans="8:8" s="32" customFormat="1" ht="12.75" customHeight="1" x14ac:dyDescent="0.2">
      <c r="H9355" s="36"/>
    </row>
    <row r="9356" spans="8:8" s="32" customFormat="1" ht="12.75" customHeight="1" x14ac:dyDescent="0.2">
      <c r="H9356" s="36"/>
    </row>
    <row r="9357" spans="8:8" s="32" customFormat="1" ht="12.75" customHeight="1" x14ac:dyDescent="0.2">
      <c r="H9357" s="36"/>
    </row>
    <row r="9358" spans="8:8" s="32" customFormat="1" ht="12.75" customHeight="1" x14ac:dyDescent="0.2">
      <c r="H9358" s="36"/>
    </row>
    <row r="9359" spans="8:8" s="32" customFormat="1" ht="12.75" customHeight="1" x14ac:dyDescent="0.2">
      <c r="H9359" s="36"/>
    </row>
    <row r="9360" spans="8:8" s="32" customFormat="1" ht="12.75" customHeight="1" x14ac:dyDescent="0.2">
      <c r="H9360" s="36"/>
    </row>
    <row r="9361" spans="8:8" s="32" customFormat="1" ht="12.75" customHeight="1" x14ac:dyDescent="0.2">
      <c r="H9361" s="36"/>
    </row>
    <row r="9362" spans="8:8" s="32" customFormat="1" ht="12.75" customHeight="1" x14ac:dyDescent="0.2">
      <c r="H9362" s="36"/>
    </row>
    <row r="9363" spans="8:8" s="32" customFormat="1" ht="12.75" customHeight="1" x14ac:dyDescent="0.2">
      <c r="H9363" s="36"/>
    </row>
    <row r="9364" spans="8:8" s="32" customFormat="1" ht="12.75" customHeight="1" x14ac:dyDescent="0.2">
      <c r="H9364" s="36"/>
    </row>
    <row r="9365" spans="8:8" s="32" customFormat="1" ht="12.75" customHeight="1" x14ac:dyDescent="0.2">
      <c r="H9365" s="36"/>
    </row>
    <row r="9366" spans="8:8" s="32" customFormat="1" ht="12.75" customHeight="1" x14ac:dyDescent="0.2">
      <c r="H9366" s="36"/>
    </row>
    <row r="9367" spans="8:8" s="32" customFormat="1" ht="12.75" customHeight="1" x14ac:dyDescent="0.2">
      <c r="H9367" s="36"/>
    </row>
    <row r="9368" spans="8:8" s="32" customFormat="1" ht="12.75" customHeight="1" x14ac:dyDescent="0.2">
      <c r="H9368" s="36"/>
    </row>
    <row r="9369" spans="8:8" s="32" customFormat="1" ht="12.75" customHeight="1" x14ac:dyDescent="0.2">
      <c r="H9369" s="36"/>
    </row>
    <row r="9370" spans="8:8" s="32" customFormat="1" ht="12.75" customHeight="1" x14ac:dyDescent="0.2">
      <c r="H9370" s="36"/>
    </row>
    <row r="9371" spans="8:8" s="32" customFormat="1" ht="12.75" customHeight="1" x14ac:dyDescent="0.2">
      <c r="H9371" s="36"/>
    </row>
    <row r="9372" spans="8:8" s="32" customFormat="1" ht="12.75" customHeight="1" x14ac:dyDescent="0.2">
      <c r="H9372" s="36"/>
    </row>
    <row r="9373" spans="8:8" s="32" customFormat="1" ht="12.75" customHeight="1" x14ac:dyDescent="0.2">
      <c r="H9373" s="36"/>
    </row>
    <row r="9374" spans="8:8" s="32" customFormat="1" ht="12.75" customHeight="1" x14ac:dyDescent="0.2">
      <c r="H9374" s="36"/>
    </row>
    <row r="9375" spans="8:8" s="32" customFormat="1" ht="12.75" customHeight="1" x14ac:dyDescent="0.2">
      <c r="H9375" s="36"/>
    </row>
    <row r="9376" spans="8:8" s="32" customFormat="1" ht="12.75" customHeight="1" x14ac:dyDescent="0.2">
      <c r="H9376" s="36"/>
    </row>
    <row r="9377" spans="8:8" s="32" customFormat="1" ht="12.75" customHeight="1" x14ac:dyDescent="0.2">
      <c r="H9377" s="36"/>
    </row>
    <row r="9378" spans="8:8" s="32" customFormat="1" ht="12.75" customHeight="1" x14ac:dyDescent="0.2">
      <c r="H9378" s="36"/>
    </row>
    <row r="9379" spans="8:8" s="32" customFormat="1" ht="12.75" customHeight="1" x14ac:dyDescent="0.2">
      <c r="H9379" s="36"/>
    </row>
    <row r="9380" spans="8:8" s="32" customFormat="1" ht="12.75" customHeight="1" x14ac:dyDescent="0.2">
      <c r="H9380" s="36"/>
    </row>
    <row r="9381" spans="8:8" s="32" customFormat="1" ht="12.75" customHeight="1" x14ac:dyDescent="0.2">
      <c r="H9381" s="36"/>
    </row>
    <row r="9382" spans="8:8" s="32" customFormat="1" ht="12.75" customHeight="1" x14ac:dyDescent="0.2">
      <c r="H9382" s="36"/>
    </row>
    <row r="9383" spans="8:8" s="32" customFormat="1" ht="12.75" customHeight="1" x14ac:dyDescent="0.2">
      <c r="H9383" s="36"/>
    </row>
    <row r="9384" spans="8:8" s="32" customFormat="1" ht="12.75" customHeight="1" x14ac:dyDescent="0.2">
      <c r="H9384" s="36"/>
    </row>
    <row r="9385" spans="8:8" s="32" customFormat="1" ht="12.75" customHeight="1" x14ac:dyDescent="0.2">
      <c r="H9385" s="36"/>
    </row>
    <row r="9386" spans="8:8" s="32" customFormat="1" ht="12.75" customHeight="1" x14ac:dyDescent="0.2">
      <c r="H9386" s="36"/>
    </row>
    <row r="9387" spans="8:8" s="32" customFormat="1" ht="12.75" customHeight="1" x14ac:dyDescent="0.2">
      <c r="H9387" s="36"/>
    </row>
    <row r="9388" spans="8:8" s="32" customFormat="1" ht="12.75" customHeight="1" x14ac:dyDescent="0.2">
      <c r="H9388" s="36"/>
    </row>
    <row r="9389" spans="8:8" s="32" customFormat="1" ht="12.75" customHeight="1" x14ac:dyDescent="0.2">
      <c r="H9389" s="36"/>
    </row>
    <row r="9390" spans="8:8" s="32" customFormat="1" ht="12.75" customHeight="1" x14ac:dyDescent="0.2">
      <c r="H9390" s="36"/>
    </row>
    <row r="9391" spans="8:8" s="32" customFormat="1" ht="12.75" customHeight="1" x14ac:dyDescent="0.2">
      <c r="H9391" s="36"/>
    </row>
    <row r="9392" spans="8:8" s="32" customFormat="1" ht="12.75" customHeight="1" x14ac:dyDescent="0.2">
      <c r="H9392" s="36"/>
    </row>
    <row r="9393" spans="8:8" s="32" customFormat="1" ht="12.75" customHeight="1" x14ac:dyDescent="0.2">
      <c r="H9393" s="36"/>
    </row>
    <row r="9394" spans="8:8" s="32" customFormat="1" ht="12.75" customHeight="1" x14ac:dyDescent="0.2">
      <c r="H9394" s="36"/>
    </row>
    <row r="9395" spans="8:8" s="32" customFormat="1" ht="12.75" customHeight="1" x14ac:dyDescent="0.2">
      <c r="H9395" s="36"/>
    </row>
    <row r="9396" spans="8:8" s="32" customFormat="1" ht="12.75" customHeight="1" x14ac:dyDescent="0.2">
      <c r="H9396" s="36"/>
    </row>
    <row r="9397" spans="8:8" s="32" customFormat="1" ht="12.75" customHeight="1" x14ac:dyDescent="0.2">
      <c r="H9397" s="36"/>
    </row>
    <row r="9398" spans="8:8" s="32" customFormat="1" ht="12.75" customHeight="1" x14ac:dyDescent="0.2">
      <c r="H9398" s="36"/>
    </row>
    <row r="9399" spans="8:8" s="32" customFormat="1" ht="12.75" customHeight="1" x14ac:dyDescent="0.2">
      <c r="H9399" s="36"/>
    </row>
    <row r="9400" spans="8:8" s="32" customFormat="1" ht="12.75" customHeight="1" x14ac:dyDescent="0.2">
      <c r="H9400" s="36"/>
    </row>
    <row r="9401" spans="8:8" s="32" customFormat="1" ht="12.75" customHeight="1" x14ac:dyDescent="0.2">
      <c r="H9401" s="36"/>
    </row>
    <row r="9402" spans="8:8" s="32" customFormat="1" ht="12.75" customHeight="1" x14ac:dyDescent="0.2">
      <c r="H9402" s="36"/>
    </row>
    <row r="9403" spans="8:8" s="32" customFormat="1" ht="12.75" customHeight="1" x14ac:dyDescent="0.2">
      <c r="H9403" s="36"/>
    </row>
    <row r="9404" spans="8:8" s="32" customFormat="1" ht="12.75" customHeight="1" x14ac:dyDescent="0.2">
      <c r="H9404" s="36"/>
    </row>
    <row r="9405" spans="8:8" s="32" customFormat="1" ht="12.75" customHeight="1" x14ac:dyDescent="0.2">
      <c r="H9405" s="36"/>
    </row>
    <row r="9406" spans="8:8" s="32" customFormat="1" ht="12.75" customHeight="1" x14ac:dyDescent="0.2">
      <c r="H9406" s="36"/>
    </row>
    <row r="9407" spans="8:8" s="32" customFormat="1" ht="12.75" customHeight="1" x14ac:dyDescent="0.2">
      <c r="H9407" s="36"/>
    </row>
    <row r="9408" spans="8:8" s="32" customFormat="1" ht="12.75" customHeight="1" x14ac:dyDescent="0.2">
      <c r="H9408" s="36"/>
    </row>
    <row r="9409" spans="8:8" s="32" customFormat="1" ht="12.75" customHeight="1" x14ac:dyDescent="0.2">
      <c r="H9409" s="36"/>
    </row>
    <row r="9410" spans="8:8" s="32" customFormat="1" ht="12.75" customHeight="1" x14ac:dyDescent="0.2">
      <c r="H9410" s="36"/>
    </row>
    <row r="9411" spans="8:8" s="32" customFormat="1" ht="12.75" customHeight="1" x14ac:dyDescent="0.2">
      <c r="H9411" s="36"/>
    </row>
    <row r="9412" spans="8:8" s="32" customFormat="1" ht="12.75" customHeight="1" x14ac:dyDescent="0.2">
      <c r="H9412" s="36"/>
    </row>
    <row r="9413" spans="8:8" s="32" customFormat="1" ht="12.75" customHeight="1" x14ac:dyDescent="0.2">
      <c r="H9413" s="36"/>
    </row>
    <row r="9414" spans="8:8" s="32" customFormat="1" ht="12.75" customHeight="1" x14ac:dyDescent="0.2">
      <c r="H9414" s="36"/>
    </row>
    <row r="9415" spans="8:8" s="32" customFormat="1" ht="12.75" customHeight="1" x14ac:dyDescent="0.2">
      <c r="H9415" s="36"/>
    </row>
    <row r="9416" spans="8:8" s="32" customFormat="1" ht="12.75" customHeight="1" x14ac:dyDescent="0.2">
      <c r="H9416" s="36"/>
    </row>
    <row r="9417" spans="8:8" s="32" customFormat="1" ht="12.75" customHeight="1" x14ac:dyDescent="0.2">
      <c r="H9417" s="36"/>
    </row>
    <row r="9418" spans="8:8" s="32" customFormat="1" ht="12.75" customHeight="1" x14ac:dyDescent="0.2">
      <c r="H9418" s="36"/>
    </row>
    <row r="9419" spans="8:8" s="32" customFormat="1" ht="12.75" customHeight="1" x14ac:dyDescent="0.2">
      <c r="H9419" s="36"/>
    </row>
    <row r="9420" spans="8:8" s="32" customFormat="1" ht="12.75" customHeight="1" x14ac:dyDescent="0.2">
      <c r="H9420" s="36"/>
    </row>
    <row r="9421" spans="8:8" s="32" customFormat="1" ht="12.75" customHeight="1" x14ac:dyDescent="0.2">
      <c r="H9421" s="36"/>
    </row>
    <row r="9422" spans="8:8" s="32" customFormat="1" ht="12.75" customHeight="1" x14ac:dyDescent="0.2">
      <c r="H9422" s="36"/>
    </row>
    <row r="9423" spans="8:8" s="32" customFormat="1" ht="12.75" customHeight="1" x14ac:dyDescent="0.2">
      <c r="H9423" s="36"/>
    </row>
    <row r="9424" spans="8:8" s="32" customFormat="1" ht="12.75" customHeight="1" x14ac:dyDescent="0.2">
      <c r="H9424" s="36"/>
    </row>
    <row r="9425" spans="8:8" s="32" customFormat="1" ht="12.75" customHeight="1" x14ac:dyDescent="0.2">
      <c r="H9425" s="36"/>
    </row>
    <row r="9426" spans="8:8" s="32" customFormat="1" ht="12.75" customHeight="1" x14ac:dyDescent="0.2">
      <c r="H9426" s="36"/>
    </row>
    <row r="9427" spans="8:8" s="32" customFormat="1" ht="12.75" customHeight="1" x14ac:dyDescent="0.2">
      <c r="H9427" s="36"/>
    </row>
    <row r="9428" spans="8:8" s="32" customFormat="1" ht="12.75" customHeight="1" x14ac:dyDescent="0.2">
      <c r="H9428" s="36"/>
    </row>
    <row r="9429" spans="8:8" s="32" customFormat="1" ht="12.75" customHeight="1" x14ac:dyDescent="0.2">
      <c r="H9429" s="36"/>
    </row>
    <row r="9430" spans="8:8" s="32" customFormat="1" ht="12.75" customHeight="1" x14ac:dyDescent="0.2">
      <c r="H9430" s="36"/>
    </row>
    <row r="9431" spans="8:8" s="32" customFormat="1" ht="12.75" customHeight="1" x14ac:dyDescent="0.2">
      <c r="H9431" s="36"/>
    </row>
    <row r="9432" spans="8:8" s="32" customFormat="1" ht="12.75" customHeight="1" x14ac:dyDescent="0.2">
      <c r="H9432" s="36"/>
    </row>
    <row r="9433" spans="8:8" s="32" customFormat="1" ht="12.75" customHeight="1" x14ac:dyDescent="0.2">
      <c r="H9433" s="36"/>
    </row>
    <row r="9434" spans="8:8" s="32" customFormat="1" ht="12.75" customHeight="1" x14ac:dyDescent="0.2">
      <c r="H9434" s="36"/>
    </row>
    <row r="9435" spans="8:8" s="32" customFormat="1" ht="12.75" customHeight="1" x14ac:dyDescent="0.2">
      <c r="H9435" s="36"/>
    </row>
    <row r="9436" spans="8:8" s="32" customFormat="1" ht="12.75" customHeight="1" x14ac:dyDescent="0.2">
      <c r="H9436" s="36"/>
    </row>
    <row r="9437" spans="8:8" s="32" customFormat="1" ht="12.75" customHeight="1" x14ac:dyDescent="0.2">
      <c r="H9437" s="36"/>
    </row>
    <row r="9438" spans="8:8" s="32" customFormat="1" ht="12.75" customHeight="1" x14ac:dyDescent="0.2">
      <c r="H9438" s="36"/>
    </row>
    <row r="9439" spans="8:8" s="32" customFormat="1" ht="12.75" customHeight="1" x14ac:dyDescent="0.2">
      <c r="H9439" s="36"/>
    </row>
    <row r="9440" spans="8:8" s="32" customFormat="1" ht="12.75" customHeight="1" x14ac:dyDescent="0.2">
      <c r="H9440" s="36"/>
    </row>
    <row r="9441" spans="8:8" s="32" customFormat="1" ht="12.75" customHeight="1" x14ac:dyDescent="0.2">
      <c r="H9441" s="36"/>
    </row>
    <row r="9442" spans="8:8" s="32" customFormat="1" ht="12.75" customHeight="1" x14ac:dyDescent="0.2">
      <c r="H9442" s="36"/>
    </row>
    <row r="9443" spans="8:8" s="32" customFormat="1" ht="12.75" customHeight="1" x14ac:dyDescent="0.2">
      <c r="H9443" s="36"/>
    </row>
    <row r="9444" spans="8:8" s="32" customFormat="1" ht="12.75" customHeight="1" x14ac:dyDescent="0.2">
      <c r="H9444" s="36"/>
    </row>
    <row r="9445" spans="8:8" s="32" customFormat="1" ht="12.75" customHeight="1" x14ac:dyDescent="0.2">
      <c r="H9445" s="36"/>
    </row>
    <row r="9446" spans="8:8" s="32" customFormat="1" ht="12.75" customHeight="1" x14ac:dyDescent="0.2">
      <c r="H9446" s="36"/>
    </row>
    <row r="9447" spans="8:8" s="32" customFormat="1" ht="12.75" customHeight="1" x14ac:dyDescent="0.2">
      <c r="H9447" s="36"/>
    </row>
    <row r="9448" spans="8:8" s="32" customFormat="1" ht="12.75" customHeight="1" x14ac:dyDescent="0.2">
      <c r="H9448" s="36"/>
    </row>
    <row r="9449" spans="8:8" s="32" customFormat="1" ht="12.75" customHeight="1" x14ac:dyDescent="0.2">
      <c r="H9449" s="36"/>
    </row>
    <row r="9450" spans="8:8" s="32" customFormat="1" ht="12.75" customHeight="1" x14ac:dyDescent="0.2">
      <c r="H9450" s="36"/>
    </row>
    <row r="9451" spans="8:8" s="32" customFormat="1" ht="12.75" customHeight="1" x14ac:dyDescent="0.2">
      <c r="H9451" s="36"/>
    </row>
    <row r="9452" spans="8:8" s="32" customFormat="1" ht="12.75" customHeight="1" x14ac:dyDescent="0.2">
      <c r="H9452" s="36"/>
    </row>
    <row r="9453" spans="8:8" s="32" customFormat="1" ht="12.75" customHeight="1" x14ac:dyDescent="0.2">
      <c r="H9453" s="36"/>
    </row>
    <row r="9454" spans="8:8" s="32" customFormat="1" ht="12.75" customHeight="1" x14ac:dyDescent="0.2">
      <c r="H9454" s="36"/>
    </row>
    <row r="9455" spans="8:8" s="32" customFormat="1" ht="12.75" customHeight="1" x14ac:dyDescent="0.2">
      <c r="H9455" s="36"/>
    </row>
    <row r="9456" spans="8:8" s="32" customFormat="1" ht="12.75" customHeight="1" x14ac:dyDescent="0.2">
      <c r="H9456" s="36"/>
    </row>
    <row r="9457" spans="8:8" s="32" customFormat="1" ht="12.75" customHeight="1" x14ac:dyDescent="0.2">
      <c r="H9457" s="36"/>
    </row>
    <row r="9458" spans="8:8" s="32" customFormat="1" ht="12.75" customHeight="1" x14ac:dyDescent="0.2">
      <c r="H9458" s="36"/>
    </row>
    <row r="9459" spans="8:8" s="32" customFormat="1" ht="12.75" customHeight="1" x14ac:dyDescent="0.2">
      <c r="H9459" s="36"/>
    </row>
    <row r="9460" spans="8:8" s="32" customFormat="1" ht="12.75" customHeight="1" x14ac:dyDescent="0.2">
      <c r="H9460" s="36"/>
    </row>
    <row r="9461" spans="8:8" s="32" customFormat="1" ht="12.75" customHeight="1" x14ac:dyDescent="0.2">
      <c r="H9461" s="36"/>
    </row>
    <row r="9462" spans="8:8" s="32" customFormat="1" ht="12.75" customHeight="1" x14ac:dyDescent="0.2">
      <c r="H9462" s="36"/>
    </row>
    <row r="9463" spans="8:8" s="32" customFormat="1" ht="12.75" customHeight="1" x14ac:dyDescent="0.2">
      <c r="H9463" s="36"/>
    </row>
    <row r="9464" spans="8:8" s="32" customFormat="1" ht="12.75" customHeight="1" x14ac:dyDescent="0.2">
      <c r="H9464" s="36"/>
    </row>
    <row r="9465" spans="8:8" s="32" customFormat="1" ht="12.75" customHeight="1" x14ac:dyDescent="0.2">
      <c r="H9465" s="36"/>
    </row>
    <row r="9466" spans="8:8" s="32" customFormat="1" ht="12.75" customHeight="1" x14ac:dyDescent="0.2">
      <c r="H9466" s="36"/>
    </row>
    <row r="9467" spans="8:8" s="32" customFormat="1" ht="12.75" customHeight="1" x14ac:dyDescent="0.2">
      <c r="H9467" s="36"/>
    </row>
    <row r="9468" spans="8:8" s="32" customFormat="1" ht="12.75" customHeight="1" x14ac:dyDescent="0.2">
      <c r="H9468" s="36"/>
    </row>
    <row r="9469" spans="8:8" s="32" customFormat="1" ht="12.75" customHeight="1" x14ac:dyDescent="0.2">
      <c r="H9469" s="36"/>
    </row>
    <row r="9470" spans="8:8" s="32" customFormat="1" ht="12.75" customHeight="1" x14ac:dyDescent="0.2">
      <c r="H9470" s="36"/>
    </row>
    <row r="9471" spans="8:8" s="32" customFormat="1" ht="12.75" customHeight="1" x14ac:dyDescent="0.2">
      <c r="H9471" s="36"/>
    </row>
    <row r="9472" spans="8:8" s="32" customFormat="1" ht="12.75" customHeight="1" x14ac:dyDescent="0.2">
      <c r="H9472" s="36"/>
    </row>
    <row r="9473" spans="8:8" s="32" customFormat="1" ht="12.75" customHeight="1" x14ac:dyDescent="0.2">
      <c r="H9473" s="36"/>
    </row>
    <row r="9474" spans="8:8" s="32" customFormat="1" ht="12.75" customHeight="1" x14ac:dyDescent="0.2">
      <c r="H9474" s="36"/>
    </row>
    <row r="9475" spans="8:8" s="32" customFormat="1" ht="12.75" customHeight="1" x14ac:dyDescent="0.2">
      <c r="H9475" s="36"/>
    </row>
    <row r="9476" spans="8:8" s="32" customFormat="1" ht="12.75" customHeight="1" x14ac:dyDescent="0.2">
      <c r="H9476" s="36"/>
    </row>
    <row r="9477" spans="8:8" s="32" customFormat="1" ht="12.75" customHeight="1" x14ac:dyDescent="0.2">
      <c r="H9477" s="36"/>
    </row>
    <row r="9478" spans="8:8" s="32" customFormat="1" ht="12.75" customHeight="1" x14ac:dyDescent="0.2">
      <c r="H9478" s="36"/>
    </row>
    <row r="9479" spans="8:8" s="32" customFormat="1" ht="12.75" customHeight="1" x14ac:dyDescent="0.2">
      <c r="H9479" s="36"/>
    </row>
    <row r="9480" spans="8:8" s="32" customFormat="1" ht="12.75" customHeight="1" x14ac:dyDescent="0.2">
      <c r="H9480" s="36"/>
    </row>
    <row r="9481" spans="8:8" s="32" customFormat="1" ht="12.75" customHeight="1" x14ac:dyDescent="0.2">
      <c r="H9481" s="36"/>
    </row>
    <row r="9482" spans="8:8" s="32" customFormat="1" ht="12.75" customHeight="1" x14ac:dyDescent="0.2">
      <c r="H9482" s="36"/>
    </row>
    <row r="9483" spans="8:8" s="32" customFormat="1" ht="12.75" customHeight="1" x14ac:dyDescent="0.2">
      <c r="H9483" s="36"/>
    </row>
    <row r="9484" spans="8:8" s="32" customFormat="1" ht="12.75" customHeight="1" x14ac:dyDescent="0.2">
      <c r="H9484" s="36"/>
    </row>
    <row r="9485" spans="8:8" s="32" customFormat="1" ht="12.75" customHeight="1" x14ac:dyDescent="0.2">
      <c r="H9485" s="36"/>
    </row>
    <row r="9486" spans="8:8" s="32" customFormat="1" ht="12.75" customHeight="1" x14ac:dyDescent="0.2">
      <c r="H9486" s="36"/>
    </row>
    <row r="9487" spans="8:8" s="32" customFormat="1" ht="12.75" customHeight="1" x14ac:dyDescent="0.2">
      <c r="H9487" s="36"/>
    </row>
    <row r="9488" spans="8:8" s="32" customFormat="1" ht="12.75" customHeight="1" x14ac:dyDescent="0.2">
      <c r="H9488" s="36"/>
    </row>
    <row r="9489" spans="8:8" s="32" customFormat="1" ht="12.75" customHeight="1" x14ac:dyDescent="0.2">
      <c r="H9489" s="36"/>
    </row>
    <row r="9490" spans="8:8" s="32" customFormat="1" ht="12.75" customHeight="1" x14ac:dyDescent="0.2">
      <c r="H9490" s="36"/>
    </row>
    <row r="9491" spans="8:8" s="32" customFormat="1" ht="12.75" customHeight="1" x14ac:dyDescent="0.2">
      <c r="H9491" s="36"/>
    </row>
    <row r="9492" spans="8:8" s="32" customFormat="1" ht="12.75" customHeight="1" x14ac:dyDescent="0.2">
      <c r="H9492" s="36"/>
    </row>
    <row r="9493" spans="8:8" s="32" customFormat="1" ht="12.75" customHeight="1" x14ac:dyDescent="0.2">
      <c r="H9493" s="36"/>
    </row>
    <row r="9494" spans="8:8" s="32" customFormat="1" ht="12.75" customHeight="1" x14ac:dyDescent="0.2">
      <c r="H9494" s="36"/>
    </row>
    <row r="9495" spans="8:8" s="32" customFormat="1" ht="12.75" customHeight="1" x14ac:dyDescent="0.2">
      <c r="H9495" s="36"/>
    </row>
    <row r="9496" spans="8:8" s="32" customFormat="1" ht="12.75" customHeight="1" x14ac:dyDescent="0.2">
      <c r="H9496" s="36"/>
    </row>
    <row r="9497" spans="8:8" s="32" customFormat="1" ht="12.75" customHeight="1" x14ac:dyDescent="0.2">
      <c r="H9497" s="36"/>
    </row>
    <row r="9498" spans="8:8" s="32" customFormat="1" ht="12.75" customHeight="1" x14ac:dyDescent="0.2">
      <c r="H9498" s="36"/>
    </row>
    <row r="9499" spans="8:8" s="32" customFormat="1" ht="12.75" customHeight="1" x14ac:dyDescent="0.2">
      <c r="H9499" s="36"/>
    </row>
    <row r="9500" spans="8:8" s="32" customFormat="1" ht="12.75" customHeight="1" x14ac:dyDescent="0.2">
      <c r="H9500" s="36"/>
    </row>
    <row r="9501" spans="8:8" s="32" customFormat="1" ht="12.75" customHeight="1" x14ac:dyDescent="0.2">
      <c r="H9501" s="36"/>
    </row>
    <row r="9502" spans="8:8" s="32" customFormat="1" ht="12.75" customHeight="1" x14ac:dyDescent="0.2">
      <c r="H9502" s="36"/>
    </row>
    <row r="9503" spans="8:8" s="32" customFormat="1" ht="12.75" customHeight="1" x14ac:dyDescent="0.2">
      <c r="H9503" s="36"/>
    </row>
    <row r="9504" spans="8:8" s="32" customFormat="1" ht="12.75" customHeight="1" x14ac:dyDescent="0.2">
      <c r="H9504" s="36"/>
    </row>
    <row r="9505" spans="8:8" s="32" customFormat="1" ht="12.75" customHeight="1" x14ac:dyDescent="0.2">
      <c r="H9505" s="36"/>
    </row>
    <row r="9506" spans="8:8" s="32" customFormat="1" ht="12.75" customHeight="1" x14ac:dyDescent="0.2">
      <c r="H9506" s="36"/>
    </row>
    <row r="9507" spans="8:8" s="32" customFormat="1" ht="12.75" customHeight="1" x14ac:dyDescent="0.2">
      <c r="H9507" s="36"/>
    </row>
    <row r="9508" spans="8:8" s="32" customFormat="1" ht="12.75" customHeight="1" x14ac:dyDescent="0.2">
      <c r="H9508" s="36"/>
    </row>
    <row r="9509" spans="8:8" s="32" customFormat="1" ht="12.75" customHeight="1" x14ac:dyDescent="0.2">
      <c r="H9509" s="36"/>
    </row>
    <row r="9510" spans="8:8" s="32" customFormat="1" ht="12.75" customHeight="1" x14ac:dyDescent="0.2">
      <c r="H9510" s="36"/>
    </row>
    <row r="9511" spans="8:8" s="32" customFormat="1" ht="12.75" customHeight="1" x14ac:dyDescent="0.2">
      <c r="H9511" s="36"/>
    </row>
    <row r="9512" spans="8:8" s="32" customFormat="1" ht="12.75" customHeight="1" x14ac:dyDescent="0.2">
      <c r="H9512" s="36"/>
    </row>
    <row r="9513" spans="8:8" s="32" customFormat="1" ht="12.75" customHeight="1" x14ac:dyDescent="0.2">
      <c r="H9513" s="36"/>
    </row>
    <row r="9514" spans="8:8" s="32" customFormat="1" ht="12.75" customHeight="1" x14ac:dyDescent="0.2">
      <c r="H9514" s="36"/>
    </row>
    <row r="9515" spans="8:8" s="32" customFormat="1" ht="12.75" customHeight="1" x14ac:dyDescent="0.2">
      <c r="H9515" s="36"/>
    </row>
    <row r="9516" spans="8:8" s="32" customFormat="1" ht="12.75" customHeight="1" x14ac:dyDescent="0.2">
      <c r="H9516" s="36"/>
    </row>
    <row r="9517" spans="8:8" s="32" customFormat="1" ht="12.75" customHeight="1" x14ac:dyDescent="0.2">
      <c r="H9517" s="36"/>
    </row>
    <row r="9518" spans="8:8" s="32" customFormat="1" ht="12.75" customHeight="1" x14ac:dyDescent="0.2">
      <c r="H9518" s="36"/>
    </row>
    <row r="9519" spans="8:8" s="32" customFormat="1" ht="12.75" customHeight="1" x14ac:dyDescent="0.2">
      <c r="H9519" s="36"/>
    </row>
    <row r="9520" spans="8:8" s="32" customFormat="1" ht="12.75" customHeight="1" x14ac:dyDescent="0.2">
      <c r="H9520" s="36"/>
    </row>
    <row r="9521" spans="8:8" s="32" customFormat="1" ht="12.75" customHeight="1" x14ac:dyDescent="0.2">
      <c r="H9521" s="36"/>
    </row>
    <row r="9522" spans="8:8" s="32" customFormat="1" ht="12.75" customHeight="1" x14ac:dyDescent="0.2">
      <c r="H9522" s="36"/>
    </row>
    <row r="9523" spans="8:8" s="32" customFormat="1" ht="12.75" customHeight="1" x14ac:dyDescent="0.2">
      <c r="H9523" s="36"/>
    </row>
    <row r="9524" spans="8:8" s="32" customFormat="1" ht="12.75" customHeight="1" x14ac:dyDescent="0.2">
      <c r="H9524" s="36"/>
    </row>
    <row r="9525" spans="8:8" s="32" customFormat="1" ht="12.75" customHeight="1" x14ac:dyDescent="0.2">
      <c r="H9525" s="36"/>
    </row>
    <row r="9526" spans="8:8" s="32" customFormat="1" ht="12.75" customHeight="1" x14ac:dyDescent="0.2">
      <c r="H9526" s="36"/>
    </row>
    <row r="9527" spans="8:8" s="32" customFormat="1" ht="12.75" customHeight="1" x14ac:dyDescent="0.2">
      <c r="H9527" s="36"/>
    </row>
    <row r="9528" spans="8:8" s="32" customFormat="1" ht="12.75" customHeight="1" x14ac:dyDescent="0.2">
      <c r="H9528" s="36"/>
    </row>
    <row r="9529" spans="8:8" s="32" customFormat="1" ht="12.75" customHeight="1" x14ac:dyDescent="0.2">
      <c r="H9529" s="36"/>
    </row>
    <row r="9530" spans="8:8" s="32" customFormat="1" ht="12.75" customHeight="1" x14ac:dyDescent="0.2">
      <c r="H9530" s="36"/>
    </row>
    <row r="9531" spans="8:8" s="32" customFormat="1" ht="12.75" customHeight="1" x14ac:dyDescent="0.2">
      <c r="H9531" s="36"/>
    </row>
    <row r="9532" spans="8:8" s="32" customFormat="1" ht="12.75" customHeight="1" x14ac:dyDescent="0.2">
      <c r="H9532" s="36"/>
    </row>
    <row r="9533" spans="8:8" s="32" customFormat="1" ht="12.75" customHeight="1" x14ac:dyDescent="0.2">
      <c r="H9533" s="36"/>
    </row>
    <row r="9534" spans="8:8" s="32" customFormat="1" ht="12.75" customHeight="1" x14ac:dyDescent="0.2">
      <c r="H9534" s="36"/>
    </row>
    <row r="9535" spans="8:8" s="32" customFormat="1" ht="12.75" customHeight="1" x14ac:dyDescent="0.2">
      <c r="H9535" s="36"/>
    </row>
    <row r="9536" spans="8:8" s="32" customFormat="1" ht="12.75" customHeight="1" x14ac:dyDescent="0.2">
      <c r="H9536" s="36"/>
    </row>
    <row r="9537" spans="8:8" s="32" customFormat="1" ht="12.75" customHeight="1" x14ac:dyDescent="0.2">
      <c r="H9537" s="36"/>
    </row>
    <row r="9538" spans="8:8" s="32" customFormat="1" ht="12.75" customHeight="1" x14ac:dyDescent="0.2">
      <c r="H9538" s="36"/>
    </row>
    <row r="9539" spans="8:8" s="32" customFormat="1" ht="12.75" customHeight="1" x14ac:dyDescent="0.2">
      <c r="H9539" s="36"/>
    </row>
    <row r="9540" spans="8:8" s="32" customFormat="1" ht="12.75" customHeight="1" x14ac:dyDescent="0.2">
      <c r="H9540" s="36"/>
    </row>
    <row r="9541" spans="8:8" s="32" customFormat="1" ht="12.75" customHeight="1" x14ac:dyDescent="0.2">
      <c r="H9541" s="36"/>
    </row>
    <row r="9542" spans="8:8" s="32" customFormat="1" ht="12.75" customHeight="1" x14ac:dyDescent="0.2">
      <c r="H9542" s="36"/>
    </row>
    <row r="9543" spans="8:8" s="32" customFormat="1" ht="12.75" customHeight="1" x14ac:dyDescent="0.2">
      <c r="H9543" s="36"/>
    </row>
    <row r="9544" spans="8:8" s="32" customFormat="1" ht="12.75" customHeight="1" x14ac:dyDescent="0.2">
      <c r="H9544" s="36"/>
    </row>
    <row r="9545" spans="8:8" s="32" customFormat="1" ht="12.75" customHeight="1" x14ac:dyDescent="0.2">
      <c r="H9545" s="36"/>
    </row>
    <row r="9546" spans="8:8" s="32" customFormat="1" ht="12.75" customHeight="1" x14ac:dyDescent="0.2">
      <c r="H9546" s="36"/>
    </row>
    <row r="9547" spans="8:8" s="32" customFormat="1" ht="12.75" customHeight="1" x14ac:dyDescent="0.2">
      <c r="H9547" s="36"/>
    </row>
    <row r="9548" spans="8:8" s="32" customFormat="1" ht="12.75" customHeight="1" x14ac:dyDescent="0.2">
      <c r="H9548" s="36"/>
    </row>
    <row r="9549" spans="8:8" s="32" customFormat="1" ht="12.75" customHeight="1" x14ac:dyDescent="0.2">
      <c r="H9549" s="36"/>
    </row>
    <row r="9550" spans="8:8" s="32" customFormat="1" ht="12.75" customHeight="1" x14ac:dyDescent="0.2">
      <c r="H9550" s="36"/>
    </row>
    <row r="9551" spans="8:8" s="32" customFormat="1" ht="12.75" customHeight="1" x14ac:dyDescent="0.2">
      <c r="H9551" s="36"/>
    </row>
    <row r="9552" spans="8:8" s="32" customFormat="1" ht="12.75" customHeight="1" x14ac:dyDescent="0.2">
      <c r="H9552" s="36"/>
    </row>
    <row r="9553" spans="8:8" s="32" customFormat="1" ht="12.75" customHeight="1" x14ac:dyDescent="0.2">
      <c r="H9553" s="36"/>
    </row>
    <row r="9554" spans="8:8" s="32" customFormat="1" ht="12.75" customHeight="1" x14ac:dyDescent="0.2">
      <c r="H9554" s="36"/>
    </row>
    <row r="9555" spans="8:8" s="32" customFormat="1" ht="12.75" customHeight="1" x14ac:dyDescent="0.2">
      <c r="H9555" s="36"/>
    </row>
    <row r="9556" spans="8:8" s="32" customFormat="1" ht="12.75" customHeight="1" x14ac:dyDescent="0.2">
      <c r="H9556" s="36"/>
    </row>
    <row r="9557" spans="8:8" s="32" customFormat="1" ht="12.75" customHeight="1" x14ac:dyDescent="0.2">
      <c r="H9557" s="36"/>
    </row>
    <row r="9558" spans="8:8" s="32" customFormat="1" ht="12.75" customHeight="1" x14ac:dyDescent="0.2">
      <c r="H9558" s="36"/>
    </row>
    <row r="9559" spans="8:8" s="32" customFormat="1" ht="12.75" customHeight="1" x14ac:dyDescent="0.2">
      <c r="H9559" s="36"/>
    </row>
    <row r="9560" spans="8:8" s="32" customFormat="1" ht="12.75" customHeight="1" x14ac:dyDescent="0.2">
      <c r="H9560" s="36"/>
    </row>
    <row r="9561" spans="8:8" s="32" customFormat="1" ht="12.75" customHeight="1" x14ac:dyDescent="0.2">
      <c r="H9561" s="36"/>
    </row>
    <row r="9562" spans="8:8" s="32" customFormat="1" ht="12.75" customHeight="1" x14ac:dyDescent="0.2">
      <c r="H9562" s="36"/>
    </row>
    <row r="9563" spans="8:8" s="32" customFormat="1" ht="12.75" customHeight="1" x14ac:dyDescent="0.2">
      <c r="H9563" s="36"/>
    </row>
    <row r="9564" spans="8:8" s="32" customFormat="1" ht="12.75" customHeight="1" x14ac:dyDescent="0.2">
      <c r="H9564" s="36"/>
    </row>
    <row r="9565" spans="8:8" s="32" customFormat="1" ht="12.75" customHeight="1" x14ac:dyDescent="0.2">
      <c r="H9565" s="36"/>
    </row>
    <row r="9566" spans="8:8" s="32" customFormat="1" ht="12.75" customHeight="1" x14ac:dyDescent="0.2">
      <c r="H9566" s="36"/>
    </row>
    <row r="9567" spans="8:8" s="32" customFormat="1" ht="12.75" customHeight="1" x14ac:dyDescent="0.2">
      <c r="H9567" s="36"/>
    </row>
    <row r="9568" spans="8:8" s="32" customFormat="1" ht="12.75" customHeight="1" x14ac:dyDescent="0.2">
      <c r="H9568" s="36"/>
    </row>
    <row r="9569" spans="8:8" s="32" customFormat="1" ht="12.75" customHeight="1" x14ac:dyDescent="0.2">
      <c r="H9569" s="36"/>
    </row>
    <row r="9570" spans="8:8" s="32" customFormat="1" ht="12.75" customHeight="1" x14ac:dyDescent="0.2">
      <c r="H9570" s="36"/>
    </row>
    <row r="9571" spans="8:8" s="32" customFormat="1" ht="12.75" customHeight="1" x14ac:dyDescent="0.2">
      <c r="H9571" s="36"/>
    </row>
    <row r="9572" spans="8:8" s="32" customFormat="1" ht="12.75" customHeight="1" x14ac:dyDescent="0.2">
      <c r="H9572" s="36"/>
    </row>
    <row r="9573" spans="8:8" s="32" customFormat="1" ht="12.75" customHeight="1" x14ac:dyDescent="0.2">
      <c r="H9573" s="36"/>
    </row>
    <row r="9574" spans="8:8" s="32" customFormat="1" ht="12.75" customHeight="1" x14ac:dyDescent="0.2">
      <c r="H9574" s="36"/>
    </row>
    <row r="9575" spans="8:8" s="32" customFormat="1" ht="12.75" customHeight="1" x14ac:dyDescent="0.2">
      <c r="H9575" s="36"/>
    </row>
    <row r="9576" spans="8:8" s="32" customFormat="1" ht="12.75" customHeight="1" x14ac:dyDescent="0.2">
      <c r="H9576" s="36"/>
    </row>
    <row r="9577" spans="8:8" s="32" customFormat="1" ht="12.75" customHeight="1" x14ac:dyDescent="0.2">
      <c r="H9577" s="36"/>
    </row>
    <row r="9578" spans="8:8" s="32" customFormat="1" ht="12.75" customHeight="1" x14ac:dyDescent="0.2">
      <c r="H9578" s="36"/>
    </row>
    <row r="9579" spans="8:8" s="32" customFormat="1" ht="12.75" customHeight="1" x14ac:dyDescent="0.2">
      <c r="H9579" s="36"/>
    </row>
    <row r="9580" spans="8:8" s="32" customFormat="1" ht="12.75" customHeight="1" x14ac:dyDescent="0.2">
      <c r="H9580" s="36"/>
    </row>
    <row r="9581" spans="8:8" s="32" customFormat="1" ht="12.75" customHeight="1" x14ac:dyDescent="0.2">
      <c r="H9581" s="36"/>
    </row>
    <row r="9582" spans="8:8" s="32" customFormat="1" ht="12.75" customHeight="1" x14ac:dyDescent="0.2">
      <c r="H9582" s="36"/>
    </row>
    <row r="9583" spans="8:8" s="32" customFormat="1" ht="12.75" customHeight="1" x14ac:dyDescent="0.2">
      <c r="H9583" s="36"/>
    </row>
    <row r="9584" spans="8:8" s="32" customFormat="1" ht="12.75" customHeight="1" x14ac:dyDescent="0.2">
      <c r="H9584" s="36"/>
    </row>
    <row r="9585" spans="8:8" s="32" customFormat="1" ht="12.75" customHeight="1" x14ac:dyDescent="0.2">
      <c r="H9585" s="36"/>
    </row>
    <row r="9586" spans="8:8" s="32" customFormat="1" ht="12.75" customHeight="1" x14ac:dyDescent="0.2">
      <c r="H9586" s="36"/>
    </row>
    <row r="9587" spans="8:8" s="32" customFormat="1" ht="12.75" customHeight="1" x14ac:dyDescent="0.2">
      <c r="H9587" s="36"/>
    </row>
    <row r="9588" spans="8:8" s="32" customFormat="1" ht="12.75" customHeight="1" x14ac:dyDescent="0.2">
      <c r="H9588" s="36"/>
    </row>
    <row r="9589" spans="8:8" s="32" customFormat="1" ht="12.75" customHeight="1" x14ac:dyDescent="0.2">
      <c r="H9589" s="36"/>
    </row>
    <row r="9590" spans="8:8" s="32" customFormat="1" ht="12.75" customHeight="1" x14ac:dyDescent="0.2">
      <c r="H9590" s="36"/>
    </row>
    <row r="9591" spans="8:8" s="32" customFormat="1" ht="12.75" customHeight="1" x14ac:dyDescent="0.2">
      <c r="H9591" s="36"/>
    </row>
    <row r="9592" spans="8:8" s="32" customFormat="1" ht="12.75" customHeight="1" x14ac:dyDescent="0.2">
      <c r="H9592" s="36"/>
    </row>
    <row r="9593" spans="8:8" s="32" customFormat="1" ht="12.75" customHeight="1" x14ac:dyDescent="0.2">
      <c r="H9593" s="36"/>
    </row>
    <row r="9594" spans="8:8" s="32" customFormat="1" ht="12.75" customHeight="1" x14ac:dyDescent="0.2">
      <c r="H9594" s="36"/>
    </row>
    <row r="9595" spans="8:8" s="32" customFormat="1" ht="12.75" customHeight="1" x14ac:dyDescent="0.2">
      <c r="H9595" s="36"/>
    </row>
    <row r="9596" spans="8:8" s="32" customFormat="1" ht="12.75" customHeight="1" x14ac:dyDescent="0.2">
      <c r="H9596" s="36"/>
    </row>
    <row r="9597" spans="8:8" s="32" customFormat="1" ht="12.75" customHeight="1" x14ac:dyDescent="0.2">
      <c r="H9597" s="36"/>
    </row>
    <row r="9598" spans="8:8" s="32" customFormat="1" ht="12.75" customHeight="1" x14ac:dyDescent="0.2">
      <c r="H9598" s="36"/>
    </row>
    <row r="9599" spans="8:8" s="32" customFormat="1" ht="12.75" customHeight="1" x14ac:dyDescent="0.2">
      <c r="H9599" s="36"/>
    </row>
    <row r="9600" spans="8:8" s="32" customFormat="1" ht="12.75" customHeight="1" x14ac:dyDescent="0.2">
      <c r="H9600" s="36"/>
    </row>
    <row r="9601" spans="8:8" s="32" customFormat="1" ht="12.75" customHeight="1" x14ac:dyDescent="0.2">
      <c r="H9601" s="36"/>
    </row>
    <row r="9602" spans="8:8" s="32" customFormat="1" ht="12.75" customHeight="1" x14ac:dyDescent="0.2">
      <c r="H9602" s="36"/>
    </row>
    <row r="9603" spans="8:8" s="32" customFormat="1" ht="12.75" customHeight="1" x14ac:dyDescent="0.2">
      <c r="H9603" s="36"/>
    </row>
    <row r="9604" spans="8:8" s="32" customFormat="1" ht="12.75" customHeight="1" x14ac:dyDescent="0.2">
      <c r="H9604" s="36"/>
    </row>
    <row r="9605" spans="8:8" s="32" customFormat="1" ht="12.75" customHeight="1" x14ac:dyDescent="0.2">
      <c r="H9605" s="36"/>
    </row>
    <row r="9606" spans="8:8" s="32" customFormat="1" ht="12.75" customHeight="1" x14ac:dyDescent="0.2">
      <c r="H9606" s="36"/>
    </row>
    <row r="9607" spans="8:8" s="32" customFormat="1" ht="12.75" customHeight="1" x14ac:dyDescent="0.2">
      <c r="H9607" s="36"/>
    </row>
    <row r="9608" spans="8:8" s="32" customFormat="1" ht="12.75" customHeight="1" x14ac:dyDescent="0.2">
      <c r="H9608" s="36"/>
    </row>
    <row r="9609" spans="8:8" s="32" customFormat="1" ht="12.75" customHeight="1" x14ac:dyDescent="0.2">
      <c r="H9609" s="36"/>
    </row>
    <row r="9610" spans="8:8" s="32" customFormat="1" ht="12.75" customHeight="1" x14ac:dyDescent="0.2">
      <c r="H9610" s="36"/>
    </row>
    <row r="9611" spans="8:8" s="32" customFormat="1" ht="12.75" customHeight="1" x14ac:dyDescent="0.2">
      <c r="H9611" s="36"/>
    </row>
    <row r="9612" spans="8:8" s="32" customFormat="1" ht="12.75" customHeight="1" x14ac:dyDescent="0.2">
      <c r="H9612" s="36"/>
    </row>
    <row r="9613" spans="8:8" s="32" customFormat="1" ht="12.75" customHeight="1" x14ac:dyDescent="0.2">
      <c r="H9613" s="36"/>
    </row>
    <row r="9614" spans="8:8" s="32" customFormat="1" ht="12.75" customHeight="1" x14ac:dyDescent="0.2">
      <c r="H9614" s="36"/>
    </row>
    <row r="9615" spans="8:8" s="32" customFormat="1" ht="12.75" customHeight="1" x14ac:dyDescent="0.2">
      <c r="H9615" s="36"/>
    </row>
    <row r="9616" spans="8:8" s="32" customFormat="1" ht="12.75" customHeight="1" x14ac:dyDescent="0.2">
      <c r="H9616" s="36"/>
    </row>
    <row r="9617" spans="8:8" s="32" customFormat="1" ht="12.75" customHeight="1" x14ac:dyDescent="0.2">
      <c r="H9617" s="36"/>
    </row>
    <row r="9618" spans="8:8" s="32" customFormat="1" ht="12.75" customHeight="1" x14ac:dyDescent="0.2">
      <c r="H9618" s="36"/>
    </row>
    <row r="9619" spans="8:8" s="32" customFormat="1" ht="12.75" customHeight="1" x14ac:dyDescent="0.2">
      <c r="H9619" s="36"/>
    </row>
    <row r="9620" spans="8:8" s="32" customFormat="1" ht="12.75" customHeight="1" x14ac:dyDescent="0.2">
      <c r="H9620" s="36"/>
    </row>
    <row r="9621" spans="8:8" s="32" customFormat="1" ht="12.75" customHeight="1" x14ac:dyDescent="0.2">
      <c r="H9621" s="36"/>
    </row>
    <row r="9622" spans="8:8" s="32" customFormat="1" ht="12.75" customHeight="1" x14ac:dyDescent="0.2">
      <c r="H9622" s="36"/>
    </row>
    <row r="9623" spans="8:8" s="32" customFormat="1" ht="12.75" customHeight="1" x14ac:dyDescent="0.2">
      <c r="H9623" s="36"/>
    </row>
    <row r="9624" spans="8:8" s="32" customFormat="1" ht="12.75" customHeight="1" x14ac:dyDescent="0.2">
      <c r="H9624" s="36"/>
    </row>
    <row r="9625" spans="8:8" s="32" customFormat="1" ht="12.75" customHeight="1" x14ac:dyDescent="0.2">
      <c r="H9625" s="36"/>
    </row>
    <row r="9626" spans="8:8" s="32" customFormat="1" ht="12.75" customHeight="1" x14ac:dyDescent="0.2">
      <c r="H9626" s="36"/>
    </row>
    <row r="9627" spans="8:8" s="32" customFormat="1" ht="12.75" customHeight="1" x14ac:dyDescent="0.2">
      <c r="H9627" s="36"/>
    </row>
    <row r="9628" spans="8:8" s="32" customFormat="1" ht="12.75" customHeight="1" x14ac:dyDescent="0.2">
      <c r="H9628" s="36"/>
    </row>
    <row r="9629" spans="8:8" s="32" customFormat="1" ht="12.75" customHeight="1" x14ac:dyDescent="0.2">
      <c r="H9629" s="36"/>
    </row>
    <row r="9630" spans="8:8" s="32" customFormat="1" ht="12.75" customHeight="1" x14ac:dyDescent="0.2">
      <c r="H9630" s="36"/>
    </row>
    <row r="9631" spans="8:8" s="32" customFormat="1" ht="12.75" customHeight="1" x14ac:dyDescent="0.2">
      <c r="H9631" s="36"/>
    </row>
    <row r="9632" spans="8:8" s="32" customFormat="1" ht="12.75" customHeight="1" x14ac:dyDescent="0.2">
      <c r="H9632" s="36"/>
    </row>
    <row r="9633" spans="8:8" s="32" customFormat="1" ht="12.75" customHeight="1" x14ac:dyDescent="0.2">
      <c r="H9633" s="36"/>
    </row>
    <row r="9634" spans="8:8" s="32" customFormat="1" ht="12.75" customHeight="1" x14ac:dyDescent="0.2">
      <c r="H9634" s="36"/>
    </row>
    <row r="9635" spans="8:8" s="32" customFormat="1" ht="12.75" customHeight="1" x14ac:dyDescent="0.2">
      <c r="H9635" s="36"/>
    </row>
    <row r="9636" spans="8:8" s="32" customFormat="1" ht="12.75" customHeight="1" x14ac:dyDescent="0.2">
      <c r="H9636" s="36"/>
    </row>
    <row r="9637" spans="8:8" s="32" customFormat="1" ht="12.75" customHeight="1" x14ac:dyDescent="0.2">
      <c r="H9637" s="36"/>
    </row>
    <row r="9638" spans="8:8" s="32" customFormat="1" ht="12.75" customHeight="1" x14ac:dyDescent="0.2">
      <c r="H9638" s="36"/>
    </row>
    <row r="9639" spans="8:8" s="32" customFormat="1" ht="12.75" customHeight="1" x14ac:dyDescent="0.2">
      <c r="H9639" s="36"/>
    </row>
    <row r="9640" spans="8:8" s="32" customFormat="1" ht="12.75" customHeight="1" x14ac:dyDescent="0.2">
      <c r="H9640" s="36"/>
    </row>
    <row r="9641" spans="8:8" s="32" customFormat="1" ht="12.75" customHeight="1" x14ac:dyDescent="0.2">
      <c r="H9641" s="36"/>
    </row>
    <row r="9642" spans="8:8" s="32" customFormat="1" ht="12.75" customHeight="1" x14ac:dyDescent="0.2">
      <c r="H9642" s="36"/>
    </row>
    <row r="9643" spans="8:8" s="32" customFormat="1" ht="12.75" customHeight="1" x14ac:dyDescent="0.2">
      <c r="H9643" s="36"/>
    </row>
    <row r="9644" spans="8:8" s="32" customFormat="1" ht="12.75" customHeight="1" x14ac:dyDescent="0.2">
      <c r="H9644" s="36"/>
    </row>
    <row r="9645" spans="8:8" s="32" customFormat="1" ht="12.75" customHeight="1" x14ac:dyDescent="0.2">
      <c r="H9645" s="36"/>
    </row>
    <row r="9646" spans="8:8" s="32" customFormat="1" ht="12.75" customHeight="1" x14ac:dyDescent="0.2">
      <c r="H9646" s="36"/>
    </row>
    <row r="9647" spans="8:8" s="32" customFormat="1" ht="12.75" customHeight="1" x14ac:dyDescent="0.2">
      <c r="H9647" s="36"/>
    </row>
    <row r="9648" spans="8:8" s="32" customFormat="1" ht="12.75" customHeight="1" x14ac:dyDescent="0.2">
      <c r="H9648" s="36"/>
    </row>
    <row r="9649" spans="8:8" s="32" customFormat="1" ht="12.75" customHeight="1" x14ac:dyDescent="0.2">
      <c r="H9649" s="36"/>
    </row>
    <row r="9650" spans="8:8" s="32" customFormat="1" ht="12.75" customHeight="1" x14ac:dyDescent="0.2">
      <c r="H9650" s="36"/>
    </row>
    <row r="9651" spans="8:8" s="32" customFormat="1" ht="12.75" customHeight="1" x14ac:dyDescent="0.2">
      <c r="H9651" s="36"/>
    </row>
    <row r="9652" spans="8:8" s="32" customFormat="1" ht="12.75" customHeight="1" x14ac:dyDescent="0.2">
      <c r="H9652" s="36"/>
    </row>
    <row r="9653" spans="8:8" s="32" customFormat="1" ht="12.75" customHeight="1" x14ac:dyDescent="0.2">
      <c r="H9653" s="36"/>
    </row>
    <row r="9654" spans="8:8" s="32" customFormat="1" ht="12.75" customHeight="1" x14ac:dyDescent="0.2">
      <c r="H9654" s="36"/>
    </row>
    <row r="9655" spans="8:8" s="32" customFormat="1" ht="12.75" customHeight="1" x14ac:dyDescent="0.2">
      <c r="H9655" s="36"/>
    </row>
    <row r="9656" spans="8:8" s="32" customFormat="1" ht="12.75" customHeight="1" x14ac:dyDescent="0.2">
      <c r="H9656" s="36"/>
    </row>
    <row r="9657" spans="8:8" s="32" customFormat="1" ht="12.75" customHeight="1" x14ac:dyDescent="0.2">
      <c r="H9657" s="36"/>
    </row>
    <row r="9658" spans="8:8" s="32" customFormat="1" ht="12.75" customHeight="1" x14ac:dyDescent="0.2">
      <c r="H9658" s="36"/>
    </row>
    <row r="9659" spans="8:8" s="32" customFormat="1" ht="12.75" customHeight="1" x14ac:dyDescent="0.2">
      <c r="H9659" s="36"/>
    </row>
    <row r="9660" spans="8:8" s="32" customFormat="1" ht="12.75" customHeight="1" x14ac:dyDescent="0.2">
      <c r="H9660" s="36"/>
    </row>
    <row r="9661" spans="8:8" s="32" customFormat="1" ht="12.75" customHeight="1" x14ac:dyDescent="0.2">
      <c r="H9661" s="36"/>
    </row>
    <row r="9662" spans="8:8" s="32" customFormat="1" ht="12.75" customHeight="1" x14ac:dyDescent="0.2">
      <c r="H9662" s="36"/>
    </row>
    <row r="9663" spans="8:8" s="32" customFormat="1" ht="12.75" customHeight="1" x14ac:dyDescent="0.2">
      <c r="H9663" s="36"/>
    </row>
    <row r="9664" spans="8:8" s="32" customFormat="1" ht="12.75" customHeight="1" x14ac:dyDescent="0.2">
      <c r="H9664" s="36"/>
    </row>
    <row r="9665" spans="8:8" s="32" customFormat="1" ht="12.75" customHeight="1" x14ac:dyDescent="0.2">
      <c r="H9665" s="36"/>
    </row>
    <row r="9666" spans="8:8" s="32" customFormat="1" ht="12.75" customHeight="1" x14ac:dyDescent="0.2">
      <c r="H9666" s="36"/>
    </row>
    <row r="9667" spans="8:8" s="32" customFormat="1" ht="12.75" customHeight="1" x14ac:dyDescent="0.2">
      <c r="H9667" s="36"/>
    </row>
    <row r="9668" spans="8:8" s="32" customFormat="1" ht="12.75" customHeight="1" x14ac:dyDescent="0.2">
      <c r="H9668" s="36"/>
    </row>
    <row r="9669" spans="8:8" s="32" customFormat="1" ht="12.75" customHeight="1" x14ac:dyDescent="0.2">
      <c r="H9669" s="36"/>
    </row>
    <row r="9670" spans="8:8" s="32" customFormat="1" ht="12.75" customHeight="1" x14ac:dyDescent="0.2">
      <c r="H9670" s="36"/>
    </row>
    <row r="9671" spans="8:8" s="32" customFormat="1" ht="12.75" customHeight="1" x14ac:dyDescent="0.2">
      <c r="H9671" s="36"/>
    </row>
    <row r="9672" spans="8:8" s="32" customFormat="1" ht="12.75" customHeight="1" x14ac:dyDescent="0.2">
      <c r="H9672" s="36"/>
    </row>
    <row r="9673" spans="8:8" s="32" customFormat="1" ht="12.75" customHeight="1" x14ac:dyDescent="0.2">
      <c r="H9673" s="36"/>
    </row>
    <row r="9674" spans="8:8" s="32" customFormat="1" ht="12.75" customHeight="1" x14ac:dyDescent="0.2">
      <c r="H9674" s="36"/>
    </row>
    <row r="9675" spans="8:8" s="32" customFormat="1" ht="12.75" customHeight="1" x14ac:dyDescent="0.2">
      <c r="H9675" s="36"/>
    </row>
    <row r="9676" spans="8:8" s="32" customFormat="1" ht="12.75" customHeight="1" x14ac:dyDescent="0.2">
      <c r="H9676" s="36"/>
    </row>
    <row r="9677" spans="8:8" s="32" customFormat="1" ht="12.75" customHeight="1" x14ac:dyDescent="0.2">
      <c r="H9677" s="36"/>
    </row>
    <row r="9678" spans="8:8" s="32" customFormat="1" ht="12.75" customHeight="1" x14ac:dyDescent="0.2">
      <c r="H9678" s="36"/>
    </row>
    <row r="9679" spans="8:8" s="32" customFormat="1" ht="12.75" customHeight="1" x14ac:dyDescent="0.2">
      <c r="H9679" s="36"/>
    </row>
    <row r="9680" spans="8:8" s="32" customFormat="1" ht="12.75" customHeight="1" x14ac:dyDescent="0.2">
      <c r="H9680" s="36"/>
    </row>
    <row r="9681" spans="8:8" s="32" customFormat="1" ht="12.75" customHeight="1" x14ac:dyDescent="0.2">
      <c r="H9681" s="36"/>
    </row>
    <row r="9682" spans="8:8" s="32" customFormat="1" ht="12.75" customHeight="1" x14ac:dyDescent="0.2">
      <c r="H9682" s="36"/>
    </row>
    <row r="9683" spans="8:8" s="32" customFormat="1" ht="12.75" customHeight="1" x14ac:dyDescent="0.2">
      <c r="H9683" s="36"/>
    </row>
    <row r="9684" spans="8:8" s="32" customFormat="1" ht="12.75" customHeight="1" x14ac:dyDescent="0.2">
      <c r="H9684" s="36"/>
    </row>
    <row r="9685" spans="8:8" s="32" customFormat="1" ht="12.75" customHeight="1" x14ac:dyDescent="0.2">
      <c r="H9685" s="36"/>
    </row>
    <row r="9686" spans="8:8" s="32" customFormat="1" ht="12.75" customHeight="1" x14ac:dyDescent="0.2">
      <c r="H9686" s="36"/>
    </row>
    <row r="9687" spans="8:8" s="32" customFormat="1" ht="12.75" customHeight="1" x14ac:dyDescent="0.2">
      <c r="H9687" s="36"/>
    </row>
    <row r="9688" spans="8:8" s="32" customFormat="1" ht="12.75" customHeight="1" x14ac:dyDescent="0.2">
      <c r="H9688" s="36"/>
    </row>
    <row r="9689" spans="8:8" s="32" customFormat="1" ht="12.75" customHeight="1" x14ac:dyDescent="0.2">
      <c r="H9689" s="36"/>
    </row>
    <row r="9690" spans="8:8" s="32" customFormat="1" ht="12.75" customHeight="1" x14ac:dyDescent="0.2">
      <c r="H9690" s="36"/>
    </row>
    <row r="9691" spans="8:8" s="32" customFormat="1" ht="12.75" customHeight="1" x14ac:dyDescent="0.2">
      <c r="H9691" s="36"/>
    </row>
    <row r="9692" spans="8:8" s="32" customFormat="1" ht="12.75" customHeight="1" x14ac:dyDescent="0.2">
      <c r="H9692" s="36"/>
    </row>
    <row r="9693" spans="8:8" s="32" customFormat="1" ht="12.75" customHeight="1" x14ac:dyDescent="0.2">
      <c r="H9693" s="36"/>
    </row>
    <row r="9694" spans="8:8" s="32" customFormat="1" ht="12.75" customHeight="1" x14ac:dyDescent="0.2">
      <c r="H9694" s="36"/>
    </row>
    <row r="9695" spans="8:8" s="32" customFormat="1" ht="12.75" customHeight="1" x14ac:dyDescent="0.2">
      <c r="H9695" s="36"/>
    </row>
    <row r="9696" spans="8:8" s="32" customFormat="1" ht="12.75" customHeight="1" x14ac:dyDescent="0.2">
      <c r="H9696" s="36"/>
    </row>
    <row r="9697" spans="8:8" s="32" customFormat="1" ht="12.75" customHeight="1" x14ac:dyDescent="0.2">
      <c r="H9697" s="36"/>
    </row>
    <row r="9698" spans="8:8" s="32" customFormat="1" ht="12.75" customHeight="1" x14ac:dyDescent="0.2">
      <c r="H9698" s="36"/>
    </row>
    <row r="9699" spans="8:8" s="32" customFormat="1" ht="12.75" customHeight="1" x14ac:dyDescent="0.2">
      <c r="H9699" s="36"/>
    </row>
    <row r="9700" spans="8:8" s="32" customFormat="1" ht="12.75" customHeight="1" x14ac:dyDescent="0.2">
      <c r="H9700" s="36"/>
    </row>
    <row r="9701" spans="8:8" s="32" customFormat="1" ht="12.75" customHeight="1" x14ac:dyDescent="0.2">
      <c r="H9701" s="36"/>
    </row>
    <row r="9702" spans="8:8" s="32" customFormat="1" ht="12.75" customHeight="1" x14ac:dyDescent="0.2">
      <c r="H9702" s="36"/>
    </row>
    <row r="9703" spans="8:8" s="32" customFormat="1" ht="12.75" customHeight="1" x14ac:dyDescent="0.2">
      <c r="H9703" s="36"/>
    </row>
    <row r="9704" spans="8:8" s="32" customFormat="1" ht="12.75" customHeight="1" x14ac:dyDescent="0.2">
      <c r="H9704" s="36"/>
    </row>
    <row r="9705" spans="8:8" s="32" customFormat="1" ht="12.75" customHeight="1" x14ac:dyDescent="0.2">
      <c r="H9705" s="36"/>
    </row>
    <row r="9706" spans="8:8" s="32" customFormat="1" ht="12.75" customHeight="1" x14ac:dyDescent="0.2">
      <c r="H9706" s="36"/>
    </row>
    <row r="9707" spans="8:8" s="32" customFormat="1" ht="12.75" customHeight="1" x14ac:dyDescent="0.2">
      <c r="H9707" s="36"/>
    </row>
    <row r="9708" spans="8:8" s="32" customFormat="1" ht="12.75" customHeight="1" x14ac:dyDescent="0.2">
      <c r="H9708" s="36"/>
    </row>
    <row r="9709" spans="8:8" s="32" customFormat="1" ht="12.75" customHeight="1" x14ac:dyDescent="0.2">
      <c r="H9709" s="36"/>
    </row>
    <row r="9710" spans="8:8" s="32" customFormat="1" ht="12.75" customHeight="1" x14ac:dyDescent="0.2">
      <c r="H9710" s="36"/>
    </row>
    <row r="9711" spans="8:8" s="32" customFormat="1" ht="12.75" customHeight="1" x14ac:dyDescent="0.2">
      <c r="H9711" s="36"/>
    </row>
    <row r="9712" spans="8:8" s="32" customFormat="1" ht="12.75" customHeight="1" x14ac:dyDescent="0.2">
      <c r="H9712" s="36"/>
    </row>
    <row r="9713" spans="8:8" s="32" customFormat="1" ht="12.75" customHeight="1" x14ac:dyDescent="0.2">
      <c r="H9713" s="36"/>
    </row>
    <row r="9714" spans="8:8" s="32" customFormat="1" ht="12.75" customHeight="1" x14ac:dyDescent="0.2">
      <c r="H9714" s="36"/>
    </row>
    <row r="9715" spans="8:8" s="32" customFormat="1" ht="12.75" customHeight="1" x14ac:dyDescent="0.2">
      <c r="H9715" s="36"/>
    </row>
    <row r="9716" spans="8:8" s="32" customFormat="1" ht="12.75" customHeight="1" x14ac:dyDescent="0.2">
      <c r="H9716" s="36"/>
    </row>
    <row r="9717" spans="8:8" s="32" customFormat="1" ht="12.75" customHeight="1" x14ac:dyDescent="0.2">
      <c r="H9717" s="36"/>
    </row>
    <row r="9718" spans="8:8" s="32" customFormat="1" ht="12.75" customHeight="1" x14ac:dyDescent="0.2">
      <c r="H9718" s="36"/>
    </row>
    <row r="9719" spans="8:8" s="32" customFormat="1" ht="12.75" customHeight="1" x14ac:dyDescent="0.2">
      <c r="H9719" s="36"/>
    </row>
    <row r="9720" spans="8:8" s="32" customFormat="1" ht="12.75" customHeight="1" x14ac:dyDescent="0.2">
      <c r="H9720" s="36"/>
    </row>
    <row r="9721" spans="8:8" s="32" customFormat="1" ht="12.75" customHeight="1" x14ac:dyDescent="0.2">
      <c r="H9721" s="36"/>
    </row>
    <row r="9722" spans="8:8" s="32" customFormat="1" ht="12.75" customHeight="1" x14ac:dyDescent="0.2">
      <c r="H9722" s="36"/>
    </row>
    <row r="9723" spans="8:8" s="32" customFormat="1" ht="12.75" customHeight="1" x14ac:dyDescent="0.2">
      <c r="H9723" s="36"/>
    </row>
    <row r="9724" spans="8:8" s="32" customFormat="1" ht="12.75" customHeight="1" x14ac:dyDescent="0.2">
      <c r="H9724" s="36"/>
    </row>
    <row r="9725" spans="8:8" s="32" customFormat="1" ht="12.75" customHeight="1" x14ac:dyDescent="0.2">
      <c r="H9725" s="36"/>
    </row>
    <row r="9726" spans="8:8" s="32" customFormat="1" ht="12.75" customHeight="1" x14ac:dyDescent="0.2">
      <c r="H9726" s="36"/>
    </row>
    <row r="9727" spans="8:8" s="32" customFormat="1" ht="12.75" customHeight="1" x14ac:dyDescent="0.2">
      <c r="H9727" s="36"/>
    </row>
    <row r="9728" spans="8:8" s="32" customFormat="1" ht="12.75" customHeight="1" x14ac:dyDescent="0.2">
      <c r="H9728" s="36"/>
    </row>
    <row r="9729" spans="8:8" s="32" customFormat="1" ht="12.75" customHeight="1" x14ac:dyDescent="0.2">
      <c r="H9729" s="36"/>
    </row>
    <row r="9730" spans="8:8" s="32" customFormat="1" ht="12.75" customHeight="1" x14ac:dyDescent="0.2">
      <c r="H9730" s="36"/>
    </row>
    <row r="9731" spans="8:8" s="32" customFormat="1" ht="12.75" customHeight="1" x14ac:dyDescent="0.2">
      <c r="H9731" s="36"/>
    </row>
    <row r="9732" spans="8:8" s="32" customFormat="1" ht="12.75" customHeight="1" x14ac:dyDescent="0.2">
      <c r="H9732" s="36"/>
    </row>
    <row r="9733" spans="8:8" s="32" customFormat="1" ht="12.75" customHeight="1" x14ac:dyDescent="0.2">
      <c r="H9733" s="36"/>
    </row>
    <row r="9734" spans="8:8" s="32" customFormat="1" ht="12.75" customHeight="1" x14ac:dyDescent="0.2">
      <c r="H9734" s="36"/>
    </row>
    <row r="9735" spans="8:8" s="32" customFormat="1" ht="12.75" customHeight="1" x14ac:dyDescent="0.2">
      <c r="H9735" s="36"/>
    </row>
    <row r="9736" spans="8:8" s="32" customFormat="1" ht="12.75" customHeight="1" x14ac:dyDescent="0.2">
      <c r="H9736" s="36"/>
    </row>
    <row r="9737" spans="8:8" s="32" customFormat="1" ht="12.75" customHeight="1" x14ac:dyDescent="0.2">
      <c r="H9737" s="36"/>
    </row>
    <row r="9738" spans="8:8" s="32" customFormat="1" ht="12.75" customHeight="1" x14ac:dyDescent="0.2">
      <c r="H9738" s="36"/>
    </row>
    <row r="9739" spans="8:8" s="32" customFormat="1" ht="12.75" customHeight="1" x14ac:dyDescent="0.2">
      <c r="H9739" s="36"/>
    </row>
    <row r="9740" spans="8:8" s="32" customFormat="1" ht="12.75" customHeight="1" x14ac:dyDescent="0.2">
      <c r="H9740" s="36"/>
    </row>
    <row r="9741" spans="8:8" s="32" customFormat="1" ht="12.75" customHeight="1" x14ac:dyDescent="0.2">
      <c r="H9741" s="36"/>
    </row>
    <row r="9742" spans="8:8" s="32" customFormat="1" ht="12.75" customHeight="1" x14ac:dyDescent="0.2">
      <c r="H9742" s="36"/>
    </row>
    <row r="9743" spans="8:8" s="32" customFormat="1" ht="12.75" customHeight="1" x14ac:dyDescent="0.2">
      <c r="H9743" s="36"/>
    </row>
    <row r="9744" spans="8:8" s="32" customFormat="1" ht="12.75" customHeight="1" x14ac:dyDescent="0.2">
      <c r="H9744" s="36"/>
    </row>
    <row r="9745" spans="8:8" s="32" customFormat="1" ht="12.75" customHeight="1" x14ac:dyDescent="0.2">
      <c r="H9745" s="36"/>
    </row>
    <row r="9746" spans="8:8" s="32" customFormat="1" ht="12.75" customHeight="1" x14ac:dyDescent="0.2">
      <c r="H9746" s="36"/>
    </row>
    <row r="9747" spans="8:8" s="32" customFormat="1" ht="12.75" customHeight="1" x14ac:dyDescent="0.2">
      <c r="H9747" s="36"/>
    </row>
    <row r="9748" spans="8:8" s="32" customFormat="1" ht="12.75" customHeight="1" x14ac:dyDescent="0.2">
      <c r="H9748" s="36"/>
    </row>
    <row r="9749" spans="8:8" s="32" customFormat="1" ht="12.75" customHeight="1" x14ac:dyDescent="0.2">
      <c r="H9749" s="36"/>
    </row>
    <row r="9750" spans="8:8" s="32" customFormat="1" ht="12.75" customHeight="1" x14ac:dyDescent="0.2">
      <c r="H9750" s="36"/>
    </row>
    <row r="9751" spans="8:8" s="32" customFormat="1" ht="12.75" customHeight="1" x14ac:dyDescent="0.2">
      <c r="H9751" s="36"/>
    </row>
    <row r="9752" spans="8:8" s="32" customFormat="1" ht="12.75" customHeight="1" x14ac:dyDescent="0.2">
      <c r="H9752" s="36"/>
    </row>
    <row r="9753" spans="8:8" s="32" customFormat="1" ht="12.75" customHeight="1" x14ac:dyDescent="0.2">
      <c r="H9753" s="36"/>
    </row>
    <row r="9754" spans="8:8" s="32" customFormat="1" ht="12.75" customHeight="1" x14ac:dyDescent="0.2">
      <c r="H9754" s="36"/>
    </row>
    <row r="9755" spans="8:8" s="32" customFormat="1" ht="12.75" customHeight="1" x14ac:dyDescent="0.2">
      <c r="H9755" s="36"/>
    </row>
    <row r="9756" spans="8:8" s="32" customFormat="1" ht="12.75" customHeight="1" x14ac:dyDescent="0.2">
      <c r="H9756" s="36"/>
    </row>
    <row r="9757" spans="8:8" s="32" customFormat="1" ht="12.75" customHeight="1" x14ac:dyDescent="0.2">
      <c r="H9757" s="36"/>
    </row>
    <row r="9758" spans="8:8" s="32" customFormat="1" ht="12.75" customHeight="1" x14ac:dyDescent="0.2">
      <c r="H9758" s="36"/>
    </row>
    <row r="9759" spans="8:8" s="32" customFormat="1" ht="12.75" customHeight="1" x14ac:dyDescent="0.2">
      <c r="H9759" s="36"/>
    </row>
    <row r="9760" spans="8:8" s="32" customFormat="1" ht="12.75" customHeight="1" x14ac:dyDescent="0.2">
      <c r="H9760" s="36"/>
    </row>
    <row r="9761" spans="8:8" s="32" customFormat="1" ht="12.75" customHeight="1" x14ac:dyDescent="0.2">
      <c r="H9761" s="36"/>
    </row>
    <row r="9762" spans="8:8" s="32" customFormat="1" ht="12.75" customHeight="1" x14ac:dyDescent="0.2">
      <c r="H9762" s="36"/>
    </row>
    <row r="9763" spans="8:8" s="32" customFormat="1" ht="12.75" customHeight="1" x14ac:dyDescent="0.2">
      <c r="H9763" s="36"/>
    </row>
    <row r="9764" spans="8:8" s="32" customFormat="1" ht="12.75" customHeight="1" x14ac:dyDescent="0.2">
      <c r="H9764" s="36"/>
    </row>
    <row r="9765" spans="8:8" s="32" customFormat="1" ht="12.75" customHeight="1" x14ac:dyDescent="0.2">
      <c r="H9765" s="36"/>
    </row>
    <row r="9766" spans="8:8" s="32" customFormat="1" ht="12.75" customHeight="1" x14ac:dyDescent="0.2">
      <c r="H9766" s="36"/>
    </row>
    <row r="9767" spans="8:8" s="32" customFormat="1" ht="12.75" customHeight="1" x14ac:dyDescent="0.2">
      <c r="H9767" s="36"/>
    </row>
    <row r="9768" spans="8:8" s="32" customFormat="1" ht="12.75" customHeight="1" x14ac:dyDescent="0.2">
      <c r="H9768" s="36"/>
    </row>
    <row r="9769" spans="8:8" s="32" customFormat="1" ht="12.75" customHeight="1" x14ac:dyDescent="0.2">
      <c r="H9769" s="36"/>
    </row>
    <row r="9770" spans="8:8" s="32" customFormat="1" ht="12.75" customHeight="1" x14ac:dyDescent="0.2">
      <c r="H9770" s="36"/>
    </row>
    <row r="9771" spans="8:8" s="32" customFormat="1" ht="12.75" customHeight="1" x14ac:dyDescent="0.2">
      <c r="H9771" s="36"/>
    </row>
    <row r="9772" spans="8:8" s="32" customFormat="1" ht="12.75" customHeight="1" x14ac:dyDescent="0.2">
      <c r="H9772" s="36"/>
    </row>
    <row r="9773" spans="8:8" s="32" customFormat="1" ht="12.75" customHeight="1" x14ac:dyDescent="0.2">
      <c r="H9773" s="36"/>
    </row>
    <row r="9774" spans="8:8" s="32" customFormat="1" ht="12.75" customHeight="1" x14ac:dyDescent="0.2">
      <c r="H9774" s="36"/>
    </row>
    <row r="9775" spans="8:8" s="32" customFormat="1" ht="12.75" customHeight="1" x14ac:dyDescent="0.2">
      <c r="H9775" s="36"/>
    </row>
    <row r="9776" spans="8:8" s="32" customFormat="1" ht="12.75" customHeight="1" x14ac:dyDescent="0.2">
      <c r="H9776" s="36"/>
    </row>
    <row r="9777" spans="8:8" s="32" customFormat="1" ht="12.75" customHeight="1" x14ac:dyDescent="0.2">
      <c r="H9777" s="36"/>
    </row>
    <row r="9778" spans="8:8" s="32" customFormat="1" ht="12.75" customHeight="1" x14ac:dyDescent="0.2">
      <c r="H9778" s="36"/>
    </row>
    <row r="9779" spans="8:8" s="32" customFormat="1" ht="12.75" customHeight="1" x14ac:dyDescent="0.2">
      <c r="H9779" s="36"/>
    </row>
    <row r="9780" spans="8:8" s="32" customFormat="1" ht="12.75" customHeight="1" x14ac:dyDescent="0.2">
      <c r="H9780" s="36"/>
    </row>
    <row r="9781" spans="8:8" s="32" customFormat="1" ht="12.75" customHeight="1" x14ac:dyDescent="0.2">
      <c r="H9781" s="36"/>
    </row>
    <row r="9782" spans="8:8" s="32" customFormat="1" ht="12.75" customHeight="1" x14ac:dyDescent="0.2">
      <c r="H9782" s="36"/>
    </row>
    <row r="9783" spans="8:8" s="32" customFormat="1" ht="12.75" customHeight="1" x14ac:dyDescent="0.2">
      <c r="H9783" s="36"/>
    </row>
    <row r="9784" spans="8:8" s="32" customFormat="1" ht="12.75" customHeight="1" x14ac:dyDescent="0.2">
      <c r="H9784" s="36"/>
    </row>
    <row r="9785" spans="8:8" s="32" customFormat="1" ht="12.75" customHeight="1" x14ac:dyDescent="0.2">
      <c r="H9785" s="36"/>
    </row>
    <row r="9786" spans="8:8" s="32" customFormat="1" ht="12.75" customHeight="1" x14ac:dyDescent="0.2">
      <c r="H9786" s="36"/>
    </row>
    <row r="9787" spans="8:8" s="32" customFormat="1" ht="12.75" customHeight="1" x14ac:dyDescent="0.2">
      <c r="H9787" s="36"/>
    </row>
    <row r="9788" spans="8:8" s="32" customFormat="1" ht="12.75" customHeight="1" x14ac:dyDescent="0.2">
      <c r="H9788" s="36"/>
    </row>
    <row r="9789" spans="8:8" s="32" customFormat="1" ht="12.75" customHeight="1" x14ac:dyDescent="0.2">
      <c r="H9789" s="36"/>
    </row>
    <row r="9790" spans="8:8" s="32" customFormat="1" ht="12.75" customHeight="1" x14ac:dyDescent="0.2">
      <c r="H9790" s="36"/>
    </row>
    <row r="9791" spans="8:8" s="32" customFormat="1" ht="12.75" customHeight="1" x14ac:dyDescent="0.2">
      <c r="H9791" s="36"/>
    </row>
    <row r="9792" spans="8:8" s="32" customFormat="1" ht="12.75" customHeight="1" x14ac:dyDescent="0.2">
      <c r="H9792" s="36"/>
    </row>
    <row r="9793" spans="8:8" s="32" customFormat="1" ht="12.75" customHeight="1" x14ac:dyDescent="0.2">
      <c r="H9793" s="36"/>
    </row>
    <row r="9794" spans="8:8" s="32" customFormat="1" ht="12.75" customHeight="1" x14ac:dyDescent="0.2">
      <c r="H9794" s="36"/>
    </row>
    <row r="9795" spans="8:8" s="32" customFormat="1" ht="12.75" customHeight="1" x14ac:dyDescent="0.2">
      <c r="H9795" s="36"/>
    </row>
    <row r="9796" spans="8:8" s="32" customFormat="1" ht="12.75" customHeight="1" x14ac:dyDescent="0.2">
      <c r="H9796" s="36"/>
    </row>
    <row r="9797" spans="8:8" s="32" customFormat="1" ht="12.75" customHeight="1" x14ac:dyDescent="0.2">
      <c r="H9797" s="36"/>
    </row>
    <row r="9798" spans="8:8" s="32" customFormat="1" ht="12.75" customHeight="1" x14ac:dyDescent="0.2">
      <c r="H9798" s="36"/>
    </row>
    <row r="9799" spans="8:8" s="32" customFormat="1" ht="12.75" customHeight="1" x14ac:dyDescent="0.2">
      <c r="H9799" s="36"/>
    </row>
    <row r="9800" spans="8:8" s="32" customFormat="1" ht="12.75" customHeight="1" x14ac:dyDescent="0.2">
      <c r="H9800" s="36"/>
    </row>
    <row r="9801" spans="8:8" s="32" customFormat="1" ht="12.75" customHeight="1" x14ac:dyDescent="0.2">
      <c r="H9801" s="36"/>
    </row>
    <row r="9802" spans="8:8" s="32" customFormat="1" ht="12.75" customHeight="1" x14ac:dyDescent="0.2">
      <c r="H9802" s="36"/>
    </row>
    <row r="9803" spans="8:8" s="32" customFormat="1" ht="12.75" customHeight="1" x14ac:dyDescent="0.2">
      <c r="H9803" s="36"/>
    </row>
    <row r="9804" spans="8:8" s="32" customFormat="1" ht="12.75" customHeight="1" x14ac:dyDescent="0.2">
      <c r="H9804" s="36"/>
    </row>
    <row r="9805" spans="8:8" s="32" customFormat="1" ht="12.75" customHeight="1" x14ac:dyDescent="0.2">
      <c r="H9805" s="36"/>
    </row>
    <row r="9806" spans="8:8" s="32" customFormat="1" ht="12.75" customHeight="1" x14ac:dyDescent="0.2">
      <c r="H9806" s="36"/>
    </row>
    <row r="9807" spans="8:8" s="32" customFormat="1" ht="12.75" customHeight="1" x14ac:dyDescent="0.2">
      <c r="H9807" s="36"/>
    </row>
    <row r="9808" spans="8:8" s="32" customFormat="1" ht="12.75" customHeight="1" x14ac:dyDescent="0.2">
      <c r="H9808" s="36"/>
    </row>
    <row r="9809" spans="8:8" s="32" customFormat="1" ht="12.75" customHeight="1" x14ac:dyDescent="0.2">
      <c r="H9809" s="36"/>
    </row>
    <row r="9810" spans="8:8" s="32" customFormat="1" ht="12.75" customHeight="1" x14ac:dyDescent="0.2">
      <c r="H9810" s="36"/>
    </row>
    <row r="9811" spans="8:8" s="32" customFormat="1" ht="12.75" customHeight="1" x14ac:dyDescent="0.2">
      <c r="H9811" s="36"/>
    </row>
    <row r="9812" spans="8:8" s="32" customFormat="1" ht="12.75" customHeight="1" x14ac:dyDescent="0.2">
      <c r="H9812" s="36"/>
    </row>
    <row r="9813" spans="8:8" s="32" customFormat="1" ht="12.75" customHeight="1" x14ac:dyDescent="0.2">
      <c r="H9813" s="36"/>
    </row>
    <row r="9814" spans="8:8" s="32" customFormat="1" ht="12.75" customHeight="1" x14ac:dyDescent="0.2">
      <c r="H9814" s="36"/>
    </row>
    <row r="9815" spans="8:8" s="32" customFormat="1" ht="12.75" customHeight="1" x14ac:dyDescent="0.2">
      <c r="H9815" s="36"/>
    </row>
    <row r="9816" spans="8:8" s="32" customFormat="1" ht="12.75" customHeight="1" x14ac:dyDescent="0.2">
      <c r="H9816" s="36"/>
    </row>
    <row r="9817" spans="8:8" s="32" customFormat="1" ht="12.75" customHeight="1" x14ac:dyDescent="0.2">
      <c r="H9817" s="36"/>
    </row>
    <row r="9818" spans="8:8" s="32" customFormat="1" ht="12.75" customHeight="1" x14ac:dyDescent="0.2">
      <c r="H9818" s="36"/>
    </row>
    <row r="9819" spans="8:8" s="32" customFormat="1" ht="12.75" customHeight="1" x14ac:dyDescent="0.2">
      <c r="H9819" s="36"/>
    </row>
    <row r="9820" spans="8:8" s="32" customFormat="1" ht="12.75" customHeight="1" x14ac:dyDescent="0.2">
      <c r="H9820" s="36"/>
    </row>
    <row r="9821" spans="8:8" s="32" customFormat="1" ht="12.75" customHeight="1" x14ac:dyDescent="0.2">
      <c r="H9821" s="36"/>
    </row>
    <row r="9822" spans="8:8" s="32" customFormat="1" ht="12.75" customHeight="1" x14ac:dyDescent="0.2">
      <c r="H9822" s="36"/>
    </row>
    <row r="9823" spans="8:8" s="32" customFormat="1" ht="12.75" customHeight="1" x14ac:dyDescent="0.2">
      <c r="H9823" s="36"/>
    </row>
    <row r="9824" spans="8:8" s="32" customFormat="1" ht="12.75" customHeight="1" x14ac:dyDescent="0.2">
      <c r="H9824" s="36"/>
    </row>
    <row r="9825" spans="8:8" s="32" customFormat="1" ht="12.75" customHeight="1" x14ac:dyDescent="0.2">
      <c r="H9825" s="36"/>
    </row>
    <row r="9826" spans="8:8" s="32" customFormat="1" ht="12.75" customHeight="1" x14ac:dyDescent="0.2">
      <c r="H9826" s="36"/>
    </row>
    <row r="9827" spans="8:8" s="32" customFormat="1" ht="12.75" customHeight="1" x14ac:dyDescent="0.2">
      <c r="H9827" s="36"/>
    </row>
    <row r="9828" spans="8:8" s="32" customFormat="1" ht="12.75" customHeight="1" x14ac:dyDescent="0.2">
      <c r="H9828" s="36"/>
    </row>
    <row r="9829" spans="8:8" s="32" customFormat="1" ht="12.75" customHeight="1" x14ac:dyDescent="0.2">
      <c r="H9829" s="36"/>
    </row>
    <row r="9830" spans="8:8" s="32" customFormat="1" ht="12.75" customHeight="1" x14ac:dyDescent="0.2">
      <c r="H9830" s="36"/>
    </row>
    <row r="9831" spans="8:8" s="32" customFormat="1" ht="12.75" customHeight="1" x14ac:dyDescent="0.2">
      <c r="H9831" s="36"/>
    </row>
    <row r="9832" spans="8:8" s="32" customFormat="1" ht="12.75" customHeight="1" x14ac:dyDescent="0.2">
      <c r="H9832" s="36"/>
    </row>
    <row r="9833" spans="8:8" s="32" customFormat="1" ht="12.75" customHeight="1" x14ac:dyDescent="0.2">
      <c r="H9833" s="36"/>
    </row>
    <row r="9834" spans="8:8" s="32" customFormat="1" ht="12.75" customHeight="1" x14ac:dyDescent="0.2">
      <c r="H9834" s="36"/>
    </row>
    <row r="9835" spans="8:8" s="32" customFormat="1" ht="12.75" customHeight="1" x14ac:dyDescent="0.2">
      <c r="H9835" s="36"/>
    </row>
    <row r="9836" spans="8:8" s="32" customFormat="1" ht="12.75" customHeight="1" x14ac:dyDescent="0.2">
      <c r="H9836" s="36"/>
    </row>
    <row r="9837" spans="8:8" s="32" customFormat="1" ht="12.75" customHeight="1" x14ac:dyDescent="0.2">
      <c r="H9837" s="36"/>
    </row>
    <row r="9838" spans="8:8" s="32" customFormat="1" ht="12.75" customHeight="1" x14ac:dyDescent="0.2">
      <c r="H9838" s="36"/>
    </row>
    <row r="9839" spans="8:8" s="32" customFormat="1" ht="12.75" customHeight="1" x14ac:dyDescent="0.2">
      <c r="H9839" s="36"/>
    </row>
    <row r="9840" spans="8:8" s="32" customFormat="1" ht="12.75" customHeight="1" x14ac:dyDescent="0.2">
      <c r="H9840" s="36"/>
    </row>
    <row r="9841" spans="8:8" s="32" customFormat="1" ht="12.75" customHeight="1" x14ac:dyDescent="0.2">
      <c r="H9841" s="36"/>
    </row>
    <row r="9842" spans="8:8" s="32" customFormat="1" ht="12.75" customHeight="1" x14ac:dyDescent="0.2">
      <c r="H9842" s="36"/>
    </row>
    <row r="9843" spans="8:8" s="32" customFormat="1" ht="12.75" customHeight="1" x14ac:dyDescent="0.2">
      <c r="H9843" s="36"/>
    </row>
    <row r="9844" spans="8:8" s="32" customFormat="1" ht="12.75" customHeight="1" x14ac:dyDescent="0.2">
      <c r="H9844" s="36"/>
    </row>
    <row r="9845" spans="8:8" s="32" customFormat="1" ht="12.75" customHeight="1" x14ac:dyDescent="0.2">
      <c r="H9845" s="36"/>
    </row>
    <row r="9846" spans="8:8" s="32" customFormat="1" ht="12.75" customHeight="1" x14ac:dyDescent="0.2">
      <c r="H9846" s="36"/>
    </row>
    <row r="9847" spans="8:8" s="32" customFormat="1" ht="12.75" customHeight="1" x14ac:dyDescent="0.2">
      <c r="H9847" s="36"/>
    </row>
    <row r="9848" spans="8:8" s="32" customFormat="1" ht="12.75" customHeight="1" x14ac:dyDescent="0.2">
      <c r="H9848" s="36"/>
    </row>
    <row r="9849" spans="8:8" s="32" customFormat="1" ht="12.75" customHeight="1" x14ac:dyDescent="0.2">
      <c r="H9849" s="36"/>
    </row>
    <row r="9850" spans="8:8" s="32" customFormat="1" ht="12.75" customHeight="1" x14ac:dyDescent="0.2">
      <c r="H9850" s="36"/>
    </row>
    <row r="9851" spans="8:8" s="32" customFormat="1" ht="12.75" customHeight="1" x14ac:dyDescent="0.2">
      <c r="H9851" s="36"/>
    </row>
    <row r="9852" spans="8:8" s="32" customFormat="1" ht="12.75" customHeight="1" x14ac:dyDescent="0.2">
      <c r="H9852" s="36"/>
    </row>
    <row r="9853" spans="8:8" s="32" customFormat="1" ht="12.75" customHeight="1" x14ac:dyDescent="0.2">
      <c r="H9853" s="36"/>
    </row>
    <row r="9854" spans="8:8" s="32" customFormat="1" ht="12.75" customHeight="1" x14ac:dyDescent="0.2">
      <c r="H9854" s="36"/>
    </row>
    <row r="9855" spans="8:8" s="32" customFormat="1" ht="12.75" customHeight="1" x14ac:dyDescent="0.2">
      <c r="H9855" s="36"/>
    </row>
    <row r="9856" spans="8:8" s="32" customFormat="1" ht="12.75" customHeight="1" x14ac:dyDescent="0.2">
      <c r="H9856" s="36"/>
    </row>
    <row r="9857" spans="8:8" s="32" customFormat="1" ht="12.75" customHeight="1" x14ac:dyDescent="0.2">
      <c r="H9857" s="36"/>
    </row>
    <row r="9858" spans="8:8" s="32" customFormat="1" ht="12.75" customHeight="1" x14ac:dyDescent="0.2">
      <c r="H9858" s="36"/>
    </row>
    <row r="9859" spans="8:8" s="32" customFormat="1" ht="12.75" customHeight="1" x14ac:dyDescent="0.2">
      <c r="H9859" s="36"/>
    </row>
    <row r="9860" spans="8:8" s="32" customFormat="1" ht="12.75" customHeight="1" x14ac:dyDescent="0.2">
      <c r="H9860" s="36"/>
    </row>
    <row r="9861" spans="8:8" s="32" customFormat="1" ht="12.75" customHeight="1" x14ac:dyDescent="0.2">
      <c r="H9861" s="36"/>
    </row>
    <row r="9862" spans="8:8" s="32" customFormat="1" ht="12.75" customHeight="1" x14ac:dyDescent="0.2">
      <c r="H9862" s="36"/>
    </row>
    <row r="9863" spans="8:8" s="32" customFormat="1" ht="12.75" customHeight="1" x14ac:dyDescent="0.2">
      <c r="H9863" s="36"/>
    </row>
    <row r="9864" spans="8:8" s="32" customFormat="1" ht="12.75" customHeight="1" x14ac:dyDescent="0.2">
      <c r="H9864" s="36"/>
    </row>
    <row r="9865" spans="8:8" s="32" customFormat="1" ht="12.75" customHeight="1" x14ac:dyDescent="0.2">
      <c r="H9865" s="36"/>
    </row>
    <row r="9866" spans="8:8" s="32" customFormat="1" ht="12.75" customHeight="1" x14ac:dyDescent="0.2">
      <c r="H9866" s="36"/>
    </row>
    <row r="9867" spans="8:8" s="32" customFormat="1" ht="12.75" customHeight="1" x14ac:dyDescent="0.2">
      <c r="H9867" s="36"/>
    </row>
    <row r="9868" spans="8:8" s="32" customFormat="1" ht="12.75" customHeight="1" x14ac:dyDescent="0.2">
      <c r="H9868" s="36"/>
    </row>
    <row r="9869" spans="8:8" s="32" customFormat="1" ht="12.75" customHeight="1" x14ac:dyDescent="0.2">
      <c r="H9869" s="36"/>
    </row>
    <row r="9870" spans="8:8" s="32" customFormat="1" ht="12.75" customHeight="1" x14ac:dyDescent="0.2">
      <c r="H9870" s="36"/>
    </row>
    <row r="9871" spans="8:8" s="32" customFormat="1" ht="12.75" customHeight="1" x14ac:dyDescent="0.2">
      <c r="H9871" s="36"/>
    </row>
    <row r="9872" spans="8:8" s="32" customFormat="1" ht="12.75" customHeight="1" x14ac:dyDescent="0.2">
      <c r="H9872" s="36"/>
    </row>
    <row r="9873" spans="8:8" s="32" customFormat="1" ht="12.75" customHeight="1" x14ac:dyDescent="0.2">
      <c r="H9873" s="36"/>
    </row>
    <row r="9874" spans="8:8" s="32" customFormat="1" ht="12.75" customHeight="1" x14ac:dyDescent="0.2">
      <c r="H9874" s="36"/>
    </row>
    <row r="9875" spans="8:8" s="32" customFormat="1" ht="12.75" customHeight="1" x14ac:dyDescent="0.2">
      <c r="H9875" s="36"/>
    </row>
    <row r="9876" spans="8:8" s="32" customFormat="1" ht="12.75" customHeight="1" x14ac:dyDescent="0.2">
      <c r="H9876" s="36"/>
    </row>
    <row r="9877" spans="8:8" s="32" customFormat="1" ht="12.75" customHeight="1" x14ac:dyDescent="0.2">
      <c r="H9877" s="36"/>
    </row>
    <row r="9878" spans="8:8" s="32" customFormat="1" ht="12.75" customHeight="1" x14ac:dyDescent="0.2">
      <c r="H9878" s="36"/>
    </row>
    <row r="9879" spans="8:8" s="32" customFormat="1" ht="12.75" customHeight="1" x14ac:dyDescent="0.2">
      <c r="H9879" s="36"/>
    </row>
    <row r="9880" spans="8:8" s="32" customFormat="1" ht="12.75" customHeight="1" x14ac:dyDescent="0.2">
      <c r="H9880" s="36"/>
    </row>
    <row r="9881" spans="8:8" s="32" customFormat="1" ht="12.75" customHeight="1" x14ac:dyDescent="0.2">
      <c r="H9881" s="36"/>
    </row>
    <row r="9882" spans="8:8" s="32" customFormat="1" ht="12.75" customHeight="1" x14ac:dyDescent="0.2">
      <c r="H9882" s="36"/>
    </row>
    <row r="9883" spans="8:8" s="32" customFormat="1" ht="12.75" customHeight="1" x14ac:dyDescent="0.2">
      <c r="H9883" s="36"/>
    </row>
    <row r="9884" spans="8:8" s="32" customFormat="1" ht="12.75" customHeight="1" x14ac:dyDescent="0.2">
      <c r="H9884" s="36"/>
    </row>
    <row r="9885" spans="8:8" s="32" customFormat="1" ht="12.75" customHeight="1" x14ac:dyDescent="0.2">
      <c r="H9885" s="36"/>
    </row>
    <row r="9886" spans="8:8" s="32" customFormat="1" ht="12.75" customHeight="1" x14ac:dyDescent="0.2">
      <c r="H9886" s="36"/>
    </row>
    <row r="9887" spans="8:8" s="32" customFormat="1" ht="12.75" customHeight="1" x14ac:dyDescent="0.2">
      <c r="H9887" s="36"/>
    </row>
    <row r="9888" spans="8:8" s="32" customFormat="1" ht="12.75" customHeight="1" x14ac:dyDescent="0.2">
      <c r="H9888" s="36"/>
    </row>
    <row r="9889" spans="8:8" s="32" customFormat="1" ht="12.75" customHeight="1" x14ac:dyDescent="0.2">
      <c r="H9889" s="36"/>
    </row>
    <row r="9890" spans="8:8" s="32" customFormat="1" ht="12.75" customHeight="1" x14ac:dyDescent="0.2">
      <c r="H9890" s="36"/>
    </row>
    <row r="9891" spans="8:8" s="32" customFormat="1" ht="12.75" customHeight="1" x14ac:dyDescent="0.2">
      <c r="H9891" s="36"/>
    </row>
    <row r="9892" spans="8:8" s="32" customFormat="1" ht="12.75" customHeight="1" x14ac:dyDescent="0.2">
      <c r="H9892" s="36"/>
    </row>
    <row r="9893" spans="8:8" s="32" customFormat="1" ht="12.75" customHeight="1" x14ac:dyDescent="0.2">
      <c r="H9893" s="36"/>
    </row>
    <row r="9894" spans="8:8" s="32" customFormat="1" ht="12.75" customHeight="1" x14ac:dyDescent="0.2">
      <c r="H9894" s="36"/>
    </row>
    <row r="9895" spans="8:8" s="32" customFormat="1" ht="12.75" customHeight="1" x14ac:dyDescent="0.2">
      <c r="H9895" s="36"/>
    </row>
    <row r="9896" spans="8:8" s="32" customFormat="1" ht="12.75" customHeight="1" x14ac:dyDescent="0.2">
      <c r="H9896" s="36"/>
    </row>
    <row r="9897" spans="8:8" s="32" customFormat="1" ht="12.75" customHeight="1" x14ac:dyDescent="0.2">
      <c r="H9897" s="36"/>
    </row>
    <row r="9898" spans="8:8" s="32" customFormat="1" ht="12.75" customHeight="1" x14ac:dyDescent="0.2">
      <c r="H9898" s="36"/>
    </row>
    <row r="9899" spans="8:8" s="32" customFormat="1" ht="12.75" customHeight="1" x14ac:dyDescent="0.2">
      <c r="H9899" s="36"/>
    </row>
    <row r="9900" spans="8:8" s="32" customFormat="1" ht="12.75" customHeight="1" x14ac:dyDescent="0.2">
      <c r="H9900" s="36"/>
    </row>
    <row r="9901" spans="8:8" s="32" customFormat="1" ht="12.75" customHeight="1" x14ac:dyDescent="0.2">
      <c r="H9901" s="36"/>
    </row>
    <row r="9902" spans="8:8" s="32" customFormat="1" ht="12.75" customHeight="1" x14ac:dyDescent="0.2">
      <c r="H9902" s="36"/>
    </row>
    <row r="9903" spans="8:8" s="32" customFormat="1" ht="12.75" customHeight="1" x14ac:dyDescent="0.2">
      <c r="H9903" s="36"/>
    </row>
    <row r="9904" spans="8:8" s="32" customFormat="1" ht="12.75" customHeight="1" x14ac:dyDescent="0.2">
      <c r="H9904" s="36"/>
    </row>
    <row r="9905" spans="8:8" s="32" customFormat="1" ht="12.75" customHeight="1" x14ac:dyDescent="0.2">
      <c r="H9905" s="36"/>
    </row>
    <row r="9906" spans="8:8" s="32" customFormat="1" ht="12.75" customHeight="1" x14ac:dyDescent="0.2">
      <c r="H9906" s="36"/>
    </row>
    <row r="9907" spans="8:8" s="32" customFormat="1" ht="12.75" customHeight="1" x14ac:dyDescent="0.2">
      <c r="H9907" s="36"/>
    </row>
    <row r="9908" spans="8:8" s="32" customFormat="1" ht="12.75" customHeight="1" x14ac:dyDescent="0.2">
      <c r="H9908" s="36"/>
    </row>
    <row r="9909" spans="8:8" s="32" customFormat="1" ht="12.75" customHeight="1" x14ac:dyDescent="0.2">
      <c r="H9909" s="36"/>
    </row>
    <row r="9910" spans="8:8" s="32" customFormat="1" ht="12.75" customHeight="1" x14ac:dyDescent="0.2">
      <c r="H9910" s="36"/>
    </row>
    <row r="9911" spans="8:8" s="32" customFormat="1" ht="12.75" customHeight="1" x14ac:dyDescent="0.2">
      <c r="H9911" s="36"/>
    </row>
    <row r="9912" spans="8:8" s="32" customFormat="1" ht="12.75" customHeight="1" x14ac:dyDescent="0.2">
      <c r="H9912" s="36"/>
    </row>
    <row r="9913" spans="8:8" s="32" customFormat="1" ht="12.75" customHeight="1" x14ac:dyDescent="0.2">
      <c r="H9913" s="36"/>
    </row>
    <row r="9914" spans="8:8" s="32" customFormat="1" ht="12.75" customHeight="1" x14ac:dyDescent="0.2">
      <c r="H9914" s="36"/>
    </row>
    <row r="9915" spans="8:8" s="32" customFormat="1" ht="12.75" customHeight="1" x14ac:dyDescent="0.2">
      <c r="H9915" s="36"/>
    </row>
    <row r="9916" spans="8:8" s="32" customFormat="1" ht="12.75" customHeight="1" x14ac:dyDescent="0.2">
      <c r="H9916" s="36"/>
    </row>
    <row r="9917" spans="8:8" s="32" customFormat="1" ht="12.75" customHeight="1" x14ac:dyDescent="0.2">
      <c r="H9917" s="36"/>
    </row>
    <row r="9918" spans="8:8" s="32" customFormat="1" ht="12.75" customHeight="1" x14ac:dyDescent="0.2">
      <c r="H9918" s="36"/>
    </row>
    <row r="9919" spans="8:8" s="32" customFormat="1" ht="12.75" customHeight="1" x14ac:dyDescent="0.2">
      <c r="H9919" s="36"/>
    </row>
    <row r="9920" spans="8:8" s="32" customFormat="1" ht="12.75" customHeight="1" x14ac:dyDescent="0.2">
      <c r="H9920" s="36"/>
    </row>
    <row r="9921" spans="8:8" s="32" customFormat="1" ht="12.75" customHeight="1" x14ac:dyDescent="0.2">
      <c r="H9921" s="36"/>
    </row>
    <row r="9922" spans="8:8" s="32" customFormat="1" ht="12.75" customHeight="1" x14ac:dyDescent="0.2">
      <c r="H9922" s="36"/>
    </row>
    <row r="9923" spans="8:8" s="32" customFormat="1" ht="12.75" customHeight="1" x14ac:dyDescent="0.2">
      <c r="H9923" s="36"/>
    </row>
    <row r="9924" spans="8:8" s="32" customFormat="1" ht="12.75" customHeight="1" x14ac:dyDescent="0.2">
      <c r="H9924" s="36"/>
    </row>
    <row r="9925" spans="8:8" s="32" customFormat="1" ht="12.75" customHeight="1" x14ac:dyDescent="0.2">
      <c r="H9925" s="36"/>
    </row>
    <row r="9926" spans="8:8" s="32" customFormat="1" ht="12.75" customHeight="1" x14ac:dyDescent="0.2">
      <c r="H9926" s="36"/>
    </row>
    <row r="9927" spans="8:8" s="32" customFormat="1" ht="12.75" customHeight="1" x14ac:dyDescent="0.2">
      <c r="H9927" s="36"/>
    </row>
    <row r="9928" spans="8:8" s="32" customFormat="1" ht="12.75" customHeight="1" x14ac:dyDescent="0.2">
      <c r="H9928" s="36"/>
    </row>
    <row r="9929" spans="8:8" s="32" customFormat="1" ht="12.75" customHeight="1" x14ac:dyDescent="0.2">
      <c r="H9929" s="36"/>
    </row>
    <row r="9930" spans="8:8" s="32" customFormat="1" ht="12.75" customHeight="1" x14ac:dyDescent="0.2">
      <c r="H9930" s="36"/>
    </row>
    <row r="9931" spans="8:8" s="32" customFormat="1" ht="12.75" customHeight="1" x14ac:dyDescent="0.2">
      <c r="H9931" s="36"/>
    </row>
    <row r="9932" spans="8:8" s="32" customFormat="1" ht="12.75" customHeight="1" x14ac:dyDescent="0.2">
      <c r="H9932" s="36"/>
    </row>
    <row r="9933" spans="8:8" s="32" customFormat="1" ht="12.75" customHeight="1" x14ac:dyDescent="0.2">
      <c r="H9933" s="36"/>
    </row>
    <row r="9934" spans="8:8" s="32" customFormat="1" ht="12.75" customHeight="1" x14ac:dyDescent="0.2">
      <c r="H9934" s="36"/>
    </row>
    <row r="9935" spans="8:8" s="32" customFormat="1" ht="12.75" customHeight="1" x14ac:dyDescent="0.2">
      <c r="H9935" s="36"/>
    </row>
    <row r="9936" spans="8:8" s="32" customFormat="1" ht="12.75" customHeight="1" x14ac:dyDescent="0.2">
      <c r="H9936" s="36"/>
    </row>
    <row r="9937" spans="8:8" s="32" customFormat="1" ht="12.75" customHeight="1" x14ac:dyDescent="0.2">
      <c r="H9937" s="36"/>
    </row>
    <row r="9938" spans="8:8" s="32" customFormat="1" ht="12.75" customHeight="1" x14ac:dyDescent="0.2">
      <c r="H9938" s="36"/>
    </row>
    <row r="9939" spans="8:8" s="32" customFormat="1" ht="12.75" customHeight="1" x14ac:dyDescent="0.2">
      <c r="H9939" s="36"/>
    </row>
    <row r="9940" spans="8:8" s="32" customFormat="1" ht="12.75" customHeight="1" x14ac:dyDescent="0.2">
      <c r="H9940" s="36"/>
    </row>
    <row r="9941" spans="8:8" s="32" customFormat="1" ht="12.75" customHeight="1" x14ac:dyDescent="0.2">
      <c r="H9941" s="36"/>
    </row>
    <row r="9942" spans="8:8" s="32" customFormat="1" ht="12.75" customHeight="1" x14ac:dyDescent="0.2">
      <c r="H9942" s="36"/>
    </row>
    <row r="9943" spans="8:8" s="32" customFormat="1" ht="12.75" customHeight="1" x14ac:dyDescent="0.2">
      <c r="H9943" s="36"/>
    </row>
    <row r="9944" spans="8:8" s="32" customFormat="1" ht="12.75" customHeight="1" x14ac:dyDescent="0.2">
      <c r="H9944" s="36"/>
    </row>
    <row r="9945" spans="8:8" s="32" customFormat="1" ht="12.75" customHeight="1" x14ac:dyDescent="0.2">
      <c r="H9945" s="36"/>
    </row>
    <row r="9946" spans="8:8" s="32" customFormat="1" ht="12.75" customHeight="1" x14ac:dyDescent="0.2">
      <c r="H9946" s="36"/>
    </row>
    <row r="9947" spans="8:8" s="32" customFormat="1" ht="12.75" customHeight="1" x14ac:dyDescent="0.2">
      <c r="H9947" s="36"/>
    </row>
    <row r="9948" spans="8:8" s="32" customFormat="1" ht="12.75" customHeight="1" x14ac:dyDescent="0.2">
      <c r="H9948" s="36"/>
    </row>
    <row r="9949" spans="8:8" s="32" customFormat="1" ht="12.75" customHeight="1" x14ac:dyDescent="0.2">
      <c r="H9949" s="36"/>
    </row>
    <row r="9950" spans="8:8" s="32" customFormat="1" ht="12.75" customHeight="1" x14ac:dyDescent="0.2">
      <c r="H9950" s="36"/>
    </row>
    <row r="9951" spans="8:8" s="32" customFormat="1" ht="12.75" customHeight="1" x14ac:dyDescent="0.2">
      <c r="H9951" s="36"/>
    </row>
    <row r="9952" spans="8:8" s="32" customFormat="1" ht="12.75" customHeight="1" x14ac:dyDescent="0.2">
      <c r="H9952" s="36"/>
    </row>
    <row r="9953" spans="8:8" s="32" customFormat="1" ht="12.75" customHeight="1" x14ac:dyDescent="0.2">
      <c r="H9953" s="36"/>
    </row>
    <row r="9954" spans="8:8" s="32" customFormat="1" ht="12.75" customHeight="1" x14ac:dyDescent="0.2">
      <c r="H9954" s="36"/>
    </row>
    <row r="9955" spans="8:8" s="32" customFormat="1" ht="12.75" customHeight="1" x14ac:dyDescent="0.2">
      <c r="H9955" s="36"/>
    </row>
    <row r="9956" spans="8:8" s="32" customFormat="1" ht="12.75" customHeight="1" x14ac:dyDescent="0.2">
      <c r="H9956" s="36"/>
    </row>
    <row r="9957" spans="8:8" s="32" customFormat="1" ht="12.75" customHeight="1" x14ac:dyDescent="0.2">
      <c r="H9957" s="36"/>
    </row>
    <row r="9958" spans="8:8" s="32" customFormat="1" ht="12.75" customHeight="1" x14ac:dyDescent="0.2">
      <c r="H9958" s="36"/>
    </row>
    <row r="9959" spans="8:8" s="32" customFormat="1" ht="12.75" customHeight="1" x14ac:dyDescent="0.2">
      <c r="H9959" s="36"/>
    </row>
    <row r="9960" spans="8:8" s="32" customFormat="1" ht="12.75" customHeight="1" x14ac:dyDescent="0.2">
      <c r="H9960" s="36"/>
    </row>
    <row r="9961" spans="8:8" s="32" customFormat="1" ht="12.75" customHeight="1" x14ac:dyDescent="0.2">
      <c r="H9961" s="36"/>
    </row>
    <row r="9962" spans="8:8" s="32" customFormat="1" ht="12.75" customHeight="1" x14ac:dyDescent="0.2">
      <c r="H9962" s="36"/>
    </row>
    <row r="9963" spans="8:8" s="32" customFormat="1" ht="12.75" customHeight="1" x14ac:dyDescent="0.2">
      <c r="H9963" s="36"/>
    </row>
    <row r="9964" spans="8:8" s="32" customFormat="1" ht="12.75" customHeight="1" x14ac:dyDescent="0.2">
      <c r="H9964" s="36"/>
    </row>
    <row r="9965" spans="8:8" s="32" customFormat="1" ht="12.75" customHeight="1" x14ac:dyDescent="0.2">
      <c r="H9965" s="36"/>
    </row>
    <row r="9966" spans="8:8" s="32" customFormat="1" ht="12.75" customHeight="1" x14ac:dyDescent="0.2">
      <c r="H9966" s="36"/>
    </row>
    <row r="9967" spans="8:8" s="32" customFormat="1" ht="12.75" customHeight="1" x14ac:dyDescent="0.2">
      <c r="H9967" s="36"/>
    </row>
    <row r="9968" spans="8:8" s="32" customFormat="1" ht="12.75" customHeight="1" x14ac:dyDescent="0.2">
      <c r="H9968" s="36"/>
    </row>
    <row r="9969" spans="8:8" s="32" customFormat="1" ht="12.75" customHeight="1" x14ac:dyDescent="0.2">
      <c r="H9969" s="36"/>
    </row>
    <row r="9970" spans="8:8" s="32" customFormat="1" ht="12.75" customHeight="1" x14ac:dyDescent="0.2">
      <c r="H9970" s="36"/>
    </row>
    <row r="9971" spans="8:8" s="32" customFormat="1" ht="12.75" customHeight="1" x14ac:dyDescent="0.2">
      <c r="H9971" s="36"/>
    </row>
    <row r="9972" spans="8:8" s="32" customFormat="1" ht="12.75" customHeight="1" x14ac:dyDescent="0.2">
      <c r="H9972" s="36"/>
    </row>
    <row r="9973" spans="8:8" s="32" customFormat="1" ht="12.75" customHeight="1" x14ac:dyDescent="0.2">
      <c r="H9973" s="36"/>
    </row>
    <row r="9974" spans="8:8" s="32" customFormat="1" ht="12.75" customHeight="1" x14ac:dyDescent="0.2">
      <c r="H9974" s="36"/>
    </row>
    <row r="9975" spans="8:8" s="32" customFormat="1" ht="12.75" customHeight="1" x14ac:dyDescent="0.2">
      <c r="H9975" s="36"/>
    </row>
    <row r="9976" spans="8:8" s="32" customFormat="1" ht="12.75" customHeight="1" x14ac:dyDescent="0.2">
      <c r="H9976" s="36"/>
    </row>
    <row r="9977" spans="8:8" s="32" customFormat="1" ht="12.75" customHeight="1" x14ac:dyDescent="0.2">
      <c r="H9977" s="36"/>
    </row>
    <row r="9978" spans="8:8" s="32" customFormat="1" ht="12.75" customHeight="1" x14ac:dyDescent="0.2">
      <c r="H9978" s="36"/>
    </row>
    <row r="9979" spans="8:8" s="32" customFormat="1" ht="12.75" customHeight="1" x14ac:dyDescent="0.2">
      <c r="H9979" s="36"/>
    </row>
    <row r="9980" spans="8:8" s="32" customFormat="1" ht="12.75" customHeight="1" x14ac:dyDescent="0.2">
      <c r="H9980" s="36"/>
    </row>
    <row r="9981" spans="8:8" s="32" customFormat="1" ht="12.75" customHeight="1" x14ac:dyDescent="0.2">
      <c r="H9981" s="36"/>
    </row>
    <row r="9982" spans="8:8" s="32" customFormat="1" ht="12.75" customHeight="1" x14ac:dyDescent="0.2">
      <c r="H9982" s="36"/>
    </row>
    <row r="9983" spans="8:8" s="32" customFormat="1" ht="12.75" customHeight="1" x14ac:dyDescent="0.2">
      <c r="H9983" s="36"/>
    </row>
    <row r="9984" spans="8:8" s="32" customFormat="1" ht="12.75" customHeight="1" x14ac:dyDescent="0.2">
      <c r="H9984" s="36"/>
    </row>
    <row r="9985" spans="8:8" s="32" customFormat="1" ht="12.75" customHeight="1" x14ac:dyDescent="0.2">
      <c r="H9985" s="36"/>
    </row>
    <row r="9986" spans="8:8" s="32" customFormat="1" ht="12.75" customHeight="1" x14ac:dyDescent="0.2">
      <c r="H9986" s="36"/>
    </row>
    <row r="9987" spans="8:8" s="32" customFormat="1" ht="12.75" customHeight="1" x14ac:dyDescent="0.2">
      <c r="H9987" s="36"/>
    </row>
    <row r="9988" spans="8:8" s="32" customFormat="1" ht="12.75" customHeight="1" x14ac:dyDescent="0.2">
      <c r="H9988" s="36"/>
    </row>
    <row r="9989" spans="8:8" s="32" customFormat="1" ht="12.75" customHeight="1" x14ac:dyDescent="0.2">
      <c r="H9989" s="36"/>
    </row>
    <row r="9990" spans="8:8" s="32" customFormat="1" ht="12.75" customHeight="1" x14ac:dyDescent="0.2">
      <c r="H9990" s="36"/>
    </row>
    <row r="9991" spans="8:8" s="32" customFormat="1" ht="12.75" customHeight="1" x14ac:dyDescent="0.2">
      <c r="H9991" s="36"/>
    </row>
    <row r="9992" spans="8:8" s="32" customFormat="1" ht="12.75" customHeight="1" x14ac:dyDescent="0.2">
      <c r="H9992" s="36"/>
    </row>
    <row r="9993" spans="8:8" s="32" customFormat="1" ht="12.75" customHeight="1" x14ac:dyDescent="0.2">
      <c r="H9993" s="36"/>
    </row>
    <row r="9994" spans="8:8" s="32" customFormat="1" ht="12.75" customHeight="1" x14ac:dyDescent="0.2">
      <c r="H9994" s="36"/>
    </row>
    <row r="9995" spans="8:8" s="32" customFormat="1" ht="12.75" customHeight="1" x14ac:dyDescent="0.2">
      <c r="H9995" s="36"/>
    </row>
    <row r="9996" spans="8:8" s="32" customFormat="1" ht="12.75" customHeight="1" x14ac:dyDescent="0.2">
      <c r="H9996" s="36"/>
    </row>
    <row r="9997" spans="8:8" s="32" customFormat="1" ht="12.75" customHeight="1" x14ac:dyDescent="0.2">
      <c r="H9997" s="36"/>
    </row>
    <row r="9998" spans="8:8" s="32" customFormat="1" ht="12.75" customHeight="1" x14ac:dyDescent="0.2">
      <c r="H9998" s="36"/>
    </row>
    <row r="9999" spans="8:8" s="32" customFormat="1" ht="12.75" customHeight="1" x14ac:dyDescent="0.2">
      <c r="H9999" s="36"/>
    </row>
    <row r="10000" spans="8:8" s="32" customFormat="1" ht="12.75" customHeight="1" x14ac:dyDescent="0.2">
      <c r="H10000" s="36"/>
    </row>
    <row r="10001" spans="8:8" s="32" customFormat="1" ht="12.75" customHeight="1" x14ac:dyDescent="0.2">
      <c r="H10001" s="36"/>
    </row>
    <row r="10002" spans="8:8" s="32" customFormat="1" ht="12.75" customHeight="1" x14ac:dyDescent="0.2">
      <c r="H10002" s="36"/>
    </row>
    <row r="10003" spans="8:8" s="32" customFormat="1" ht="12.75" customHeight="1" x14ac:dyDescent="0.2">
      <c r="H10003" s="36"/>
    </row>
    <row r="10004" spans="8:8" s="32" customFormat="1" ht="12.75" customHeight="1" x14ac:dyDescent="0.2">
      <c r="H10004" s="36"/>
    </row>
    <row r="10005" spans="8:8" s="32" customFormat="1" ht="12.75" customHeight="1" x14ac:dyDescent="0.2">
      <c r="H10005" s="36"/>
    </row>
    <row r="10006" spans="8:8" s="32" customFormat="1" ht="12.75" customHeight="1" x14ac:dyDescent="0.2">
      <c r="H10006" s="36"/>
    </row>
    <row r="10007" spans="8:8" s="32" customFormat="1" ht="12.75" customHeight="1" x14ac:dyDescent="0.2">
      <c r="H10007" s="36"/>
    </row>
    <row r="10008" spans="8:8" s="32" customFormat="1" ht="12.75" customHeight="1" x14ac:dyDescent="0.2">
      <c r="H10008" s="36"/>
    </row>
    <row r="10009" spans="8:8" s="32" customFormat="1" ht="12.75" customHeight="1" x14ac:dyDescent="0.2">
      <c r="H10009" s="36"/>
    </row>
    <row r="10010" spans="8:8" s="32" customFormat="1" ht="12.75" customHeight="1" x14ac:dyDescent="0.2">
      <c r="H10010" s="36"/>
    </row>
    <row r="10011" spans="8:8" s="32" customFormat="1" ht="12.75" customHeight="1" x14ac:dyDescent="0.2">
      <c r="H10011" s="36"/>
    </row>
    <row r="10012" spans="8:8" s="32" customFormat="1" ht="12.75" customHeight="1" x14ac:dyDescent="0.2">
      <c r="H10012" s="36"/>
    </row>
    <row r="10013" spans="8:8" s="32" customFormat="1" ht="12.75" customHeight="1" x14ac:dyDescent="0.2">
      <c r="H10013" s="36"/>
    </row>
    <row r="10014" spans="8:8" s="32" customFormat="1" ht="12.75" customHeight="1" x14ac:dyDescent="0.2">
      <c r="H10014" s="36"/>
    </row>
    <row r="10015" spans="8:8" s="32" customFormat="1" ht="12.75" customHeight="1" x14ac:dyDescent="0.2">
      <c r="H10015" s="36"/>
    </row>
    <row r="10016" spans="8:8" s="32" customFormat="1" ht="12.75" customHeight="1" x14ac:dyDescent="0.2">
      <c r="H10016" s="36"/>
    </row>
    <row r="10017" spans="8:8" s="32" customFormat="1" ht="12.75" customHeight="1" x14ac:dyDescent="0.2">
      <c r="H10017" s="36"/>
    </row>
    <row r="10018" spans="8:8" s="32" customFormat="1" ht="12.75" customHeight="1" x14ac:dyDescent="0.2">
      <c r="H10018" s="36"/>
    </row>
    <row r="10019" spans="8:8" s="32" customFormat="1" ht="12.75" customHeight="1" x14ac:dyDescent="0.2">
      <c r="H10019" s="36"/>
    </row>
    <row r="10020" spans="8:8" s="32" customFormat="1" ht="12.75" customHeight="1" x14ac:dyDescent="0.2">
      <c r="H10020" s="36"/>
    </row>
    <row r="10021" spans="8:8" s="32" customFormat="1" ht="12.75" customHeight="1" x14ac:dyDescent="0.2">
      <c r="H10021" s="36"/>
    </row>
    <row r="10022" spans="8:8" s="32" customFormat="1" ht="12.75" customHeight="1" x14ac:dyDescent="0.2">
      <c r="H10022" s="36"/>
    </row>
    <row r="10023" spans="8:8" s="32" customFormat="1" ht="12.75" customHeight="1" x14ac:dyDescent="0.2">
      <c r="H10023" s="36"/>
    </row>
    <row r="10024" spans="8:8" s="32" customFormat="1" ht="12.75" customHeight="1" x14ac:dyDescent="0.2">
      <c r="H10024" s="36"/>
    </row>
    <row r="10025" spans="8:8" s="32" customFormat="1" ht="12.75" customHeight="1" x14ac:dyDescent="0.2">
      <c r="H10025" s="36"/>
    </row>
    <row r="10026" spans="8:8" s="32" customFormat="1" ht="12.75" customHeight="1" x14ac:dyDescent="0.2">
      <c r="H10026" s="36"/>
    </row>
    <row r="10027" spans="8:8" s="32" customFormat="1" ht="12.75" customHeight="1" x14ac:dyDescent="0.2">
      <c r="H10027" s="36"/>
    </row>
    <row r="10028" spans="8:8" s="32" customFormat="1" ht="12.75" customHeight="1" x14ac:dyDescent="0.2">
      <c r="H10028" s="36"/>
    </row>
    <row r="10029" spans="8:8" s="32" customFormat="1" ht="12.75" customHeight="1" x14ac:dyDescent="0.2">
      <c r="H10029" s="36"/>
    </row>
    <row r="10030" spans="8:8" s="32" customFormat="1" ht="12.75" customHeight="1" x14ac:dyDescent="0.2">
      <c r="H10030" s="36"/>
    </row>
    <row r="10031" spans="8:8" s="32" customFormat="1" ht="12.75" customHeight="1" x14ac:dyDescent="0.2">
      <c r="H10031" s="36"/>
    </row>
    <row r="10032" spans="8:8" s="32" customFormat="1" ht="12.75" customHeight="1" x14ac:dyDescent="0.2">
      <c r="H10032" s="36"/>
    </row>
    <row r="10033" spans="8:8" s="32" customFormat="1" ht="12.75" customHeight="1" x14ac:dyDescent="0.2">
      <c r="H10033" s="36"/>
    </row>
    <row r="10034" spans="8:8" s="32" customFormat="1" ht="12.75" customHeight="1" x14ac:dyDescent="0.2">
      <c r="H10034" s="36"/>
    </row>
    <row r="10035" spans="8:8" s="32" customFormat="1" ht="12.75" customHeight="1" x14ac:dyDescent="0.2">
      <c r="H10035" s="36"/>
    </row>
    <row r="10036" spans="8:8" s="32" customFormat="1" ht="12.75" customHeight="1" x14ac:dyDescent="0.2">
      <c r="H10036" s="36"/>
    </row>
    <row r="10037" spans="8:8" s="32" customFormat="1" ht="12.75" customHeight="1" x14ac:dyDescent="0.2">
      <c r="H10037" s="36"/>
    </row>
    <row r="10038" spans="8:8" s="32" customFormat="1" ht="12.75" customHeight="1" x14ac:dyDescent="0.2">
      <c r="H10038" s="36"/>
    </row>
    <row r="10039" spans="8:8" s="32" customFormat="1" ht="12.75" customHeight="1" x14ac:dyDescent="0.2">
      <c r="H10039" s="36"/>
    </row>
    <row r="10040" spans="8:8" s="32" customFormat="1" ht="12.75" customHeight="1" x14ac:dyDescent="0.2">
      <c r="H10040" s="36"/>
    </row>
    <row r="10041" spans="8:8" s="32" customFormat="1" ht="12.75" customHeight="1" x14ac:dyDescent="0.2">
      <c r="H10041" s="36"/>
    </row>
    <row r="10042" spans="8:8" s="32" customFormat="1" ht="12.75" customHeight="1" x14ac:dyDescent="0.2">
      <c r="H10042" s="36"/>
    </row>
    <row r="10043" spans="8:8" s="32" customFormat="1" ht="12.75" customHeight="1" x14ac:dyDescent="0.2">
      <c r="H10043" s="36"/>
    </row>
    <row r="10044" spans="8:8" s="32" customFormat="1" ht="12.75" customHeight="1" x14ac:dyDescent="0.2">
      <c r="H10044" s="36"/>
    </row>
    <row r="10045" spans="8:8" s="32" customFormat="1" ht="12.75" customHeight="1" x14ac:dyDescent="0.2">
      <c r="H10045" s="36"/>
    </row>
    <row r="10046" spans="8:8" s="32" customFormat="1" ht="12.75" customHeight="1" x14ac:dyDescent="0.2">
      <c r="H10046" s="36"/>
    </row>
    <row r="10047" spans="8:8" s="32" customFormat="1" ht="12.75" customHeight="1" x14ac:dyDescent="0.2">
      <c r="H10047" s="36"/>
    </row>
    <row r="10048" spans="8:8" s="32" customFormat="1" ht="12.75" customHeight="1" x14ac:dyDescent="0.2">
      <c r="H10048" s="36"/>
    </row>
    <row r="10049" spans="8:8" s="32" customFormat="1" ht="12.75" customHeight="1" x14ac:dyDescent="0.2">
      <c r="H10049" s="36"/>
    </row>
    <row r="10050" spans="8:8" s="32" customFormat="1" ht="12.75" customHeight="1" x14ac:dyDescent="0.2">
      <c r="H10050" s="36"/>
    </row>
    <row r="10051" spans="8:8" s="32" customFormat="1" ht="12.75" customHeight="1" x14ac:dyDescent="0.2">
      <c r="H10051" s="36"/>
    </row>
    <row r="10052" spans="8:8" s="32" customFormat="1" ht="12.75" customHeight="1" x14ac:dyDescent="0.2">
      <c r="H10052" s="36"/>
    </row>
    <row r="10053" spans="8:8" s="32" customFormat="1" ht="12.75" customHeight="1" x14ac:dyDescent="0.2">
      <c r="H10053" s="36"/>
    </row>
    <row r="10054" spans="8:8" s="32" customFormat="1" ht="12.75" customHeight="1" x14ac:dyDescent="0.2">
      <c r="H10054" s="36"/>
    </row>
    <row r="10055" spans="8:8" s="32" customFormat="1" ht="12.75" customHeight="1" x14ac:dyDescent="0.2">
      <c r="H10055" s="36"/>
    </row>
    <row r="10056" spans="8:8" s="32" customFormat="1" ht="12.75" customHeight="1" x14ac:dyDescent="0.2">
      <c r="H10056" s="36"/>
    </row>
    <row r="10057" spans="8:8" s="32" customFormat="1" ht="12.75" customHeight="1" x14ac:dyDescent="0.2">
      <c r="H10057" s="36"/>
    </row>
    <row r="10058" spans="8:8" s="32" customFormat="1" ht="12.75" customHeight="1" x14ac:dyDescent="0.2">
      <c r="H10058" s="36"/>
    </row>
    <row r="10059" spans="8:8" s="32" customFormat="1" ht="12.75" customHeight="1" x14ac:dyDescent="0.2">
      <c r="H10059" s="36"/>
    </row>
    <row r="10060" spans="8:8" s="32" customFormat="1" ht="12.75" customHeight="1" x14ac:dyDescent="0.2">
      <c r="H10060" s="36"/>
    </row>
    <row r="10061" spans="8:8" s="32" customFormat="1" ht="12.75" customHeight="1" x14ac:dyDescent="0.2">
      <c r="H10061" s="36"/>
    </row>
    <row r="10062" spans="8:8" s="32" customFormat="1" ht="12.75" customHeight="1" x14ac:dyDescent="0.2">
      <c r="H10062" s="36"/>
    </row>
    <row r="10063" spans="8:8" s="32" customFormat="1" ht="12.75" customHeight="1" x14ac:dyDescent="0.2">
      <c r="H10063" s="36"/>
    </row>
    <row r="10064" spans="8:8" s="32" customFormat="1" ht="12.75" customHeight="1" x14ac:dyDescent="0.2">
      <c r="H10064" s="36"/>
    </row>
    <row r="10065" spans="8:8" s="32" customFormat="1" ht="12.75" customHeight="1" x14ac:dyDescent="0.2">
      <c r="H10065" s="36"/>
    </row>
    <row r="10066" spans="8:8" s="32" customFormat="1" ht="12.75" customHeight="1" x14ac:dyDescent="0.2">
      <c r="H10066" s="36"/>
    </row>
    <row r="10067" spans="8:8" s="32" customFormat="1" ht="12.75" customHeight="1" x14ac:dyDescent="0.2">
      <c r="H10067" s="36"/>
    </row>
    <row r="10068" spans="8:8" s="32" customFormat="1" ht="12.75" customHeight="1" x14ac:dyDescent="0.2">
      <c r="H10068" s="36"/>
    </row>
    <row r="10069" spans="8:8" s="32" customFormat="1" ht="12.75" customHeight="1" x14ac:dyDescent="0.2">
      <c r="H10069" s="36"/>
    </row>
    <row r="10070" spans="8:8" s="32" customFormat="1" ht="12.75" customHeight="1" x14ac:dyDescent="0.2">
      <c r="H10070" s="36"/>
    </row>
    <row r="10071" spans="8:8" s="32" customFormat="1" ht="12.75" customHeight="1" x14ac:dyDescent="0.2">
      <c r="H10071" s="36"/>
    </row>
    <row r="10072" spans="8:8" s="32" customFormat="1" ht="12.75" customHeight="1" x14ac:dyDescent="0.2">
      <c r="H10072" s="36"/>
    </row>
    <row r="10073" spans="8:8" s="32" customFormat="1" ht="12.75" customHeight="1" x14ac:dyDescent="0.2">
      <c r="H10073" s="36"/>
    </row>
    <row r="10074" spans="8:8" s="32" customFormat="1" ht="12.75" customHeight="1" x14ac:dyDescent="0.2">
      <c r="H10074" s="36"/>
    </row>
    <row r="10075" spans="8:8" s="32" customFormat="1" ht="12.75" customHeight="1" x14ac:dyDescent="0.2">
      <c r="H10075" s="36"/>
    </row>
    <row r="10076" spans="8:8" s="32" customFormat="1" ht="12.75" customHeight="1" x14ac:dyDescent="0.2">
      <c r="H10076" s="36"/>
    </row>
    <row r="10077" spans="8:8" s="32" customFormat="1" ht="12.75" customHeight="1" x14ac:dyDescent="0.2">
      <c r="H10077" s="36"/>
    </row>
    <row r="10078" spans="8:8" s="32" customFormat="1" ht="12.75" customHeight="1" x14ac:dyDescent="0.2">
      <c r="H10078" s="36"/>
    </row>
    <row r="10079" spans="8:8" s="32" customFormat="1" ht="12.75" customHeight="1" x14ac:dyDescent="0.2">
      <c r="H10079" s="36"/>
    </row>
    <row r="10080" spans="8:8" s="32" customFormat="1" ht="12.75" customHeight="1" x14ac:dyDescent="0.2">
      <c r="H10080" s="36"/>
    </row>
    <row r="10081" spans="8:8" s="32" customFormat="1" ht="12.75" customHeight="1" x14ac:dyDescent="0.2">
      <c r="H10081" s="36"/>
    </row>
    <row r="10082" spans="8:8" s="32" customFormat="1" ht="12.75" customHeight="1" x14ac:dyDescent="0.2">
      <c r="H10082" s="36"/>
    </row>
    <row r="10083" spans="8:8" s="32" customFormat="1" ht="12.75" customHeight="1" x14ac:dyDescent="0.2">
      <c r="H10083" s="36"/>
    </row>
    <row r="10084" spans="8:8" s="32" customFormat="1" ht="12.75" customHeight="1" x14ac:dyDescent="0.2">
      <c r="H10084" s="36"/>
    </row>
    <row r="10085" spans="8:8" s="32" customFormat="1" ht="12.75" customHeight="1" x14ac:dyDescent="0.2">
      <c r="H10085" s="36"/>
    </row>
    <row r="10086" spans="8:8" s="32" customFormat="1" ht="12.75" customHeight="1" x14ac:dyDescent="0.2">
      <c r="H10086" s="36"/>
    </row>
    <row r="10087" spans="8:8" s="32" customFormat="1" ht="12.75" customHeight="1" x14ac:dyDescent="0.2">
      <c r="H10087" s="36"/>
    </row>
    <row r="10088" spans="8:8" s="32" customFormat="1" ht="12.75" customHeight="1" x14ac:dyDescent="0.2">
      <c r="H10088" s="36"/>
    </row>
    <row r="10089" spans="8:8" s="32" customFormat="1" ht="12.75" customHeight="1" x14ac:dyDescent="0.2">
      <c r="H10089" s="36"/>
    </row>
    <row r="10090" spans="8:8" s="32" customFormat="1" ht="12.75" customHeight="1" x14ac:dyDescent="0.2">
      <c r="H10090" s="36"/>
    </row>
    <row r="10091" spans="8:8" s="32" customFormat="1" ht="12.75" customHeight="1" x14ac:dyDescent="0.2">
      <c r="H10091" s="36"/>
    </row>
    <row r="10092" spans="8:8" s="32" customFormat="1" ht="12.75" customHeight="1" x14ac:dyDescent="0.2">
      <c r="H10092" s="36"/>
    </row>
    <row r="10093" spans="8:8" s="32" customFormat="1" ht="12.75" customHeight="1" x14ac:dyDescent="0.2">
      <c r="H10093" s="36"/>
    </row>
    <row r="10094" spans="8:8" s="32" customFormat="1" ht="12.75" customHeight="1" x14ac:dyDescent="0.2">
      <c r="H10094" s="36"/>
    </row>
    <row r="10095" spans="8:8" s="32" customFormat="1" ht="12.75" customHeight="1" x14ac:dyDescent="0.2">
      <c r="H10095" s="36"/>
    </row>
    <row r="10096" spans="8:8" s="32" customFormat="1" ht="12.75" customHeight="1" x14ac:dyDescent="0.2">
      <c r="H10096" s="36"/>
    </row>
    <row r="10097" spans="8:8" s="32" customFormat="1" ht="12.75" customHeight="1" x14ac:dyDescent="0.2">
      <c r="H10097" s="36"/>
    </row>
    <row r="10098" spans="8:8" s="32" customFormat="1" ht="12.75" customHeight="1" x14ac:dyDescent="0.2">
      <c r="H10098" s="36"/>
    </row>
    <row r="10099" spans="8:8" s="32" customFormat="1" ht="12.75" customHeight="1" x14ac:dyDescent="0.2">
      <c r="H10099" s="36"/>
    </row>
    <row r="10100" spans="8:8" s="32" customFormat="1" ht="12.75" customHeight="1" x14ac:dyDescent="0.2">
      <c r="H10100" s="36"/>
    </row>
    <row r="10101" spans="8:8" s="32" customFormat="1" ht="12.75" customHeight="1" x14ac:dyDescent="0.2">
      <c r="H10101" s="36"/>
    </row>
    <row r="10102" spans="8:8" s="32" customFormat="1" ht="12.75" customHeight="1" x14ac:dyDescent="0.2">
      <c r="H10102" s="36"/>
    </row>
    <row r="10103" spans="8:8" s="32" customFormat="1" ht="12.75" customHeight="1" x14ac:dyDescent="0.2">
      <c r="H10103" s="36"/>
    </row>
    <row r="10104" spans="8:8" s="32" customFormat="1" ht="12.75" customHeight="1" x14ac:dyDescent="0.2">
      <c r="H10104" s="36"/>
    </row>
    <row r="10105" spans="8:8" s="32" customFormat="1" ht="12.75" customHeight="1" x14ac:dyDescent="0.2">
      <c r="H10105" s="36"/>
    </row>
    <row r="10106" spans="8:8" s="32" customFormat="1" ht="12.75" customHeight="1" x14ac:dyDescent="0.2">
      <c r="H10106" s="36"/>
    </row>
    <row r="10107" spans="8:8" s="32" customFormat="1" ht="12.75" customHeight="1" x14ac:dyDescent="0.2">
      <c r="H10107" s="36"/>
    </row>
    <row r="10108" spans="8:8" s="32" customFormat="1" ht="12.75" customHeight="1" x14ac:dyDescent="0.2">
      <c r="H10108" s="36"/>
    </row>
    <row r="10109" spans="8:8" s="32" customFormat="1" ht="12.75" customHeight="1" x14ac:dyDescent="0.2">
      <c r="H10109" s="36"/>
    </row>
    <row r="10110" spans="8:8" s="32" customFormat="1" ht="12.75" customHeight="1" x14ac:dyDescent="0.2">
      <c r="H10110" s="36"/>
    </row>
    <row r="10111" spans="8:8" s="32" customFormat="1" ht="12.75" customHeight="1" x14ac:dyDescent="0.2">
      <c r="H10111" s="36"/>
    </row>
    <row r="10112" spans="8:8" s="32" customFormat="1" ht="12.75" customHeight="1" x14ac:dyDescent="0.2">
      <c r="H10112" s="36"/>
    </row>
    <row r="10113" spans="8:8" s="32" customFormat="1" ht="12.75" customHeight="1" x14ac:dyDescent="0.2">
      <c r="H10113" s="36"/>
    </row>
    <row r="10114" spans="8:8" s="32" customFormat="1" ht="12.75" customHeight="1" x14ac:dyDescent="0.2">
      <c r="H10114" s="36"/>
    </row>
    <row r="10115" spans="8:8" s="32" customFormat="1" ht="12.75" customHeight="1" x14ac:dyDescent="0.2">
      <c r="H10115" s="36"/>
    </row>
    <row r="10116" spans="8:8" s="32" customFormat="1" ht="12.75" customHeight="1" x14ac:dyDescent="0.2">
      <c r="H10116" s="36"/>
    </row>
    <row r="10117" spans="8:8" s="32" customFormat="1" ht="12.75" customHeight="1" x14ac:dyDescent="0.2">
      <c r="H10117" s="36"/>
    </row>
    <row r="10118" spans="8:8" s="32" customFormat="1" ht="12.75" customHeight="1" x14ac:dyDescent="0.2">
      <c r="H10118" s="36"/>
    </row>
    <row r="10119" spans="8:8" s="32" customFormat="1" ht="12.75" customHeight="1" x14ac:dyDescent="0.2">
      <c r="H10119" s="36"/>
    </row>
    <row r="10120" spans="8:8" s="32" customFormat="1" ht="12.75" customHeight="1" x14ac:dyDescent="0.2">
      <c r="H10120" s="36"/>
    </row>
    <row r="10121" spans="8:8" s="32" customFormat="1" ht="12.75" customHeight="1" x14ac:dyDescent="0.2">
      <c r="H10121" s="36"/>
    </row>
    <row r="10122" spans="8:8" s="32" customFormat="1" ht="12.75" customHeight="1" x14ac:dyDescent="0.2">
      <c r="H10122" s="36"/>
    </row>
    <row r="10123" spans="8:8" s="32" customFormat="1" ht="12.75" customHeight="1" x14ac:dyDescent="0.2">
      <c r="H10123" s="36"/>
    </row>
    <row r="10124" spans="8:8" s="32" customFormat="1" ht="12.75" customHeight="1" x14ac:dyDescent="0.2">
      <c r="H10124" s="36"/>
    </row>
    <row r="10125" spans="8:8" s="32" customFormat="1" ht="12.75" customHeight="1" x14ac:dyDescent="0.2">
      <c r="H10125" s="36"/>
    </row>
    <row r="10126" spans="8:8" s="32" customFormat="1" ht="12.75" customHeight="1" x14ac:dyDescent="0.2">
      <c r="H10126" s="36"/>
    </row>
    <row r="10127" spans="8:8" s="32" customFormat="1" ht="12.75" customHeight="1" x14ac:dyDescent="0.2">
      <c r="H10127" s="36"/>
    </row>
    <row r="10128" spans="8:8" s="32" customFormat="1" ht="12.75" customHeight="1" x14ac:dyDescent="0.2">
      <c r="H10128" s="36"/>
    </row>
    <row r="10129" spans="8:8" s="32" customFormat="1" ht="12.75" customHeight="1" x14ac:dyDescent="0.2">
      <c r="H10129" s="36"/>
    </row>
    <row r="10130" spans="8:8" s="32" customFormat="1" ht="12.75" customHeight="1" x14ac:dyDescent="0.2">
      <c r="H10130" s="36"/>
    </row>
    <row r="10131" spans="8:8" s="32" customFormat="1" ht="12.75" customHeight="1" x14ac:dyDescent="0.2">
      <c r="H10131" s="36"/>
    </row>
    <row r="10132" spans="8:8" s="32" customFormat="1" ht="12.75" customHeight="1" x14ac:dyDescent="0.2">
      <c r="H10132" s="36"/>
    </row>
    <row r="10133" spans="8:8" s="32" customFormat="1" ht="12.75" customHeight="1" x14ac:dyDescent="0.2">
      <c r="H10133" s="36"/>
    </row>
    <row r="10134" spans="8:8" s="32" customFormat="1" ht="12.75" customHeight="1" x14ac:dyDescent="0.2">
      <c r="H10134" s="36"/>
    </row>
    <row r="10135" spans="8:8" s="32" customFormat="1" ht="12.75" customHeight="1" x14ac:dyDescent="0.2">
      <c r="H10135" s="36"/>
    </row>
    <row r="10136" spans="8:8" s="32" customFormat="1" ht="12.75" customHeight="1" x14ac:dyDescent="0.2">
      <c r="H10136" s="36"/>
    </row>
    <row r="10137" spans="8:8" s="32" customFormat="1" ht="12.75" customHeight="1" x14ac:dyDescent="0.2">
      <c r="H10137" s="36"/>
    </row>
    <row r="10138" spans="8:8" s="32" customFormat="1" ht="12.75" customHeight="1" x14ac:dyDescent="0.2">
      <c r="H10138" s="36"/>
    </row>
    <row r="10139" spans="8:8" s="32" customFormat="1" ht="12.75" customHeight="1" x14ac:dyDescent="0.2">
      <c r="H10139" s="36"/>
    </row>
    <row r="10140" spans="8:8" s="32" customFormat="1" ht="12.75" customHeight="1" x14ac:dyDescent="0.2">
      <c r="H10140" s="36"/>
    </row>
    <row r="10141" spans="8:8" s="32" customFormat="1" ht="12.75" customHeight="1" x14ac:dyDescent="0.2">
      <c r="H10141" s="36"/>
    </row>
    <row r="10142" spans="8:8" s="32" customFormat="1" ht="12.75" customHeight="1" x14ac:dyDescent="0.2">
      <c r="H10142" s="36"/>
    </row>
    <row r="10143" spans="8:8" s="32" customFormat="1" ht="12.75" customHeight="1" x14ac:dyDescent="0.2">
      <c r="H10143" s="36"/>
    </row>
    <row r="10144" spans="8:8" s="32" customFormat="1" ht="12.75" customHeight="1" x14ac:dyDescent="0.2">
      <c r="H10144" s="36"/>
    </row>
    <row r="10145" spans="8:8" s="32" customFormat="1" ht="12.75" customHeight="1" x14ac:dyDescent="0.2">
      <c r="H10145" s="36"/>
    </row>
    <row r="10146" spans="8:8" s="32" customFormat="1" ht="12.75" customHeight="1" x14ac:dyDescent="0.2">
      <c r="H10146" s="36"/>
    </row>
    <row r="10147" spans="8:8" s="32" customFormat="1" ht="12.75" customHeight="1" x14ac:dyDescent="0.2">
      <c r="H10147" s="36"/>
    </row>
    <row r="10148" spans="8:8" s="32" customFormat="1" ht="12.75" customHeight="1" x14ac:dyDescent="0.2">
      <c r="H10148" s="36"/>
    </row>
    <row r="10149" spans="8:8" s="32" customFormat="1" ht="12.75" customHeight="1" x14ac:dyDescent="0.2">
      <c r="H10149" s="36"/>
    </row>
    <row r="10150" spans="8:8" s="32" customFormat="1" ht="12.75" customHeight="1" x14ac:dyDescent="0.2">
      <c r="H10150" s="36"/>
    </row>
    <row r="10151" spans="8:8" s="32" customFormat="1" ht="12.75" customHeight="1" x14ac:dyDescent="0.2">
      <c r="H10151" s="36"/>
    </row>
    <row r="10152" spans="8:8" s="32" customFormat="1" ht="12.75" customHeight="1" x14ac:dyDescent="0.2">
      <c r="H10152" s="36"/>
    </row>
    <row r="10153" spans="8:8" s="32" customFormat="1" ht="12.75" customHeight="1" x14ac:dyDescent="0.2">
      <c r="H10153" s="36"/>
    </row>
    <row r="10154" spans="8:8" s="32" customFormat="1" ht="12.75" customHeight="1" x14ac:dyDescent="0.2">
      <c r="H10154" s="36"/>
    </row>
    <row r="10155" spans="8:8" s="32" customFormat="1" ht="12.75" customHeight="1" x14ac:dyDescent="0.2">
      <c r="H10155" s="36"/>
    </row>
    <row r="10156" spans="8:8" s="32" customFormat="1" ht="12.75" customHeight="1" x14ac:dyDescent="0.2">
      <c r="H10156" s="36"/>
    </row>
    <row r="10157" spans="8:8" s="32" customFormat="1" ht="12.75" customHeight="1" x14ac:dyDescent="0.2">
      <c r="H10157" s="36"/>
    </row>
    <row r="10158" spans="8:8" s="32" customFormat="1" ht="12.75" customHeight="1" x14ac:dyDescent="0.2">
      <c r="H10158" s="36"/>
    </row>
    <row r="10159" spans="8:8" s="32" customFormat="1" ht="12.75" customHeight="1" x14ac:dyDescent="0.2">
      <c r="H10159" s="36"/>
    </row>
    <row r="10160" spans="8:8" s="32" customFormat="1" ht="12.75" customHeight="1" x14ac:dyDescent="0.2">
      <c r="H10160" s="36"/>
    </row>
    <row r="10161" spans="8:8" s="32" customFormat="1" ht="12.75" customHeight="1" x14ac:dyDescent="0.2">
      <c r="H10161" s="36"/>
    </row>
    <row r="10162" spans="8:8" s="32" customFormat="1" ht="12.75" customHeight="1" x14ac:dyDescent="0.2">
      <c r="H10162" s="36"/>
    </row>
    <row r="10163" spans="8:8" s="32" customFormat="1" ht="12.75" customHeight="1" x14ac:dyDescent="0.2">
      <c r="H10163" s="36"/>
    </row>
    <row r="10164" spans="8:8" s="32" customFormat="1" ht="12.75" customHeight="1" x14ac:dyDescent="0.2">
      <c r="H10164" s="36"/>
    </row>
    <row r="10165" spans="8:8" s="32" customFormat="1" ht="12.75" customHeight="1" x14ac:dyDescent="0.2">
      <c r="H10165" s="36"/>
    </row>
    <row r="10166" spans="8:8" s="32" customFormat="1" ht="12.75" customHeight="1" x14ac:dyDescent="0.2">
      <c r="H10166" s="36"/>
    </row>
    <row r="10167" spans="8:8" s="32" customFormat="1" ht="12.75" customHeight="1" x14ac:dyDescent="0.2">
      <c r="H10167" s="36"/>
    </row>
    <row r="10168" spans="8:8" s="32" customFormat="1" ht="12.75" customHeight="1" x14ac:dyDescent="0.2">
      <c r="H10168" s="36"/>
    </row>
    <row r="10169" spans="8:8" s="32" customFormat="1" ht="12.75" customHeight="1" x14ac:dyDescent="0.2">
      <c r="H10169" s="36"/>
    </row>
    <row r="10170" spans="8:8" s="32" customFormat="1" ht="12.75" customHeight="1" x14ac:dyDescent="0.2">
      <c r="H10170" s="36"/>
    </row>
    <row r="10171" spans="8:8" s="32" customFormat="1" ht="12.75" customHeight="1" x14ac:dyDescent="0.2">
      <c r="H10171" s="36"/>
    </row>
    <row r="10172" spans="8:8" s="32" customFormat="1" ht="12.75" customHeight="1" x14ac:dyDescent="0.2">
      <c r="H10172" s="36"/>
    </row>
    <row r="10173" spans="8:8" s="32" customFormat="1" ht="12.75" customHeight="1" x14ac:dyDescent="0.2">
      <c r="H10173" s="36"/>
    </row>
    <row r="10174" spans="8:8" s="32" customFormat="1" ht="12.75" customHeight="1" x14ac:dyDescent="0.2">
      <c r="H10174" s="36"/>
    </row>
    <row r="10175" spans="8:8" s="32" customFormat="1" ht="12.75" customHeight="1" x14ac:dyDescent="0.2">
      <c r="H10175" s="36"/>
    </row>
    <row r="10176" spans="8:8" s="32" customFormat="1" ht="12.75" customHeight="1" x14ac:dyDescent="0.2">
      <c r="H10176" s="36"/>
    </row>
    <row r="10177" spans="8:8" s="32" customFormat="1" ht="12.75" customHeight="1" x14ac:dyDescent="0.2">
      <c r="H10177" s="36"/>
    </row>
    <row r="10178" spans="8:8" s="32" customFormat="1" ht="12.75" customHeight="1" x14ac:dyDescent="0.2">
      <c r="H10178" s="36"/>
    </row>
    <row r="10179" spans="8:8" s="32" customFormat="1" ht="12.75" customHeight="1" x14ac:dyDescent="0.2">
      <c r="H10179" s="36"/>
    </row>
    <row r="10180" spans="8:8" s="32" customFormat="1" ht="12.75" customHeight="1" x14ac:dyDescent="0.2">
      <c r="H10180" s="36"/>
    </row>
    <row r="10181" spans="8:8" s="32" customFormat="1" ht="12.75" customHeight="1" x14ac:dyDescent="0.2">
      <c r="H10181" s="36"/>
    </row>
    <row r="10182" spans="8:8" s="32" customFormat="1" ht="12.75" customHeight="1" x14ac:dyDescent="0.2">
      <c r="H10182" s="36"/>
    </row>
    <row r="10183" spans="8:8" s="32" customFormat="1" ht="12.75" customHeight="1" x14ac:dyDescent="0.2">
      <c r="H10183" s="36"/>
    </row>
    <row r="10184" spans="8:8" s="32" customFormat="1" ht="12.75" customHeight="1" x14ac:dyDescent="0.2">
      <c r="H10184" s="36"/>
    </row>
    <row r="10185" spans="8:8" s="32" customFormat="1" ht="12.75" customHeight="1" x14ac:dyDescent="0.2">
      <c r="H10185" s="36"/>
    </row>
    <row r="10186" spans="8:8" s="32" customFormat="1" ht="12.75" customHeight="1" x14ac:dyDescent="0.2">
      <c r="H10186" s="36"/>
    </row>
    <row r="10187" spans="8:8" s="32" customFormat="1" ht="12.75" customHeight="1" x14ac:dyDescent="0.2">
      <c r="H10187" s="36"/>
    </row>
    <row r="10188" spans="8:8" s="32" customFormat="1" ht="12.75" customHeight="1" x14ac:dyDescent="0.2">
      <c r="H10188" s="36"/>
    </row>
    <row r="10189" spans="8:8" s="32" customFormat="1" ht="12.75" customHeight="1" x14ac:dyDescent="0.2">
      <c r="H10189" s="36"/>
    </row>
    <row r="10190" spans="8:8" s="32" customFormat="1" ht="12.75" customHeight="1" x14ac:dyDescent="0.2">
      <c r="H10190" s="36"/>
    </row>
    <row r="10191" spans="8:8" s="32" customFormat="1" ht="12.75" customHeight="1" x14ac:dyDescent="0.2">
      <c r="H10191" s="36"/>
    </row>
    <row r="10192" spans="8:8" s="32" customFormat="1" ht="12.75" customHeight="1" x14ac:dyDescent="0.2">
      <c r="H10192" s="36"/>
    </row>
    <row r="10193" spans="8:8" s="32" customFormat="1" ht="12.75" customHeight="1" x14ac:dyDescent="0.2">
      <c r="H10193" s="36"/>
    </row>
    <row r="10194" spans="8:8" s="32" customFormat="1" ht="12.75" customHeight="1" x14ac:dyDescent="0.2">
      <c r="H10194" s="36"/>
    </row>
    <row r="10195" spans="8:8" s="32" customFormat="1" ht="12.75" customHeight="1" x14ac:dyDescent="0.2">
      <c r="H10195" s="36"/>
    </row>
    <row r="10196" spans="8:8" s="32" customFormat="1" ht="12.75" customHeight="1" x14ac:dyDescent="0.2">
      <c r="H10196" s="36"/>
    </row>
    <row r="10197" spans="8:8" s="32" customFormat="1" ht="12.75" customHeight="1" x14ac:dyDescent="0.2">
      <c r="H10197" s="36"/>
    </row>
    <row r="10198" spans="8:8" s="32" customFormat="1" ht="12.75" customHeight="1" x14ac:dyDescent="0.2">
      <c r="H10198" s="36"/>
    </row>
    <row r="10199" spans="8:8" s="32" customFormat="1" ht="12.75" customHeight="1" x14ac:dyDescent="0.2">
      <c r="H10199" s="36"/>
    </row>
    <row r="10200" spans="8:8" s="32" customFormat="1" ht="12.75" customHeight="1" x14ac:dyDescent="0.2">
      <c r="H10200" s="36"/>
    </row>
    <row r="10201" spans="8:8" s="32" customFormat="1" ht="12.75" customHeight="1" x14ac:dyDescent="0.2">
      <c r="H10201" s="36"/>
    </row>
    <row r="10202" spans="8:8" s="32" customFormat="1" ht="12.75" customHeight="1" x14ac:dyDescent="0.2">
      <c r="H10202" s="36"/>
    </row>
    <row r="10203" spans="8:8" s="32" customFormat="1" ht="12.75" customHeight="1" x14ac:dyDescent="0.2">
      <c r="H10203" s="36"/>
    </row>
    <row r="10204" spans="8:8" s="32" customFormat="1" ht="12.75" customHeight="1" x14ac:dyDescent="0.2">
      <c r="H10204" s="36"/>
    </row>
    <row r="10205" spans="8:8" s="32" customFormat="1" ht="12.75" customHeight="1" x14ac:dyDescent="0.2">
      <c r="H10205" s="36"/>
    </row>
    <row r="10206" spans="8:8" s="32" customFormat="1" ht="12.75" customHeight="1" x14ac:dyDescent="0.2">
      <c r="H10206" s="36"/>
    </row>
    <row r="10207" spans="8:8" s="32" customFormat="1" ht="12.75" customHeight="1" x14ac:dyDescent="0.2">
      <c r="H10207" s="36"/>
    </row>
    <row r="10208" spans="8:8" s="32" customFormat="1" ht="12.75" customHeight="1" x14ac:dyDescent="0.2">
      <c r="H10208" s="36"/>
    </row>
    <row r="10209" spans="8:8" s="32" customFormat="1" ht="12.75" customHeight="1" x14ac:dyDescent="0.2">
      <c r="H10209" s="36"/>
    </row>
    <row r="10210" spans="8:8" s="32" customFormat="1" ht="12.75" customHeight="1" x14ac:dyDescent="0.2">
      <c r="H10210" s="36"/>
    </row>
    <row r="10211" spans="8:8" s="32" customFormat="1" ht="12.75" customHeight="1" x14ac:dyDescent="0.2">
      <c r="H10211" s="36"/>
    </row>
    <row r="10212" spans="8:8" s="32" customFormat="1" ht="12.75" customHeight="1" x14ac:dyDescent="0.2">
      <c r="H10212" s="36"/>
    </row>
    <row r="10213" spans="8:8" s="32" customFormat="1" ht="12.75" customHeight="1" x14ac:dyDescent="0.2">
      <c r="H10213" s="36"/>
    </row>
    <row r="10214" spans="8:8" s="32" customFormat="1" ht="12.75" customHeight="1" x14ac:dyDescent="0.2">
      <c r="H10214" s="36"/>
    </row>
    <row r="10215" spans="8:8" s="32" customFormat="1" ht="12.75" customHeight="1" x14ac:dyDescent="0.2">
      <c r="H10215" s="36"/>
    </row>
    <row r="10216" spans="8:8" s="32" customFormat="1" ht="12.75" customHeight="1" x14ac:dyDescent="0.2">
      <c r="H10216" s="36"/>
    </row>
    <row r="10217" spans="8:8" s="32" customFormat="1" ht="12.75" customHeight="1" x14ac:dyDescent="0.2">
      <c r="H10217" s="36"/>
    </row>
    <row r="10218" spans="8:8" s="32" customFormat="1" ht="12.75" customHeight="1" x14ac:dyDescent="0.2">
      <c r="H10218" s="36"/>
    </row>
    <row r="10219" spans="8:8" s="32" customFormat="1" ht="12.75" customHeight="1" x14ac:dyDescent="0.2">
      <c r="H10219" s="36"/>
    </row>
    <row r="10220" spans="8:8" s="32" customFormat="1" ht="12.75" customHeight="1" x14ac:dyDescent="0.2">
      <c r="H10220" s="36"/>
    </row>
    <row r="10221" spans="8:8" s="32" customFormat="1" ht="12.75" customHeight="1" x14ac:dyDescent="0.2">
      <c r="H10221" s="36"/>
    </row>
    <row r="10222" spans="8:8" s="32" customFormat="1" ht="12.75" customHeight="1" x14ac:dyDescent="0.2">
      <c r="H10222" s="36"/>
    </row>
    <row r="10223" spans="8:8" s="32" customFormat="1" ht="12.75" customHeight="1" x14ac:dyDescent="0.2">
      <c r="H10223" s="36"/>
    </row>
    <row r="10224" spans="8:8" s="32" customFormat="1" ht="12.75" customHeight="1" x14ac:dyDescent="0.2">
      <c r="H10224" s="36"/>
    </row>
    <row r="10225" spans="8:8" s="32" customFormat="1" ht="12.75" customHeight="1" x14ac:dyDescent="0.2">
      <c r="H10225" s="36"/>
    </row>
    <row r="10226" spans="8:8" s="32" customFormat="1" ht="12.75" customHeight="1" x14ac:dyDescent="0.2">
      <c r="H10226" s="36"/>
    </row>
    <row r="10227" spans="8:8" s="32" customFormat="1" ht="12.75" customHeight="1" x14ac:dyDescent="0.2">
      <c r="H10227" s="36"/>
    </row>
    <row r="10228" spans="8:8" s="32" customFormat="1" ht="12.75" customHeight="1" x14ac:dyDescent="0.2">
      <c r="H10228" s="36"/>
    </row>
    <row r="10229" spans="8:8" s="32" customFormat="1" ht="12.75" customHeight="1" x14ac:dyDescent="0.2">
      <c r="H10229" s="36"/>
    </row>
    <row r="10230" spans="8:8" s="32" customFormat="1" ht="12.75" customHeight="1" x14ac:dyDescent="0.2">
      <c r="H10230" s="36"/>
    </row>
    <row r="10231" spans="8:8" s="32" customFormat="1" ht="12.75" customHeight="1" x14ac:dyDescent="0.2">
      <c r="H10231" s="36"/>
    </row>
    <row r="10232" spans="8:8" s="32" customFormat="1" ht="12.75" customHeight="1" x14ac:dyDescent="0.2">
      <c r="H10232" s="36"/>
    </row>
    <row r="10233" spans="8:8" s="32" customFormat="1" ht="12.75" customHeight="1" x14ac:dyDescent="0.2">
      <c r="H10233" s="36"/>
    </row>
    <row r="10234" spans="8:8" s="32" customFormat="1" ht="12.75" customHeight="1" x14ac:dyDescent="0.2">
      <c r="H10234" s="36"/>
    </row>
    <row r="10235" spans="8:8" s="32" customFormat="1" ht="12.75" customHeight="1" x14ac:dyDescent="0.2">
      <c r="H10235" s="36"/>
    </row>
    <row r="10236" spans="8:8" s="32" customFormat="1" ht="12.75" customHeight="1" x14ac:dyDescent="0.2">
      <c r="H10236" s="36"/>
    </row>
    <row r="10237" spans="8:8" s="32" customFormat="1" ht="12.75" customHeight="1" x14ac:dyDescent="0.2">
      <c r="H10237" s="36"/>
    </row>
    <row r="10238" spans="8:8" s="32" customFormat="1" ht="12.75" customHeight="1" x14ac:dyDescent="0.2">
      <c r="H10238" s="36"/>
    </row>
    <row r="10239" spans="8:8" s="32" customFormat="1" ht="12.75" customHeight="1" x14ac:dyDescent="0.2">
      <c r="H10239" s="36"/>
    </row>
    <row r="10240" spans="8:8" s="32" customFormat="1" ht="12.75" customHeight="1" x14ac:dyDescent="0.2">
      <c r="H10240" s="36"/>
    </row>
    <row r="10241" spans="8:8" s="32" customFormat="1" ht="12.75" customHeight="1" x14ac:dyDescent="0.2">
      <c r="H10241" s="36"/>
    </row>
    <row r="10242" spans="8:8" s="32" customFormat="1" ht="12.75" customHeight="1" x14ac:dyDescent="0.2">
      <c r="H10242" s="36"/>
    </row>
    <row r="10243" spans="8:8" s="32" customFormat="1" ht="12.75" customHeight="1" x14ac:dyDescent="0.2">
      <c r="H10243" s="36"/>
    </row>
    <row r="10244" spans="8:8" s="32" customFormat="1" ht="12.75" customHeight="1" x14ac:dyDescent="0.2">
      <c r="H10244" s="36"/>
    </row>
    <row r="10245" spans="8:8" s="32" customFormat="1" ht="12.75" customHeight="1" x14ac:dyDescent="0.2">
      <c r="H10245" s="36"/>
    </row>
    <row r="10246" spans="8:8" s="32" customFormat="1" ht="12.75" customHeight="1" x14ac:dyDescent="0.2">
      <c r="H10246" s="36"/>
    </row>
    <row r="10247" spans="8:8" s="32" customFormat="1" ht="12.75" customHeight="1" x14ac:dyDescent="0.2">
      <c r="H10247" s="36"/>
    </row>
    <row r="10248" spans="8:8" s="32" customFormat="1" ht="12.75" customHeight="1" x14ac:dyDescent="0.2">
      <c r="H10248" s="36"/>
    </row>
    <row r="10249" spans="8:8" s="32" customFormat="1" ht="12.75" customHeight="1" x14ac:dyDescent="0.2">
      <c r="H10249" s="36"/>
    </row>
    <row r="10250" spans="8:8" s="32" customFormat="1" ht="12.75" customHeight="1" x14ac:dyDescent="0.2">
      <c r="H10250" s="36"/>
    </row>
    <row r="10251" spans="8:8" s="32" customFormat="1" ht="12.75" customHeight="1" x14ac:dyDescent="0.2">
      <c r="H10251" s="36"/>
    </row>
    <row r="10252" spans="8:8" s="32" customFormat="1" ht="12.75" customHeight="1" x14ac:dyDescent="0.2">
      <c r="H10252" s="36"/>
    </row>
    <row r="10253" spans="8:8" s="32" customFormat="1" ht="12.75" customHeight="1" x14ac:dyDescent="0.2">
      <c r="H10253" s="36"/>
    </row>
    <row r="10254" spans="8:8" s="32" customFormat="1" ht="12.75" customHeight="1" x14ac:dyDescent="0.2">
      <c r="H10254" s="36"/>
    </row>
    <row r="10255" spans="8:8" s="32" customFormat="1" ht="12.75" customHeight="1" x14ac:dyDescent="0.2">
      <c r="H10255" s="36"/>
    </row>
    <row r="10256" spans="8:8" s="32" customFormat="1" ht="12.75" customHeight="1" x14ac:dyDescent="0.2">
      <c r="H10256" s="36"/>
    </row>
    <row r="10257" spans="8:8" s="32" customFormat="1" ht="12.75" customHeight="1" x14ac:dyDescent="0.2">
      <c r="H10257" s="36"/>
    </row>
    <row r="10258" spans="8:8" s="32" customFormat="1" ht="12.75" customHeight="1" x14ac:dyDescent="0.2">
      <c r="H10258" s="36"/>
    </row>
    <row r="10259" spans="8:8" s="32" customFormat="1" ht="12.75" customHeight="1" x14ac:dyDescent="0.2">
      <c r="H10259" s="36"/>
    </row>
    <row r="10260" spans="8:8" s="32" customFormat="1" ht="12.75" customHeight="1" x14ac:dyDescent="0.2">
      <c r="H10260" s="36"/>
    </row>
    <row r="10261" spans="8:8" s="32" customFormat="1" ht="12.75" customHeight="1" x14ac:dyDescent="0.2">
      <c r="H10261" s="36"/>
    </row>
    <row r="10262" spans="8:8" s="32" customFormat="1" ht="12.75" customHeight="1" x14ac:dyDescent="0.2">
      <c r="H10262" s="36"/>
    </row>
    <row r="10263" spans="8:8" s="32" customFormat="1" ht="12.75" customHeight="1" x14ac:dyDescent="0.2">
      <c r="H10263" s="36"/>
    </row>
    <row r="10264" spans="8:8" s="32" customFormat="1" ht="12.75" customHeight="1" x14ac:dyDescent="0.2">
      <c r="H10264" s="36"/>
    </row>
    <row r="10265" spans="8:8" s="32" customFormat="1" ht="12.75" customHeight="1" x14ac:dyDescent="0.2">
      <c r="H10265" s="36"/>
    </row>
    <row r="10266" spans="8:8" s="32" customFormat="1" ht="12.75" customHeight="1" x14ac:dyDescent="0.2">
      <c r="H10266" s="36"/>
    </row>
    <row r="10267" spans="8:8" s="32" customFormat="1" ht="12.75" customHeight="1" x14ac:dyDescent="0.2">
      <c r="H10267" s="36"/>
    </row>
    <row r="10268" spans="8:8" s="32" customFormat="1" ht="12.75" customHeight="1" x14ac:dyDescent="0.2">
      <c r="H10268" s="36"/>
    </row>
    <row r="10269" spans="8:8" s="32" customFormat="1" ht="12.75" customHeight="1" x14ac:dyDescent="0.2">
      <c r="H10269" s="36"/>
    </row>
    <row r="10270" spans="8:8" s="32" customFormat="1" ht="12.75" customHeight="1" x14ac:dyDescent="0.2">
      <c r="H10270" s="36"/>
    </row>
    <row r="10271" spans="8:8" s="32" customFormat="1" ht="12.75" customHeight="1" x14ac:dyDescent="0.2">
      <c r="H10271" s="36"/>
    </row>
    <row r="10272" spans="8:8" s="32" customFormat="1" ht="12.75" customHeight="1" x14ac:dyDescent="0.2">
      <c r="H10272" s="36"/>
    </row>
    <row r="10273" spans="8:8" s="32" customFormat="1" ht="12.75" customHeight="1" x14ac:dyDescent="0.2">
      <c r="H10273" s="36"/>
    </row>
    <row r="10274" spans="8:8" s="32" customFormat="1" ht="12.75" customHeight="1" x14ac:dyDescent="0.2">
      <c r="H10274" s="36"/>
    </row>
    <row r="10275" spans="8:8" s="32" customFormat="1" ht="12.75" customHeight="1" x14ac:dyDescent="0.2">
      <c r="H10275" s="36"/>
    </row>
    <row r="10276" spans="8:8" s="32" customFormat="1" ht="12.75" customHeight="1" x14ac:dyDescent="0.2">
      <c r="H10276" s="36"/>
    </row>
    <row r="10277" spans="8:8" s="32" customFormat="1" ht="12.75" customHeight="1" x14ac:dyDescent="0.2">
      <c r="H10277" s="36"/>
    </row>
    <row r="10278" spans="8:8" s="32" customFormat="1" ht="12.75" customHeight="1" x14ac:dyDescent="0.2">
      <c r="H10278" s="36"/>
    </row>
    <row r="10279" spans="8:8" s="32" customFormat="1" ht="12.75" customHeight="1" x14ac:dyDescent="0.2">
      <c r="H10279" s="36"/>
    </row>
    <row r="10280" spans="8:8" s="32" customFormat="1" ht="12.75" customHeight="1" x14ac:dyDescent="0.2">
      <c r="H10280" s="36"/>
    </row>
    <row r="10281" spans="8:8" s="32" customFormat="1" ht="12.75" customHeight="1" x14ac:dyDescent="0.2">
      <c r="H10281" s="36"/>
    </row>
    <row r="10282" spans="8:8" s="32" customFormat="1" ht="12.75" customHeight="1" x14ac:dyDescent="0.2">
      <c r="H10282" s="36"/>
    </row>
    <row r="10283" spans="8:8" s="32" customFormat="1" ht="12.75" customHeight="1" x14ac:dyDescent="0.2">
      <c r="H10283" s="36"/>
    </row>
    <row r="10284" spans="8:8" s="32" customFormat="1" ht="12.75" customHeight="1" x14ac:dyDescent="0.2">
      <c r="H10284" s="36"/>
    </row>
    <row r="10285" spans="8:8" s="32" customFormat="1" ht="12.75" customHeight="1" x14ac:dyDescent="0.2">
      <c r="H10285" s="36"/>
    </row>
    <row r="10286" spans="8:8" s="32" customFormat="1" ht="12.75" customHeight="1" x14ac:dyDescent="0.2">
      <c r="H10286" s="36"/>
    </row>
    <row r="10287" spans="8:8" s="32" customFormat="1" ht="12.75" customHeight="1" x14ac:dyDescent="0.2">
      <c r="H10287" s="36"/>
    </row>
    <row r="10288" spans="8:8" s="32" customFormat="1" ht="12.75" customHeight="1" x14ac:dyDescent="0.2">
      <c r="H10288" s="36"/>
    </row>
    <row r="10289" spans="8:8" s="32" customFormat="1" ht="12.75" customHeight="1" x14ac:dyDescent="0.2">
      <c r="H10289" s="36"/>
    </row>
    <row r="10290" spans="8:8" s="32" customFormat="1" ht="12.75" customHeight="1" x14ac:dyDescent="0.2">
      <c r="H10290" s="36"/>
    </row>
    <row r="10291" spans="8:8" s="32" customFormat="1" ht="12.75" customHeight="1" x14ac:dyDescent="0.2">
      <c r="H10291" s="36"/>
    </row>
    <row r="10292" spans="8:8" s="32" customFormat="1" ht="12.75" customHeight="1" x14ac:dyDescent="0.2">
      <c r="H10292" s="36"/>
    </row>
    <row r="10293" spans="8:8" s="32" customFormat="1" ht="12.75" customHeight="1" x14ac:dyDescent="0.2">
      <c r="H10293" s="36"/>
    </row>
    <row r="10294" spans="8:8" s="32" customFormat="1" ht="12.75" customHeight="1" x14ac:dyDescent="0.2">
      <c r="H10294" s="36"/>
    </row>
    <row r="10295" spans="8:8" s="32" customFormat="1" ht="12.75" customHeight="1" x14ac:dyDescent="0.2">
      <c r="H10295" s="36"/>
    </row>
    <row r="10296" spans="8:8" s="32" customFormat="1" ht="12.75" customHeight="1" x14ac:dyDescent="0.2">
      <c r="H10296" s="36"/>
    </row>
    <row r="10297" spans="8:8" s="32" customFormat="1" ht="12.75" customHeight="1" x14ac:dyDescent="0.2">
      <c r="H10297" s="36"/>
    </row>
    <row r="10298" spans="8:8" s="32" customFormat="1" ht="12.75" customHeight="1" x14ac:dyDescent="0.2">
      <c r="H10298" s="36"/>
    </row>
    <row r="10299" spans="8:8" s="32" customFormat="1" ht="12.75" customHeight="1" x14ac:dyDescent="0.2">
      <c r="H10299" s="36"/>
    </row>
    <row r="10300" spans="8:8" s="32" customFormat="1" ht="12.75" customHeight="1" x14ac:dyDescent="0.2">
      <c r="H10300" s="36"/>
    </row>
    <row r="10301" spans="8:8" s="32" customFormat="1" ht="12.75" customHeight="1" x14ac:dyDescent="0.2">
      <c r="H10301" s="36"/>
    </row>
    <row r="10302" spans="8:8" s="32" customFormat="1" ht="12.75" customHeight="1" x14ac:dyDescent="0.2">
      <c r="H10302" s="36"/>
    </row>
    <row r="10303" spans="8:8" s="32" customFormat="1" ht="12.75" customHeight="1" x14ac:dyDescent="0.2">
      <c r="H10303" s="36"/>
    </row>
    <row r="10304" spans="8:8" s="32" customFormat="1" ht="12.75" customHeight="1" x14ac:dyDescent="0.2">
      <c r="H10304" s="36"/>
    </row>
    <row r="10305" spans="8:8" s="32" customFormat="1" ht="12.75" customHeight="1" x14ac:dyDescent="0.2">
      <c r="H10305" s="36"/>
    </row>
    <row r="10306" spans="8:8" s="32" customFormat="1" ht="12.75" customHeight="1" x14ac:dyDescent="0.2">
      <c r="H10306" s="36"/>
    </row>
    <row r="10307" spans="8:8" s="32" customFormat="1" ht="12.75" customHeight="1" x14ac:dyDescent="0.2">
      <c r="H10307" s="36"/>
    </row>
    <row r="10308" spans="8:8" s="32" customFormat="1" ht="12.75" customHeight="1" x14ac:dyDescent="0.2">
      <c r="H10308" s="36"/>
    </row>
    <row r="10309" spans="8:8" s="32" customFormat="1" ht="12.75" customHeight="1" x14ac:dyDescent="0.2">
      <c r="H10309" s="36"/>
    </row>
    <row r="10310" spans="8:8" s="32" customFormat="1" ht="12.75" customHeight="1" x14ac:dyDescent="0.2">
      <c r="H10310" s="36"/>
    </row>
    <row r="10311" spans="8:8" s="32" customFormat="1" ht="12.75" customHeight="1" x14ac:dyDescent="0.2">
      <c r="H10311" s="36"/>
    </row>
    <row r="10312" spans="8:8" s="32" customFormat="1" ht="12.75" customHeight="1" x14ac:dyDescent="0.2">
      <c r="H10312" s="36"/>
    </row>
    <row r="10313" spans="8:8" s="32" customFormat="1" ht="12.75" customHeight="1" x14ac:dyDescent="0.2">
      <c r="H10313" s="36"/>
    </row>
    <row r="10314" spans="8:8" s="32" customFormat="1" ht="12.75" customHeight="1" x14ac:dyDescent="0.2">
      <c r="H10314" s="36"/>
    </row>
    <row r="10315" spans="8:8" s="32" customFormat="1" ht="12.75" customHeight="1" x14ac:dyDescent="0.2">
      <c r="H10315" s="36"/>
    </row>
    <row r="10316" spans="8:8" s="32" customFormat="1" ht="12.75" customHeight="1" x14ac:dyDescent="0.2">
      <c r="H10316" s="36"/>
    </row>
    <row r="10317" spans="8:8" s="32" customFormat="1" ht="12.75" customHeight="1" x14ac:dyDescent="0.2">
      <c r="H10317" s="36"/>
    </row>
    <row r="10318" spans="8:8" s="32" customFormat="1" ht="12.75" customHeight="1" x14ac:dyDescent="0.2">
      <c r="H10318" s="36"/>
    </row>
    <row r="10319" spans="8:8" s="32" customFormat="1" ht="12.75" customHeight="1" x14ac:dyDescent="0.2">
      <c r="H10319" s="36"/>
    </row>
    <row r="10320" spans="8:8" s="32" customFormat="1" ht="12.75" customHeight="1" x14ac:dyDescent="0.2">
      <c r="H10320" s="36"/>
    </row>
    <row r="10321" spans="8:8" s="32" customFormat="1" ht="12.75" customHeight="1" x14ac:dyDescent="0.2">
      <c r="H10321" s="36"/>
    </row>
    <row r="10322" spans="8:8" s="32" customFormat="1" ht="12.75" customHeight="1" x14ac:dyDescent="0.2">
      <c r="H10322" s="36"/>
    </row>
    <row r="10323" spans="8:8" s="32" customFormat="1" ht="12.75" customHeight="1" x14ac:dyDescent="0.2">
      <c r="H10323" s="36"/>
    </row>
    <row r="10324" spans="8:8" s="32" customFormat="1" ht="12.75" customHeight="1" x14ac:dyDescent="0.2">
      <c r="H10324" s="36"/>
    </row>
    <row r="10325" spans="8:8" s="32" customFormat="1" ht="12.75" customHeight="1" x14ac:dyDescent="0.2">
      <c r="H10325" s="36"/>
    </row>
    <row r="10326" spans="8:8" s="32" customFormat="1" ht="12.75" customHeight="1" x14ac:dyDescent="0.2">
      <c r="H10326" s="36"/>
    </row>
    <row r="10327" spans="8:8" s="32" customFormat="1" ht="12.75" customHeight="1" x14ac:dyDescent="0.2">
      <c r="H10327" s="36"/>
    </row>
    <row r="10328" spans="8:8" s="32" customFormat="1" ht="12.75" customHeight="1" x14ac:dyDescent="0.2">
      <c r="H10328" s="36"/>
    </row>
    <row r="10329" spans="8:8" s="32" customFormat="1" ht="12.75" customHeight="1" x14ac:dyDescent="0.2">
      <c r="H10329" s="36"/>
    </row>
    <row r="10330" spans="8:8" s="32" customFormat="1" ht="12.75" customHeight="1" x14ac:dyDescent="0.2">
      <c r="H10330" s="36"/>
    </row>
    <row r="10331" spans="8:8" s="32" customFormat="1" ht="12.75" customHeight="1" x14ac:dyDescent="0.2">
      <c r="H10331" s="36"/>
    </row>
    <row r="10332" spans="8:8" s="32" customFormat="1" ht="12.75" customHeight="1" x14ac:dyDescent="0.2">
      <c r="H10332" s="36"/>
    </row>
    <row r="10333" spans="8:8" s="32" customFormat="1" ht="12.75" customHeight="1" x14ac:dyDescent="0.2">
      <c r="H10333" s="36"/>
    </row>
    <row r="10334" spans="8:8" s="32" customFormat="1" ht="12.75" customHeight="1" x14ac:dyDescent="0.2">
      <c r="H10334" s="36"/>
    </row>
    <row r="10335" spans="8:8" s="32" customFormat="1" ht="12.75" customHeight="1" x14ac:dyDescent="0.2">
      <c r="H10335" s="36"/>
    </row>
    <row r="10336" spans="8:8" s="32" customFormat="1" ht="12.75" customHeight="1" x14ac:dyDescent="0.2">
      <c r="H10336" s="36"/>
    </row>
    <row r="10337" spans="8:8" s="32" customFormat="1" ht="12.75" customHeight="1" x14ac:dyDescent="0.2">
      <c r="H10337" s="36"/>
    </row>
    <row r="10338" spans="8:8" s="32" customFormat="1" ht="12.75" customHeight="1" x14ac:dyDescent="0.2">
      <c r="H10338" s="36"/>
    </row>
    <row r="10339" spans="8:8" s="32" customFormat="1" ht="12.75" customHeight="1" x14ac:dyDescent="0.2">
      <c r="H10339" s="36"/>
    </row>
    <row r="10340" spans="8:8" s="32" customFormat="1" ht="12.75" customHeight="1" x14ac:dyDescent="0.2">
      <c r="H10340" s="36"/>
    </row>
    <row r="10341" spans="8:8" s="32" customFormat="1" ht="12.75" customHeight="1" x14ac:dyDescent="0.2">
      <c r="H10341" s="36"/>
    </row>
    <row r="10342" spans="8:8" s="32" customFormat="1" ht="12.75" customHeight="1" x14ac:dyDescent="0.2">
      <c r="H10342" s="36"/>
    </row>
    <row r="10343" spans="8:8" s="32" customFormat="1" ht="12.75" customHeight="1" x14ac:dyDescent="0.2">
      <c r="H10343" s="36"/>
    </row>
    <row r="10344" spans="8:8" s="32" customFormat="1" ht="12.75" customHeight="1" x14ac:dyDescent="0.2">
      <c r="H10344" s="36"/>
    </row>
    <row r="10345" spans="8:8" s="32" customFormat="1" ht="12.75" customHeight="1" x14ac:dyDescent="0.2">
      <c r="H10345" s="36"/>
    </row>
    <row r="10346" spans="8:8" s="32" customFormat="1" ht="12.75" customHeight="1" x14ac:dyDescent="0.2">
      <c r="H10346" s="36"/>
    </row>
    <row r="10347" spans="8:8" s="32" customFormat="1" ht="12.75" customHeight="1" x14ac:dyDescent="0.2">
      <c r="H10347" s="36"/>
    </row>
    <row r="10348" spans="8:8" s="32" customFormat="1" ht="12.75" customHeight="1" x14ac:dyDescent="0.2">
      <c r="H10348" s="36"/>
    </row>
    <row r="10349" spans="8:8" s="32" customFormat="1" ht="12.75" customHeight="1" x14ac:dyDescent="0.2">
      <c r="H10349" s="36"/>
    </row>
    <row r="10350" spans="8:8" s="32" customFormat="1" ht="12.75" customHeight="1" x14ac:dyDescent="0.2">
      <c r="H10350" s="36"/>
    </row>
    <row r="10351" spans="8:8" s="32" customFormat="1" ht="12.75" customHeight="1" x14ac:dyDescent="0.2">
      <c r="H10351" s="36"/>
    </row>
    <row r="10352" spans="8:8" s="32" customFormat="1" ht="12.75" customHeight="1" x14ac:dyDescent="0.2">
      <c r="H10352" s="36"/>
    </row>
    <row r="10353" spans="8:8" s="32" customFormat="1" ht="12.75" customHeight="1" x14ac:dyDescent="0.2">
      <c r="H10353" s="36"/>
    </row>
    <row r="10354" spans="8:8" s="32" customFormat="1" ht="12.75" customHeight="1" x14ac:dyDescent="0.2">
      <c r="H10354" s="36"/>
    </row>
    <row r="10355" spans="8:8" s="32" customFormat="1" ht="12.75" customHeight="1" x14ac:dyDescent="0.2">
      <c r="H10355" s="36"/>
    </row>
    <row r="10356" spans="8:8" s="32" customFormat="1" ht="12.75" customHeight="1" x14ac:dyDescent="0.2">
      <c r="H10356" s="36"/>
    </row>
    <row r="10357" spans="8:8" s="32" customFormat="1" ht="12.75" customHeight="1" x14ac:dyDescent="0.2">
      <c r="H10357" s="36"/>
    </row>
    <row r="10358" spans="8:8" s="32" customFormat="1" ht="12.75" customHeight="1" x14ac:dyDescent="0.2">
      <c r="H10358" s="36"/>
    </row>
    <row r="10359" spans="8:8" s="32" customFormat="1" ht="12.75" customHeight="1" x14ac:dyDescent="0.2">
      <c r="H10359" s="36"/>
    </row>
    <row r="10360" spans="8:8" s="32" customFormat="1" ht="12.75" customHeight="1" x14ac:dyDescent="0.2">
      <c r="H10360" s="36"/>
    </row>
    <row r="10361" spans="8:8" s="32" customFormat="1" ht="12.75" customHeight="1" x14ac:dyDescent="0.2">
      <c r="H10361" s="36"/>
    </row>
    <row r="10362" spans="8:8" s="32" customFormat="1" ht="12.75" customHeight="1" x14ac:dyDescent="0.2">
      <c r="H10362" s="36"/>
    </row>
    <row r="10363" spans="8:8" s="32" customFormat="1" ht="12.75" customHeight="1" x14ac:dyDescent="0.2">
      <c r="H10363" s="36"/>
    </row>
    <row r="10364" spans="8:8" s="32" customFormat="1" ht="12.75" customHeight="1" x14ac:dyDescent="0.2">
      <c r="H10364" s="36"/>
    </row>
    <row r="10365" spans="8:8" s="32" customFormat="1" ht="12.75" customHeight="1" x14ac:dyDescent="0.2">
      <c r="H10365" s="36"/>
    </row>
    <row r="10366" spans="8:8" s="32" customFormat="1" ht="12.75" customHeight="1" x14ac:dyDescent="0.2">
      <c r="H10366" s="36"/>
    </row>
    <row r="10367" spans="8:8" s="32" customFormat="1" ht="12.75" customHeight="1" x14ac:dyDescent="0.2">
      <c r="H10367" s="36"/>
    </row>
    <row r="10368" spans="8:8" s="32" customFormat="1" ht="12.75" customHeight="1" x14ac:dyDescent="0.2">
      <c r="H10368" s="36"/>
    </row>
    <row r="10369" spans="8:8" s="32" customFormat="1" ht="12.75" customHeight="1" x14ac:dyDescent="0.2">
      <c r="H10369" s="36"/>
    </row>
    <row r="10370" spans="8:8" s="32" customFormat="1" ht="12.75" customHeight="1" x14ac:dyDescent="0.2">
      <c r="H10370" s="36"/>
    </row>
    <row r="10371" spans="8:8" s="32" customFormat="1" ht="12.75" customHeight="1" x14ac:dyDescent="0.2">
      <c r="H10371" s="36"/>
    </row>
    <row r="10372" spans="8:8" s="32" customFormat="1" ht="12.75" customHeight="1" x14ac:dyDescent="0.2">
      <c r="H10372" s="36"/>
    </row>
    <row r="10373" spans="8:8" s="32" customFormat="1" ht="12.75" customHeight="1" x14ac:dyDescent="0.2">
      <c r="H10373" s="36"/>
    </row>
    <row r="10374" spans="8:8" s="32" customFormat="1" ht="12.75" customHeight="1" x14ac:dyDescent="0.2">
      <c r="H10374" s="36"/>
    </row>
    <row r="10375" spans="8:8" s="32" customFormat="1" ht="12.75" customHeight="1" x14ac:dyDescent="0.2">
      <c r="H10375" s="36"/>
    </row>
    <row r="10376" spans="8:8" s="32" customFormat="1" ht="12.75" customHeight="1" x14ac:dyDescent="0.2">
      <c r="H10376" s="36"/>
    </row>
    <row r="10377" spans="8:8" s="32" customFormat="1" ht="12.75" customHeight="1" x14ac:dyDescent="0.2">
      <c r="H10377" s="36"/>
    </row>
    <row r="10378" spans="8:8" s="32" customFormat="1" ht="12.75" customHeight="1" x14ac:dyDescent="0.2">
      <c r="H10378" s="36"/>
    </row>
    <row r="10379" spans="8:8" s="32" customFormat="1" ht="12.75" customHeight="1" x14ac:dyDescent="0.2">
      <c r="H10379" s="36"/>
    </row>
    <row r="10380" spans="8:8" s="32" customFormat="1" ht="12.75" customHeight="1" x14ac:dyDescent="0.2">
      <c r="H10380" s="36"/>
    </row>
    <row r="10381" spans="8:8" s="32" customFormat="1" ht="12.75" customHeight="1" x14ac:dyDescent="0.2">
      <c r="H10381" s="36"/>
    </row>
    <row r="10382" spans="8:8" s="32" customFormat="1" ht="12.75" customHeight="1" x14ac:dyDescent="0.2">
      <c r="H10382" s="36"/>
    </row>
    <row r="10383" spans="8:8" s="32" customFormat="1" ht="12.75" customHeight="1" x14ac:dyDescent="0.2">
      <c r="H10383" s="36"/>
    </row>
    <row r="10384" spans="8:8" s="32" customFormat="1" ht="12.75" customHeight="1" x14ac:dyDescent="0.2">
      <c r="H10384" s="36"/>
    </row>
    <row r="10385" spans="8:8" s="32" customFormat="1" ht="12.75" customHeight="1" x14ac:dyDescent="0.2">
      <c r="H10385" s="36"/>
    </row>
    <row r="10386" spans="8:8" s="32" customFormat="1" ht="12.75" customHeight="1" x14ac:dyDescent="0.2">
      <c r="H10386" s="36"/>
    </row>
    <row r="10387" spans="8:8" s="32" customFormat="1" ht="12.75" customHeight="1" x14ac:dyDescent="0.2">
      <c r="H10387" s="36"/>
    </row>
    <row r="10388" spans="8:8" s="32" customFormat="1" ht="12.75" customHeight="1" x14ac:dyDescent="0.2">
      <c r="H10388" s="36"/>
    </row>
    <row r="10389" spans="8:8" s="32" customFormat="1" ht="12.75" customHeight="1" x14ac:dyDescent="0.2">
      <c r="H10389" s="36"/>
    </row>
    <row r="10390" spans="8:8" s="32" customFormat="1" ht="12.75" customHeight="1" x14ac:dyDescent="0.2">
      <c r="H10390" s="36"/>
    </row>
    <row r="10391" spans="8:8" s="32" customFormat="1" ht="12.75" customHeight="1" x14ac:dyDescent="0.2">
      <c r="H10391" s="36"/>
    </row>
    <row r="10392" spans="8:8" s="32" customFormat="1" ht="12.75" customHeight="1" x14ac:dyDescent="0.2">
      <c r="H10392" s="36"/>
    </row>
    <row r="10393" spans="8:8" s="32" customFormat="1" ht="12.75" customHeight="1" x14ac:dyDescent="0.2">
      <c r="H10393" s="36"/>
    </row>
    <row r="10394" spans="8:8" s="32" customFormat="1" ht="12.75" customHeight="1" x14ac:dyDescent="0.2">
      <c r="H10394" s="36"/>
    </row>
    <row r="10395" spans="8:8" s="32" customFormat="1" ht="12.75" customHeight="1" x14ac:dyDescent="0.2">
      <c r="H10395" s="36"/>
    </row>
    <row r="10396" spans="8:8" s="32" customFormat="1" ht="12.75" customHeight="1" x14ac:dyDescent="0.2">
      <c r="H10396" s="36"/>
    </row>
    <row r="10397" spans="8:8" s="32" customFormat="1" ht="12.75" customHeight="1" x14ac:dyDescent="0.2">
      <c r="H10397" s="36"/>
    </row>
    <row r="10398" spans="8:8" s="32" customFormat="1" ht="12.75" customHeight="1" x14ac:dyDescent="0.2">
      <c r="H10398" s="36"/>
    </row>
    <row r="10399" spans="8:8" s="32" customFormat="1" ht="12.75" customHeight="1" x14ac:dyDescent="0.2">
      <c r="H10399" s="36"/>
    </row>
    <row r="10400" spans="8:8" s="32" customFormat="1" ht="12.75" customHeight="1" x14ac:dyDescent="0.2">
      <c r="H10400" s="36"/>
    </row>
    <row r="10401" spans="8:8" s="32" customFormat="1" ht="12.75" customHeight="1" x14ac:dyDescent="0.2">
      <c r="H10401" s="36"/>
    </row>
    <row r="10402" spans="8:8" s="32" customFormat="1" ht="12.75" customHeight="1" x14ac:dyDescent="0.2">
      <c r="H10402" s="36"/>
    </row>
    <row r="10403" spans="8:8" s="32" customFormat="1" ht="12.75" customHeight="1" x14ac:dyDescent="0.2">
      <c r="H10403" s="36"/>
    </row>
    <row r="10404" spans="8:8" s="32" customFormat="1" ht="12.75" customHeight="1" x14ac:dyDescent="0.2">
      <c r="H10404" s="36"/>
    </row>
    <row r="10405" spans="8:8" s="32" customFormat="1" ht="12.75" customHeight="1" x14ac:dyDescent="0.2">
      <c r="H10405" s="36"/>
    </row>
    <row r="10406" spans="8:8" s="32" customFormat="1" ht="12.75" customHeight="1" x14ac:dyDescent="0.2">
      <c r="H10406" s="36"/>
    </row>
    <row r="10407" spans="8:8" s="32" customFormat="1" ht="12.75" customHeight="1" x14ac:dyDescent="0.2">
      <c r="H10407" s="36"/>
    </row>
    <row r="10408" spans="8:8" s="32" customFormat="1" ht="12.75" customHeight="1" x14ac:dyDescent="0.2">
      <c r="H10408" s="36"/>
    </row>
    <row r="10409" spans="8:8" s="32" customFormat="1" ht="12.75" customHeight="1" x14ac:dyDescent="0.2">
      <c r="H10409" s="36"/>
    </row>
    <row r="10410" spans="8:8" s="32" customFormat="1" ht="12.75" customHeight="1" x14ac:dyDescent="0.2">
      <c r="H10410" s="36"/>
    </row>
    <row r="10411" spans="8:8" s="32" customFormat="1" ht="12.75" customHeight="1" x14ac:dyDescent="0.2">
      <c r="H10411" s="36"/>
    </row>
    <row r="10412" spans="8:8" s="32" customFormat="1" ht="12.75" customHeight="1" x14ac:dyDescent="0.2">
      <c r="H10412" s="36"/>
    </row>
    <row r="10413" spans="8:8" s="32" customFormat="1" ht="12.75" customHeight="1" x14ac:dyDescent="0.2">
      <c r="H10413" s="36"/>
    </row>
    <row r="10414" spans="8:8" s="32" customFormat="1" ht="12.75" customHeight="1" x14ac:dyDescent="0.2">
      <c r="H10414" s="36"/>
    </row>
    <row r="10415" spans="8:8" s="32" customFormat="1" ht="12.75" customHeight="1" x14ac:dyDescent="0.2">
      <c r="H10415" s="36"/>
    </row>
    <row r="10416" spans="8:8" s="32" customFormat="1" ht="12.75" customHeight="1" x14ac:dyDescent="0.2">
      <c r="H10416" s="36"/>
    </row>
    <row r="10417" spans="8:8" s="32" customFormat="1" ht="12.75" customHeight="1" x14ac:dyDescent="0.2">
      <c r="H10417" s="36"/>
    </row>
    <row r="10418" spans="8:8" s="32" customFormat="1" ht="12.75" customHeight="1" x14ac:dyDescent="0.2">
      <c r="H10418" s="36"/>
    </row>
    <row r="10419" spans="8:8" s="32" customFormat="1" ht="12.75" customHeight="1" x14ac:dyDescent="0.2">
      <c r="H10419" s="36"/>
    </row>
    <row r="10420" spans="8:8" s="32" customFormat="1" ht="12.75" customHeight="1" x14ac:dyDescent="0.2">
      <c r="H10420" s="36"/>
    </row>
    <row r="10421" spans="8:8" s="32" customFormat="1" ht="12.75" customHeight="1" x14ac:dyDescent="0.2">
      <c r="H10421" s="36"/>
    </row>
    <row r="10422" spans="8:8" s="32" customFormat="1" ht="12.75" customHeight="1" x14ac:dyDescent="0.2">
      <c r="H10422" s="36"/>
    </row>
    <row r="10423" spans="8:8" s="32" customFormat="1" ht="12.75" customHeight="1" x14ac:dyDescent="0.2">
      <c r="H10423" s="36"/>
    </row>
    <row r="10424" spans="8:8" s="32" customFormat="1" ht="12.75" customHeight="1" x14ac:dyDescent="0.2">
      <c r="H10424" s="36"/>
    </row>
    <row r="10425" spans="8:8" s="32" customFormat="1" ht="12.75" customHeight="1" x14ac:dyDescent="0.2">
      <c r="H10425" s="36"/>
    </row>
    <row r="10426" spans="8:8" s="32" customFormat="1" ht="12.75" customHeight="1" x14ac:dyDescent="0.2">
      <c r="H10426" s="36"/>
    </row>
    <row r="10427" spans="8:8" s="32" customFormat="1" ht="12.75" customHeight="1" x14ac:dyDescent="0.2">
      <c r="H10427" s="36"/>
    </row>
    <row r="10428" spans="8:8" s="32" customFormat="1" ht="12.75" customHeight="1" x14ac:dyDescent="0.2">
      <c r="H10428" s="36"/>
    </row>
    <row r="10429" spans="8:8" s="32" customFormat="1" ht="12.75" customHeight="1" x14ac:dyDescent="0.2">
      <c r="H10429" s="36"/>
    </row>
    <row r="10430" spans="8:8" s="32" customFormat="1" ht="12.75" customHeight="1" x14ac:dyDescent="0.2">
      <c r="H10430" s="36"/>
    </row>
    <row r="10431" spans="8:8" s="32" customFormat="1" ht="12.75" customHeight="1" x14ac:dyDescent="0.2">
      <c r="H10431" s="36"/>
    </row>
    <row r="10432" spans="8:8" s="32" customFormat="1" ht="12.75" customHeight="1" x14ac:dyDescent="0.2">
      <c r="H10432" s="36"/>
    </row>
    <row r="10433" spans="8:8" s="32" customFormat="1" ht="12.75" customHeight="1" x14ac:dyDescent="0.2">
      <c r="H10433" s="36"/>
    </row>
    <row r="10434" spans="8:8" s="32" customFormat="1" ht="12.75" customHeight="1" x14ac:dyDescent="0.2">
      <c r="H10434" s="36"/>
    </row>
    <row r="10435" spans="8:8" s="32" customFormat="1" ht="12.75" customHeight="1" x14ac:dyDescent="0.2">
      <c r="H10435" s="36"/>
    </row>
    <row r="10436" spans="8:8" s="32" customFormat="1" ht="12.75" customHeight="1" x14ac:dyDescent="0.2">
      <c r="H10436" s="36"/>
    </row>
    <row r="10437" spans="8:8" s="32" customFormat="1" ht="12.75" customHeight="1" x14ac:dyDescent="0.2">
      <c r="H10437" s="36"/>
    </row>
    <row r="10438" spans="8:8" s="32" customFormat="1" ht="12.75" customHeight="1" x14ac:dyDescent="0.2">
      <c r="H10438" s="36"/>
    </row>
    <row r="10439" spans="8:8" s="32" customFormat="1" ht="12.75" customHeight="1" x14ac:dyDescent="0.2">
      <c r="H10439" s="36"/>
    </row>
    <row r="10440" spans="8:8" s="32" customFormat="1" ht="12.75" customHeight="1" x14ac:dyDescent="0.2">
      <c r="H10440" s="36"/>
    </row>
    <row r="10441" spans="8:8" s="32" customFormat="1" ht="12.75" customHeight="1" x14ac:dyDescent="0.2">
      <c r="H10441" s="36"/>
    </row>
    <row r="10442" spans="8:8" s="32" customFormat="1" ht="12.75" customHeight="1" x14ac:dyDescent="0.2">
      <c r="H10442" s="36"/>
    </row>
    <row r="10443" spans="8:8" s="32" customFormat="1" ht="12.75" customHeight="1" x14ac:dyDescent="0.2">
      <c r="H10443" s="36"/>
    </row>
    <row r="10444" spans="8:8" s="32" customFormat="1" ht="12.75" customHeight="1" x14ac:dyDescent="0.2">
      <c r="H10444" s="36"/>
    </row>
    <row r="10445" spans="8:8" s="32" customFormat="1" ht="12.75" customHeight="1" x14ac:dyDescent="0.2">
      <c r="H10445" s="36"/>
    </row>
    <row r="10446" spans="8:8" s="32" customFormat="1" ht="12.75" customHeight="1" x14ac:dyDescent="0.2">
      <c r="H10446" s="36"/>
    </row>
    <row r="10447" spans="8:8" s="32" customFormat="1" ht="12.75" customHeight="1" x14ac:dyDescent="0.2">
      <c r="H10447" s="36"/>
    </row>
    <row r="10448" spans="8:8" s="32" customFormat="1" ht="12.75" customHeight="1" x14ac:dyDescent="0.2">
      <c r="H10448" s="36"/>
    </row>
    <row r="10449" spans="8:8" s="32" customFormat="1" ht="12.75" customHeight="1" x14ac:dyDescent="0.2">
      <c r="H10449" s="36"/>
    </row>
    <row r="10450" spans="8:8" s="32" customFormat="1" ht="12.75" customHeight="1" x14ac:dyDescent="0.2">
      <c r="H10450" s="36"/>
    </row>
    <row r="10451" spans="8:8" s="32" customFormat="1" ht="12.75" customHeight="1" x14ac:dyDescent="0.2">
      <c r="H10451" s="36"/>
    </row>
    <row r="10452" spans="8:8" s="32" customFormat="1" ht="12.75" customHeight="1" x14ac:dyDescent="0.2">
      <c r="H10452" s="36"/>
    </row>
    <row r="10453" spans="8:8" s="32" customFormat="1" ht="12.75" customHeight="1" x14ac:dyDescent="0.2">
      <c r="H10453" s="36"/>
    </row>
    <row r="10454" spans="8:8" s="32" customFormat="1" ht="12.75" customHeight="1" x14ac:dyDescent="0.2">
      <c r="H10454" s="36"/>
    </row>
    <row r="10455" spans="8:8" s="32" customFormat="1" ht="12.75" customHeight="1" x14ac:dyDescent="0.2">
      <c r="H10455" s="36"/>
    </row>
    <row r="10456" spans="8:8" s="32" customFormat="1" ht="12.75" customHeight="1" x14ac:dyDescent="0.2">
      <c r="H10456" s="36"/>
    </row>
    <row r="10457" spans="8:8" s="32" customFormat="1" ht="12.75" customHeight="1" x14ac:dyDescent="0.2">
      <c r="H10457" s="36"/>
    </row>
    <row r="10458" spans="8:8" s="32" customFormat="1" ht="12.75" customHeight="1" x14ac:dyDescent="0.2">
      <c r="H10458" s="36"/>
    </row>
    <row r="10459" spans="8:8" s="32" customFormat="1" ht="12.75" customHeight="1" x14ac:dyDescent="0.2">
      <c r="H10459" s="36"/>
    </row>
    <row r="10460" spans="8:8" s="32" customFormat="1" ht="12.75" customHeight="1" x14ac:dyDescent="0.2">
      <c r="H10460" s="36"/>
    </row>
    <row r="10461" spans="8:8" s="32" customFormat="1" ht="12.75" customHeight="1" x14ac:dyDescent="0.2">
      <c r="H10461" s="36"/>
    </row>
    <row r="10462" spans="8:8" s="32" customFormat="1" ht="12.75" customHeight="1" x14ac:dyDescent="0.2">
      <c r="H10462" s="36"/>
    </row>
    <row r="10463" spans="8:8" s="32" customFormat="1" ht="12.75" customHeight="1" x14ac:dyDescent="0.2">
      <c r="H10463" s="36"/>
    </row>
    <row r="10464" spans="8:8" s="32" customFormat="1" ht="12.75" customHeight="1" x14ac:dyDescent="0.2">
      <c r="H10464" s="36"/>
    </row>
    <row r="10465" spans="8:8" s="32" customFormat="1" ht="12.75" customHeight="1" x14ac:dyDescent="0.2">
      <c r="H10465" s="36"/>
    </row>
    <row r="10466" spans="8:8" s="32" customFormat="1" ht="12.75" customHeight="1" x14ac:dyDescent="0.2">
      <c r="H10466" s="36"/>
    </row>
    <row r="10467" spans="8:8" s="32" customFormat="1" ht="12.75" customHeight="1" x14ac:dyDescent="0.2">
      <c r="H10467" s="36"/>
    </row>
    <row r="10468" spans="8:8" s="32" customFormat="1" ht="12.75" customHeight="1" x14ac:dyDescent="0.2">
      <c r="H10468" s="36"/>
    </row>
    <row r="10469" spans="8:8" s="32" customFormat="1" ht="12.75" customHeight="1" x14ac:dyDescent="0.2">
      <c r="H10469" s="36"/>
    </row>
    <row r="10470" spans="8:8" s="32" customFormat="1" ht="12.75" customHeight="1" x14ac:dyDescent="0.2">
      <c r="H10470" s="36"/>
    </row>
    <row r="10471" spans="8:8" s="32" customFormat="1" ht="12.75" customHeight="1" x14ac:dyDescent="0.2">
      <c r="H10471" s="36"/>
    </row>
    <row r="10472" spans="8:8" s="32" customFormat="1" ht="12.75" customHeight="1" x14ac:dyDescent="0.2">
      <c r="H10472" s="36"/>
    </row>
    <row r="10473" spans="8:8" s="32" customFormat="1" ht="12.75" customHeight="1" x14ac:dyDescent="0.2">
      <c r="H10473" s="36"/>
    </row>
    <row r="10474" spans="8:8" s="32" customFormat="1" ht="12.75" customHeight="1" x14ac:dyDescent="0.2">
      <c r="H10474" s="36"/>
    </row>
    <row r="10475" spans="8:8" s="32" customFormat="1" ht="12.75" customHeight="1" x14ac:dyDescent="0.2">
      <c r="H10475" s="36"/>
    </row>
    <row r="10476" spans="8:8" s="32" customFormat="1" ht="12.75" customHeight="1" x14ac:dyDescent="0.2">
      <c r="H10476" s="36"/>
    </row>
    <row r="10477" spans="8:8" s="32" customFormat="1" ht="12.75" customHeight="1" x14ac:dyDescent="0.2">
      <c r="H10477" s="36"/>
    </row>
    <row r="10478" spans="8:8" s="32" customFormat="1" ht="12.75" customHeight="1" x14ac:dyDescent="0.2">
      <c r="H10478" s="36"/>
    </row>
    <row r="10479" spans="8:8" s="32" customFormat="1" ht="12.75" customHeight="1" x14ac:dyDescent="0.2">
      <c r="H10479" s="36"/>
    </row>
    <row r="10480" spans="8:8" s="32" customFormat="1" ht="12.75" customHeight="1" x14ac:dyDescent="0.2">
      <c r="H10480" s="36"/>
    </row>
    <row r="10481" spans="8:8" s="32" customFormat="1" ht="12.75" customHeight="1" x14ac:dyDescent="0.2">
      <c r="H10481" s="36"/>
    </row>
    <row r="10482" spans="8:8" s="32" customFormat="1" ht="12.75" customHeight="1" x14ac:dyDescent="0.2">
      <c r="H10482" s="36"/>
    </row>
    <row r="10483" spans="8:8" s="32" customFormat="1" ht="12.75" customHeight="1" x14ac:dyDescent="0.2">
      <c r="H10483" s="36"/>
    </row>
    <row r="10484" spans="8:8" s="32" customFormat="1" ht="12.75" customHeight="1" x14ac:dyDescent="0.2">
      <c r="H10484" s="36"/>
    </row>
    <row r="10485" spans="8:8" s="32" customFormat="1" ht="12.75" customHeight="1" x14ac:dyDescent="0.2">
      <c r="H10485" s="36"/>
    </row>
    <row r="10486" spans="8:8" s="32" customFormat="1" ht="12.75" customHeight="1" x14ac:dyDescent="0.2">
      <c r="H10486" s="36"/>
    </row>
    <row r="10487" spans="8:8" s="32" customFormat="1" ht="12.75" customHeight="1" x14ac:dyDescent="0.2">
      <c r="H10487" s="36"/>
    </row>
    <row r="10488" spans="8:8" s="32" customFormat="1" ht="12.75" customHeight="1" x14ac:dyDescent="0.2">
      <c r="H10488" s="36"/>
    </row>
    <row r="10489" spans="8:8" s="32" customFormat="1" ht="12.75" customHeight="1" x14ac:dyDescent="0.2">
      <c r="H10489" s="36"/>
    </row>
    <row r="10490" spans="8:8" s="32" customFormat="1" ht="12.75" customHeight="1" x14ac:dyDescent="0.2">
      <c r="H10490" s="36"/>
    </row>
    <row r="10491" spans="8:8" s="32" customFormat="1" ht="12.75" customHeight="1" x14ac:dyDescent="0.2">
      <c r="H10491" s="36"/>
    </row>
    <row r="10492" spans="8:8" s="32" customFormat="1" ht="12.75" customHeight="1" x14ac:dyDescent="0.2">
      <c r="H10492" s="36"/>
    </row>
    <row r="10493" spans="8:8" s="32" customFormat="1" ht="12.75" customHeight="1" x14ac:dyDescent="0.2">
      <c r="H10493" s="36"/>
    </row>
    <row r="10494" spans="8:8" s="32" customFormat="1" ht="12.75" customHeight="1" x14ac:dyDescent="0.2">
      <c r="H10494" s="36"/>
    </row>
    <row r="10495" spans="8:8" s="32" customFormat="1" ht="12.75" customHeight="1" x14ac:dyDescent="0.2">
      <c r="H10495" s="36"/>
    </row>
    <row r="10496" spans="8:8" s="32" customFormat="1" ht="12.75" customHeight="1" x14ac:dyDescent="0.2">
      <c r="H10496" s="36"/>
    </row>
    <row r="10497" spans="8:8" s="32" customFormat="1" ht="12.75" customHeight="1" x14ac:dyDescent="0.2">
      <c r="H10497" s="36"/>
    </row>
    <row r="10498" spans="8:8" s="32" customFormat="1" ht="12.75" customHeight="1" x14ac:dyDescent="0.2">
      <c r="H10498" s="36"/>
    </row>
    <row r="10499" spans="8:8" s="32" customFormat="1" ht="12.75" customHeight="1" x14ac:dyDescent="0.2">
      <c r="H10499" s="36"/>
    </row>
    <row r="10500" spans="8:8" s="32" customFormat="1" ht="12.75" customHeight="1" x14ac:dyDescent="0.2">
      <c r="H10500" s="36"/>
    </row>
    <row r="10501" spans="8:8" s="32" customFormat="1" ht="12.75" customHeight="1" x14ac:dyDescent="0.2">
      <c r="H10501" s="36"/>
    </row>
    <row r="10502" spans="8:8" s="32" customFormat="1" ht="12.75" customHeight="1" x14ac:dyDescent="0.2">
      <c r="H10502" s="36"/>
    </row>
    <row r="10503" spans="8:8" s="32" customFormat="1" ht="12.75" customHeight="1" x14ac:dyDescent="0.2">
      <c r="H10503" s="36"/>
    </row>
    <row r="10504" spans="8:8" s="32" customFormat="1" ht="12.75" customHeight="1" x14ac:dyDescent="0.2">
      <c r="H10504" s="36"/>
    </row>
    <row r="10505" spans="8:8" s="32" customFormat="1" ht="12.75" customHeight="1" x14ac:dyDescent="0.2">
      <c r="H10505" s="36"/>
    </row>
    <row r="10506" spans="8:8" s="32" customFormat="1" ht="12.75" customHeight="1" x14ac:dyDescent="0.2">
      <c r="H10506" s="36"/>
    </row>
    <row r="10507" spans="8:8" s="32" customFormat="1" ht="12.75" customHeight="1" x14ac:dyDescent="0.2">
      <c r="H10507" s="36"/>
    </row>
    <row r="10508" spans="8:8" s="32" customFormat="1" ht="12.75" customHeight="1" x14ac:dyDescent="0.2">
      <c r="H10508" s="36"/>
    </row>
    <row r="10509" spans="8:8" s="32" customFormat="1" ht="12.75" customHeight="1" x14ac:dyDescent="0.2">
      <c r="H10509" s="36"/>
    </row>
    <row r="10510" spans="8:8" s="32" customFormat="1" ht="12.75" customHeight="1" x14ac:dyDescent="0.2">
      <c r="H10510" s="36"/>
    </row>
    <row r="10511" spans="8:8" s="32" customFormat="1" ht="12.75" customHeight="1" x14ac:dyDescent="0.2">
      <c r="H10511" s="36"/>
    </row>
    <row r="10512" spans="8:8" s="32" customFormat="1" ht="12.75" customHeight="1" x14ac:dyDescent="0.2">
      <c r="H10512" s="36"/>
    </row>
    <row r="10513" spans="8:8" s="32" customFormat="1" ht="12.75" customHeight="1" x14ac:dyDescent="0.2">
      <c r="H10513" s="36"/>
    </row>
    <row r="10514" spans="8:8" s="32" customFormat="1" ht="12.75" customHeight="1" x14ac:dyDescent="0.2">
      <c r="H10514" s="36"/>
    </row>
    <row r="10515" spans="8:8" s="32" customFormat="1" ht="12.75" customHeight="1" x14ac:dyDescent="0.2">
      <c r="H10515" s="36"/>
    </row>
    <row r="10516" spans="8:8" s="32" customFormat="1" ht="12.75" customHeight="1" x14ac:dyDescent="0.2">
      <c r="H10516" s="36"/>
    </row>
    <row r="10517" spans="8:8" s="32" customFormat="1" ht="12.75" customHeight="1" x14ac:dyDescent="0.2">
      <c r="H10517" s="36"/>
    </row>
    <row r="10518" spans="8:8" s="32" customFormat="1" ht="12.75" customHeight="1" x14ac:dyDescent="0.2">
      <c r="H10518" s="36"/>
    </row>
    <row r="10519" spans="8:8" s="32" customFormat="1" ht="12.75" customHeight="1" x14ac:dyDescent="0.2">
      <c r="H10519" s="36"/>
    </row>
    <row r="10520" spans="8:8" s="32" customFormat="1" ht="12.75" customHeight="1" x14ac:dyDescent="0.2">
      <c r="H10520" s="36"/>
    </row>
    <row r="10521" spans="8:8" s="32" customFormat="1" ht="12.75" customHeight="1" x14ac:dyDescent="0.2">
      <c r="H10521" s="36"/>
    </row>
    <row r="10522" spans="8:8" s="32" customFormat="1" ht="12.75" customHeight="1" x14ac:dyDescent="0.2">
      <c r="H10522" s="36"/>
    </row>
    <row r="10523" spans="8:8" s="32" customFormat="1" ht="12.75" customHeight="1" x14ac:dyDescent="0.2">
      <c r="H10523" s="36"/>
    </row>
    <row r="10524" spans="8:8" s="32" customFormat="1" ht="12.75" customHeight="1" x14ac:dyDescent="0.2">
      <c r="H10524" s="36"/>
    </row>
    <row r="10525" spans="8:8" s="32" customFormat="1" ht="12.75" customHeight="1" x14ac:dyDescent="0.2">
      <c r="H10525" s="36"/>
    </row>
    <row r="10526" spans="8:8" s="32" customFormat="1" ht="12.75" customHeight="1" x14ac:dyDescent="0.2">
      <c r="H10526" s="36"/>
    </row>
    <row r="10527" spans="8:8" s="32" customFormat="1" ht="12.75" customHeight="1" x14ac:dyDescent="0.2">
      <c r="H10527" s="36"/>
    </row>
    <row r="10528" spans="8:8" s="32" customFormat="1" ht="12.75" customHeight="1" x14ac:dyDescent="0.2">
      <c r="H10528" s="36"/>
    </row>
    <row r="10529" spans="8:8" s="32" customFormat="1" ht="12.75" customHeight="1" x14ac:dyDescent="0.2">
      <c r="H10529" s="36"/>
    </row>
    <row r="10530" spans="8:8" s="32" customFormat="1" ht="12.75" customHeight="1" x14ac:dyDescent="0.2">
      <c r="H10530" s="36"/>
    </row>
    <row r="10531" spans="8:8" s="32" customFormat="1" ht="12.75" customHeight="1" x14ac:dyDescent="0.2">
      <c r="H10531" s="36"/>
    </row>
    <row r="10532" spans="8:8" s="32" customFormat="1" ht="12.75" customHeight="1" x14ac:dyDescent="0.2">
      <c r="H10532" s="36"/>
    </row>
    <row r="10533" spans="8:8" s="32" customFormat="1" ht="12.75" customHeight="1" x14ac:dyDescent="0.2">
      <c r="H10533" s="36"/>
    </row>
    <row r="10534" spans="8:8" s="32" customFormat="1" ht="12.75" customHeight="1" x14ac:dyDescent="0.2">
      <c r="H10534" s="36"/>
    </row>
    <row r="10535" spans="8:8" s="32" customFormat="1" ht="12.75" customHeight="1" x14ac:dyDescent="0.2">
      <c r="H10535" s="36"/>
    </row>
    <row r="10536" spans="8:8" s="32" customFormat="1" ht="12.75" customHeight="1" x14ac:dyDescent="0.2">
      <c r="H10536" s="36"/>
    </row>
    <row r="10537" spans="8:8" s="32" customFormat="1" ht="12.75" customHeight="1" x14ac:dyDescent="0.2">
      <c r="H10537" s="36"/>
    </row>
    <row r="10538" spans="8:8" s="32" customFormat="1" ht="12.75" customHeight="1" x14ac:dyDescent="0.2">
      <c r="H10538" s="36"/>
    </row>
    <row r="10539" spans="8:8" s="32" customFormat="1" ht="12.75" customHeight="1" x14ac:dyDescent="0.2">
      <c r="H10539" s="36"/>
    </row>
    <row r="10540" spans="8:8" s="32" customFormat="1" ht="12.75" customHeight="1" x14ac:dyDescent="0.2">
      <c r="H10540" s="36"/>
    </row>
    <row r="10541" spans="8:8" s="32" customFormat="1" ht="12.75" customHeight="1" x14ac:dyDescent="0.2">
      <c r="H10541" s="36"/>
    </row>
    <row r="10542" spans="8:8" s="32" customFormat="1" ht="12.75" customHeight="1" x14ac:dyDescent="0.2">
      <c r="H10542" s="36"/>
    </row>
    <row r="10543" spans="8:8" s="32" customFormat="1" ht="12.75" customHeight="1" x14ac:dyDescent="0.2">
      <c r="H10543" s="36"/>
    </row>
    <row r="10544" spans="8:8" s="32" customFormat="1" ht="12.75" customHeight="1" x14ac:dyDescent="0.2">
      <c r="H10544" s="36"/>
    </row>
    <row r="10545" spans="8:8" s="32" customFormat="1" ht="12.75" customHeight="1" x14ac:dyDescent="0.2">
      <c r="H10545" s="36"/>
    </row>
    <row r="10546" spans="8:8" s="32" customFormat="1" ht="12.75" customHeight="1" x14ac:dyDescent="0.2">
      <c r="H10546" s="36"/>
    </row>
    <row r="10547" spans="8:8" s="32" customFormat="1" ht="12.75" customHeight="1" x14ac:dyDescent="0.2">
      <c r="H10547" s="36"/>
    </row>
    <row r="10548" spans="8:8" s="32" customFormat="1" ht="12.75" customHeight="1" x14ac:dyDescent="0.2">
      <c r="H10548" s="36"/>
    </row>
    <row r="10549" spans="8:8" s="32" customFormat="1" ht="12.75" customHeight="1" x14ac:dyDescent="0.2">
      <c r="H10549" s="36"/>
    </row>
    <row r="10550" spans="8:8" s="32" customFormat="1" ht="12.75" customHeight="1" x14ac:dyDescent="0.2">
      <c r="H10550" s="36"/>
    </row>
    <row r="10551" spans="8:8" s="32" customFormat="1" ht="12.75" customHeight="1" x14ac:dyDescent="0.2">
      <c r="H10551" s="36"/>
    </row>
    <row r="10552" spans="8:8" s="32" customFormat="1" ht="12.75" customHeight="1" x14ac:dyDescent="0.2">
      <c r="H10552" s="36"/>
    </row>
    <row r="10553" spans="8:8" s="32" customFormat="1" ht="12.75" customHeight="1" x14ac:dyDescent="0.2">
      <c r="H10553" s="36"/>
    </row>
    <row r="10554" spans="8:8" s="32" customFormat="1" ht="12.75" customHeight="1" x14ac:dyDescent="0.2">
      <c r="H10554" s="36"/>
    </row>
    <row r="10555" spans="8:8" s="32" customFormat="1" ht="12.75" customHeight="1" x14ac:dyDescent="0.2">
      <c r="H10555" s="36"/>
    </row>
    <row r="10556" spans="8:8" s="32" customFormat="1" ht="12.75" customHeight="1" x14ac:dyDescent="0.2">
      <c r="H10556" s="36"/>
    </row>
    <row r="10557" spans="8:8" s="32" customFormat="1" ht="12.75" customHeight="1" x14ac:dyDescent="0.2">
      <c r="H10557" s="36"/>
    </row>
    <row r="10558" spans="8:8" s="32" customFormat="1" ht="12.75" customHeight="1" x14ac:dyDescent="0.2">
      <c r="H10558" s="36"/>
    </row>
    <row r="10559" spans="8:8" s="32" customFormat="1" ht="12.75" customHeight="1" x14ac:dyDescent="0.2">
      <c r="H10559" s="36"/>
    </row>
    <row r="10560" spans="8:8" s="32" customFormat="1" ht="12.75" customHeight="1" x14ac:dyDescent="0.2">
      <c r="H10560" s="36"/>
    </row>
    <row r="10561" spans="8:8" s="32" customFormat="1" ht="12.75" customHeight="1" x14ac:dyDescent="0.2">
      <c r="H10561" s="36"/>
    </row>
    <row r="10562" spans="8:8" s="32" customFormat="1" ht="12.75" customHeight="1" x14ac:dyDescent="0.2">
      <c r="H10562" s="36"/>
    </row>
    <row r="10563" spans="8:8" s="32" customFormat="1" ht="12.75" customHeight="1" x14ac:dyDescent="0.2">
      <c r="H10563" s="36"/>
    </row>
    <row r="10564" spans="8:8" s="32" customFormat="1" ht="12.75" customHeight="1" x14ac:dyDescent="0.2">
      <c r="H10564" s="36"/>
    </row>
    <row r="10565" spans="8:8" s="32" customFormat="1" ht="12.75" customHeight="1" x14ac:dyDescent="0.2">
      <c r="H10565" s="36"/>
    </row>
    <row r="10566" spans="8:8" s="32" customFormat="1" ht="12.75" customHeight="1" x14ac:dyDescent="0.2">
      <c r="H10566" s="36"/>
    </row>
    <row r="10567" spans="8:8" s="32" customFormat="1" ht="12.75" customHeight="1" x14ac:dyDescent="0.2">
      <c r="H10567" s="36"/>
    </row>
    <row r="10568" spans="8:8" s="32" customFormat="1" ht="12.75" customHeight="1" x14ac:dyDescent="0.2">
      <c r="H10568" s="36"/>
    </row>
    <row r="10569" spans="8:8" s="32" customFormat="1" ht="12.75" customHeight="1" x14ac:dyDescent="0.2">
      <c r="H10569" s="36"/>
    </row>
    <row r="10570" spans="8:8" s="32" customFormat="1" ht="12.75" customHeight="1" x14ac:dyDescent="0.2">
      <c r="H10570" s="36"/>
    </row>
    <row r="10571" spans="8:8" s="32" customFormat="1" ht="12.75" customHeight="1" x14ac:dyDescent="0.2">
      <c r="H10571" s="36"/>
    </row>
    <row r="10572" spans="8:8" s="32" customFormat="1" ht="12.75" customHeight="1" x14ac:dyDescent="0.2">
      <c r="H10572" s="36"/>
    </row>
    <row r="10573" spans="8:8" s="32" customFormat="1" ht="12.75" customHeight="1" x14ac:dyDescent="0.2">
      <c r="H10573" s="36"/>
    </row>
    <row r="10574" spans="8:8" s="32" customFormat="1" ht="12.75" customHeight="1" x14ac:dyDescent="0.2">
      <c r="H10574" s="36"/>
    </row>
    <row r="10575" spans="8:8" s="32" customFormat="1" ht="12.75" customHeight="1" x14ac:dyDescent="0.2">
      <c r="H10575" s="36"/>
    </row>
    <row r="10576" spans="8:8" s="32" customFormat="1" ht="12.75" customHeight="1" x14ac:dyDescent="0.2">
      <c r="H10576" s="36"/>
    </row>
    <row r="10577" spans="8:8" s="32" customFormat="1" ht="12.75" customHeight="1" x14ac:dyDescent="0.2">
      <c r="H10577" s="36"/>
    </row>
    <row r="10578" spans="8:8" s="32" customFormat="1" ht="12.75" customHeight="1" x14ac:dyDescent="0.2">
      <c r="H10578" s="36"/>
    </row>
    <row r="10579" spans="8:8" s="32" customFormat="1" ht="12.75" customHeight="1" x14ac:dyDescent="0.2">
      <c r="H10579" s="36"/>
    </row>
    <row r="10580" spans="8:8" s="32" customFormat="1" ht="12.75" customHeight="1" x14ac:dyDescent="0.2">
      <c r="H10580" s="36"/>
    </row>
    <row r="10581" spans="8:8" s="32" customFormat="1" ht="12.75" customHeight="1" x14ac:dyDescent="0.2">
      <c r="H10581" s="36"/>
    </row>
    <row r="10582" spans="8:8" s="32" customFormat="1" ht="12.75" customHeight="1" x14ac:dyDescent="0.2">
      <c r="H10582" s="36"/>
    </row>
    <row r="10583" spans="8:8" s="32" customFormat="1" ht="12.75" customHeight="1" x14ac:dyDescent="0.2">
      <c r="H10583" s="36"/>
    </row>
    <row r="10584" spans="8:8" s="32" customFormat="1" ht="12.75" customHeight="1" x14ac:dyDescent="0.2">
      <c r="H10584" s="36"/>
    </row>
    <row r="10585" spans="8:8" s="32" customFormat="1" ht="12.75" customHeight="1" x14ac:dyDescent="0.2">
      <c r="H10585" s="36"/>
    </row>
    <row r="10586" spans="8:8" s="32" customFormat="1" ht="12.75" customHeight="1" x14ac:dyDescent="0.2">
      <c r="H10586" s="36"/>
    </row>
    <row r="10587" spans="8:8" s="32" customFormat="1" ht="12.75" customHeight="1" x14ac:dyDescent="0.2">
      <c r="H10587" s="36"/>
    </row>
    <row r="10588" spans="8:8" s="32" customFormat="1" ht="12.75" customHeight="1" x14ac:dyDescent="0.2">
      <c r="H10588" s="36"/>
    </row>
    <row r="10589" spans="8:8" s="32" customFormat="1" ht="12.75" customHeight="1" x14ac:dyDescent="0.2">
      <c r="H10589" s="36"/>
    </row>
    <row r="10590" spans="8:8" s="32" customFormat="1" ht="12.75" customHeight="1" x14ac:dyDescent="0.2">
      <c r="H10590" s="36"/>
    </row>
    <row r="10591" spans="8:8" s="32" customFormat="1" ht="12.75" customHeight="1" x14ac:dyDescent="0.2">
      <c r="H10591" s="36"/>
    </row>
    <row r="10592" spans="8:8" s="32" customFormat="1" ht="12.75" customHeight="1" x14ac:dyDescent="0.2">
      <c r="H10592" s="36"/>
    </row>
    <row r="10593" spans="8:8" s="32" customFormat="1" ht="12.75" customHeight="1" x14ac:dyDescent="0.2">
      <c r="H10593" s="36"/>
    </row>
    <row r="10594" spans="8:8" s="32" customFormat="1" ht="12.75" customHeight="1" x14ac:dyDescent="0.2">
      <c r="H10594" s="36"/>
    </row>
    <row r="10595" spans="8:8" s="32" customFormat="1" ht="12.75" customHeight="1" x14ac:dyDescent="0.2">
      <c r="H10595" s="36"/>
    </row>
    <row r="10596" spans="8:8" s="32" customFormat="1" ht="12.75" customHeight="1" x14ac:dyDescent="0.2">
      <c r="H10596" s="36"/>
    </row>
    <row r="10597" spans="8:8" s="32" customFormat="1" ht="12.75" customHeight="1" x14ac:dyDescent="0.2">
      <c r="H10597" s="36"/>
    </row>
    <row r="10598" spans="8:8" s="32" customFormat="1" ht="12.75" customHeight="1" x14ac:dyDescent="0.2">
      <c r="H10598" s="36"/>
    </row>
    <row r="10599" spans="8:8" s="32" customFormat="1" ht="12.75" customHeight="1" x14ac:dyDescent="0.2">
      <c r="H10599" s="36"/>
    </row>
    <row r="10600" spans="8:8" s="32" customFormat="1" ht="12.75" customHeight="1" x14ac:dyDescent="0.2">
      <c r="H10600" s="36"/>
    </row>
    <row r="10601" spans="8:8" s="32" customFormat="1" ht="12.75" customHeight="1" x14ac:dyDescent="0.2">
      <c r="H10601" s="36"/>
    </row>
    <row r="10602" spans="8:8" s="32" customFormat="1" ht="12.75" customHeight="1" x14ac:dyDescent="0.2">
      <c r="H10602" s="36"/>
    </row>
    <row r="10603" spans="8:8" s="32" customFormat="1" ht="12.75" customHeight="1" x14ac:dyDescent="0.2">
      <c r="H10603" s="36"/>
    </row>
    <row r="10604" spans="8:8" s="32" customFormat="1" ht="12.75" customHeight="1" x14ac:dyDescent="0.2">
      <c r="H10604" s="36"/>
    </row>
    <row r="10605" spans="8:8" s="32" customFormat="1" ht="12.75" customHeight="1" x14ac:dyDescent="0.2">
      <c r="H10605" s="36"/>
    </row>
    <row r="10606" spans="8:8" s="32" customFormat="1" ht="12.75" customHeight="1" x14ac:dyDescent="0.2">
      <c r="H10606" s="36"/>
    </row>
    <row r="10607" spans="8:8" s="32" customFormat="1" ht="12.75" customHeight="1" x14ac:dyDescent="0.2">
      <c r="H10607" s="36"/>
    </row>
    <row r="10608" spans="8:8" s="32" customFormat="1" ht="12.75" customHeight="1" x14ac:dyDescent="0.2">
      <c r="H10608" s="36"/>
    </row>
    <row r="10609" spans="8:8" s="32" customFormat="1" ht="12.75" customHeight="1" x14ac:dyDescent="0.2">
      <c r="H10609" s="36"/>
    </row>
    <row r="10610" spans="8:8" s="32" customFormat="1" ht="12.75" customHeight="1" x14ac:dyDescent="0.2">
      <c r="H10610" s="36"/>
    </row>
    <row r="10611" spans="8:8" s="32" customFormat="1" ht="12.75" customHeight="1" x14ac:dyDescent="0.2">
      <c r="H10611" s="36"/>
    </row>
    <row r="10612" spans="8:8" s="32" customFormat="1" ht="12.75" customHeight="1" x14ac:dyDescent="0.2">
      <c r="H10612" s="36"/>
    </row>
    <row r="10613" spans="8:8" s="32" customFormat="1" ht="12.75" customHeight="1" x14ac:dyDescent="0.2">
      <c r="H10613" s="36"/>
    </row>
    <row r="10614" spans="8:8" s="32" customFormat="1" ht="12.75" customHeight="1" x14ac:dyDescent="0.2">
      <c r="H10614" s="36"/>
    </row>
    <row r="10615" spans="8:8" s="32" customFormat="1" ht="12.75" customHeight="1" x14ac:dyDescent="0.2">
      <c r="H10615" s="36"/>
    </row>
    <row r="10616" spans="8:8" s="32" customFormat="1" ht="12.75" customHeight="1" x14ac:dyDescent="0.2">
      <c r="H10616" s="36"/>
    </row>
    <row r="10617" spans="8:8" s="32" customFormat="1" ht="12.75" customHeight="1" x14ac:dyDescent="0.2">
      <c r="H10617" s="36"/>
    </row>
    <row r="10618" spans="8:8" s="32" customFormat="1" ht="12.75" customHeight="1" x14ac:dyDescent="0.2">
      <c r="H10618" s="36"/>
    </row>
    <row r="10619" spans="8:8" s="32" customFormat="1" ht="12.75" customHeight="1" x14ac:dyDescent="0.2">
      <c r="H10619" s="36"/>
    </row>
    <row r="10620" spans="8:8" s="32" customFormat="1" ht="12.75" customHeight="1" x14ac:dyDescent="0.2">
      <c r="H10620" s="36"/>
    </row>
    <row r="10621" spans="8:8" s="32" customFormat="1" ht="12.75" customHeight="1" x14ac:dyDescent="0.2">
      <c r="H10621" s="36"/>
    </row>
    <row r="10622" spans="8:8" s="32" customFormat="1" ht="12.75" customHeight="1" x14ac:dyDescent="0.2">
      <c r="H10622" s="36"/>
    </row>
    <row r="10623" spans="8:8" s="32" customFormat="1" ht="12.75" customHeight="1" x14ac:dyDescent="0.2">
      <c r="H10623" s="36"/>
    </row>
    <row r="10624" spans="8:8" s="32" customFormat="1" ht="12.75" customHeight="1" x14ac:dyDescent="0.2">
      <c r="H10624" s="36"/>
    </row>
    <row r="10625" spans="8:8" s="32" customFormat="1" ht="12.75" customHeight="1" x14ac:dyDescent="0.2">
      <c r="H10625" s="36"/>
    </row>
    <row r="10626" spans="8:8" s="32" customFormat="1" ht="12.75" customHeight="1" x14ac:dyDescent="0.2">
      <c r="H10626" s="36"/>
    </row>
    <row r="10627" spans="8:8" s="32" customFormat="1" ht="12.75" customHeight="1" x14ac:dyDescent="0.2">
      <c r="H10627" s="36"/>
    </row>
    <row r="10628" spans="8:8" s="32" customFormat="1" ht="12.75" customHeight="1" x14ac:dyDescent="0.2">
      <c r="H10628" s="36"/>
    </row>
    <row r="10629" spans="8:8" s="32" customFormat="1" ht="12.75" customHeight="1" x14ac:dyDescent="0.2">
      <c r="H10629" s="36"/>
    </row>
    <row r="10630" spans="8:8" s="32" customFormat="1" ht="12.75" customHeight="1" x14ac:dyDescent="0.2">
      <c r="H10630" s="36"/>
    </row>
    <row r="10631" spans="8:8" s="32" customFormat="1" ht="12.75" customHeight="1" x14ac:dyDescent="0.2">
      <c r="H10631" s="36"/>
    </row>
    <row r="10632" spans="8:8" s="32" customFormat="1" ht="12.75" customHeight="1" x14ac:dyDescent="0.2">
      <c r="H10632" s="36"/>
    </row>
    <row r="10633" spans="8:8" s="32" customFormat="1" ht="12.75" customHeight="1" x14ac:dyDescent="0.2">
      <c r="H10633" s="36"/>
    </row>
    <row r="10634" spans="8:8" s="32" customFormat="1" ht="12.75" customHeight="1" x14ac:dyDescent="0.2">
      <c r="H10634" s="36"/>
    </row>
    <row r="10635" spans="8:8" s="32" customFormat="1" ht="12.75" customHeight="1" x14ac:dyDescent="0.2">
      <c r="H10635" s="36"/>
    </row>
    <row r="10636" spans="8:8" s="32" customFormat="1" ht="12.75" customHeight="1" x14ac:dyDescent="0.2">
      <c r="H10636" s="36"/>
    </row>
    <row r="10637" spans="8:8" s="32" customFormat="1" ht="12.75" customHeight="1" x14ac:dyDescent="0.2">
      <c r="H10637" s="36"/>
    </row>
    <row r="10638" spans="8:8" s="32" customFormat="1" ht="12.75" customHeight="1" x14ac:dyDescent="0.2">
      <c r="H10638" s="36"/>
    </row>
    <row r="10639" spans="8:8" s="32" customFormat="1" ht="12.75" customHeight="1" x14ac:dyDescent="0.2">
      <c r="H10639" s="36"/>
    </row>
    <row r="10640" spans="8:8" s="32" customFormat="1" ht="12.75" customHeight="1" x14ac:dyDescent="0.2">
      <c r="H10640" s="36"/>
    </row>
    <row r="10641" spans="8:8" s="32" customFormat="1" ht="12.75" customHeight="1" x14ac:dyDescent="0.2">
      <c r="H10641" s="36"/>
    </row>
    <row r="10642" spans="8:8" s="32" customFormat="1" ht="12.75" customHeight="1" x14ac:dyDescent="0.2">
      <c r="H10642" s="36"/>
    </row>
    <row r="10643" spans="8:8" s="32" customFormat="1" ht="12.75" customHeight="1" x14ac:dyDescent="0.2">
      <c r="H10643" s="36"/>
    </row>
    <row r="10644" spans="8:8" s="32" customFormat="1" ht="12.75" customHeight="1" x14ac:dyDescent="0.2">
      <c r="H10644" s="36"/>
    </row>
    <row r="10645" spans="8:8" s="32" customFormat="1" ht="12.75" customHeight="1" x14ac:dyDescent="0.2">
      <c r="H10645" s="36"/>
    </row>
    <row r="10646" spans="8:8" s="32" customFormat="1" ht="12.75" customHeight="1" x14ac:dyDescent="0.2">
      <c r="H10646" s="36"/>
    </row>
    <row r="10647" spans="8:8" s="32" customFormat="1" ht="12.75" customHeight="1" x14ac:dyDescent="0.2">
      <c r="H10647" s="36"/>
    </row>
    <row r="10648" spans="8:8" s="32" customFormat="1" ht="12.75" customHeight="1" x14ac:dyDescent="0.2">
      <c r="H10648" s="36"/>
    </row>
    <row r="10649" spans="8:8" s="32" customFormat="1" ht="12.75" customHeight="1" x14ac:dyDescent="0.2">
      <c r="H10649" s="36"/>
    </row>
    <row r="10650" spans="8:8" s="32" customFormat="1" ht="12.75" customHeight="1" x14ac:dyDescent="0.2">
      <c r="H10650" s="36"/>
    </row>
    <row r="10651" spans="8:8" s="32" customFormat="1" ht="12.75" customHeight="1" x14ac:dyDescent="0.2">
      <c r="H10651" s="36"/>
    </row>
    <row r="10652" spans="8:8" s="32" customFormat="1" ht="12.75" customHeight="1" x14ac:dyDescent="0.2">
      <c r="H10652" s="36"/>
    </row>
    <row r="10653" spans="8:8" s="32" customFormat="1" ht="12.75" customHeight="1" x14ac:dyDescent="0.2">
      <c r="H10653" s="36"/>
    </row>
    <row r="10654" spans="8:8" s="32" customFormat="1" ht="12.75" customHeight="1" x14ac:dyDescent="0.2">
      <c r="H10654" s="36"/>
    </row>
    <row r="10655" spans="8:8" s="32" customFormat="1" ht="12.75" customHeight="1" x14ac:dyDescent="0.2">
      <c r="H10655" s="36"/>
    </row>
    <row r="10656" spans="8:8" s="32" customFormat="1" ht="12.75" customHeight="1" x14ac:dyDescent="0.2">
      <c r="H10656" s="36"/>
    </row>
    <row r="10657" spans="8:8" s="32" customFormat="1" ht="12.75" customHeight="1" x14ac:dyDescent="0.2">
      <c r="H10657" s="36"/>
    </row>
    <row r="10658" spans="8:8" s="32" customFormat="1" ht="12.75" customHeight="1" x14ac:dyDescent="0.2">
      <c r="H10658" s="36"/>
    </row>
    <row r="10659" spans="8:8" s="32" customFormat="1" ht="12.75" customHeight="1" x14ac:dyDescent="0.2">
      <c r="H10659" s="36"/>
    </row>
    <row r="10660" spans="8:8" s="32" customFormat="1" ht="12.75" customHeight="1" x14ac:dyDescent="0.2">
      <c r="H10660" s="36"/>
    </row>
    <row r="10661" spans="8:8" s="32" customFormat="1" ht="12.75" customHeight="1" x14ac:dyDescent="0.2">
      <c r="H10661" s="36"/>
    </row>
    <row r="10662" spans="8:8" s="32" customFormat="1" ht="12.75" customHeight="1" x14ac:dyDescent="0.2">
      <c r="H10662" s="36"/>
    </row>
    <row r="10663" spans="8:8" s="32" customFormat="1" ht="12.75" customHeight="1" x14ac:dyDescent="0.2">
      <c r="H10663" s="36"/>
    </row>
    <row r="10664" spans="8:8" s="32" customFormat="1" ht="12.75" customHeight="1" x14ac:dyDescent="0.2">
      <c r="H10664" s="36"/>
    </row>
    <row r="10665" spans="8:8" s="32" customFormat="1" ht="12.75" customHeight="1" x14ac:dyDescent="0.2">
      <c r="H10665" s="36"/>
    </row>
    <row r="10666" spans="8:8" s="32" customFormat="1" ht="12.75" customHeight="1" x14ac:dyDescent="0.2">
      <c r="H10666" s="36"/>
    </row>
    <row r="10667" spans="8:8" s="32" customFormat="1" ht="12.75" customHeight="1" x14ac:dyDescent="0.2">
      <c r="H10667" s="36"/>
    </row>
    <row r="10668" spans="8:8" s="32" customFormat="1" ht="12.75" customHeight="1" x14ac:dyDescent="0.2">
      <c r="H10668" s="36"/>
    </row>
    <row r="10669" spans="8:8" s="32" customFormat="1" ht="12.75" customHeight="1" x14ac:dyDescent="0.2">
      <c r="H10669" s="36"/>
    </row>
    <row r="10670" spans="8:8" s="32" customFormat="1" ht="12.75" customHeight="1" x14ac:dyDescent="0.2">
      <c r="H10670" s="36"/>
    </row>
    <row r="10671" spans="8:8" s="32" customFormat="1" ht="12.75" customHeight="1" x14ac:dyDescent="0.2">
      <c r="H10671" s="36"/>
    </row>
    <row r="10672" spans="8:8" s="32" customFormat="1" ht="12.75" customHeight="1" x14ac:dyDescent="0.2">
      <c r="H10672" s="36"/>
    </row>
    <row r="10673" spans="8:8" s="32" customFormat="1" ht="12.75" customHeight="1" x14ac:dyDescent="0.2">
      <c r="H10673" s="36"/>
    </row>
    <row r="10674" spans="8:8" s="32" customFormat="1" ht="12.75" customHeight="1" x14ac:dyDescent="0.2">
      <c r="H10674" s="36"/>
    </row>
    <row r="10675" spans="8:8" s="32" customFormat="1" ht="12.75" customHeight="1" x14ac:dyDescent="0.2">
      <c r="H10675" s="36"/>
    </row>
    <row r="10676" spans="8:8" s="32" customFormat="1" ht="12.75" customHeight="1" x14ac:dyDescent="0.2">
      <c r="H10676" s="36"/>
    </row>
    <row r="10677" spans="8:8" s="32" customFormat="1" ht="12.75" customHeight="1" x14ac:dyDescent="0.2">
      <c r="H10677" s="36"/>
    </row>
    <row r="10678" spans="8:8" s="32" customFormat="1" ht="12.75" customHeight="1" x14ac:dyDescent="0.2">
      <c r="H10678" s="36"/>
    </row>
    <row r="10679" spans="8:8" s="32" customFormat="1" ht="12.75" customHeight="1" x14ac:dyDescent="0.2">
      <c r="H10679" s="36"/>
    </row>
    <row r="10680" spans="8:8" s="32" customFormat="1" ht="12.75" customHeight="1" x14ac:dyDescent="0.2">
      <c r="H10680" s="36"/>
    </row>
    <row r="10681" spans="8:8" s="32" customFormat="1" ht="12.75" customHeight="1" x14ac:dyDescent="0.2">
      <c r="H10681" s="36"/>
    </row>
    <row r="10682" spans="8:8" s="32" customFormat="1" ht="12.75" customHeight="1" x14ac:dyDescent="0.2">
      <c r="H10682" s="36"/>
    </row>
    <row r="10683" spans="8:8" s="32" customFormat="1" ht="12.75" customHeight="1" x14ac:dyDescent="0.2">
      <c r="H10683" s="36"/>
    </row>
    <row r="10684" spans="8:8" s="32" customFormat="1" ht="12.75" customHeight="1" x14ac:dyDescent="0.2">
      <c r="H10684" s="36"/>
    </row>
    <row r="10685" spans="8:8" s="32" customFormat="1" ht="12.75" customHeight="1" x14ac:dyDescent="0.2">
      <c r="H10685" s="36"/>
    </row>
    <row r="10686" spans="8:8" s="32" customFormat="1" ht="12.75" customHeight="1" x14ac:dyDescent="0.2">
      <c r="H10686" s="36"/>
    </row>
    <row r="10687" spans="8:8" s="32" customFormat="1" ht="12.75" customHeight="1" x14ac:dyDescent="0.2">
      <c r="H10687" s="36"/>
    </row>
    <row r="10688" spans="8:8" s="32" customFormat="1" ht="12.75" customHeight="1" x14ac:dyDescent="0.2">
      <c r="H10688" s="36"/>
    </row>
    <row r="10689" spans="8:8" s="32" customFormat="1" ht="12.75" customHeight="1" x14ac:dyDescent="0.2">
      <c r="H10689" s="36"/>
    </row>
    <row r="10690" spans="8:8" s="32" customFormat="1" ht="12.75" customHeight="1" x14ac:dyDescent="0.2">
      <c r="H10690" s="36"/>
    </row>
    <row r="10691" spans="8:8" s="32" customFormat="1" ht="12.75" customHeight="1" x14ac:dyDescent="0.2">
      <c r="H10691" s="36"/>
    </row>
    <row r="10692" spans="8:8" s="32" customFormat="1" ht="12.75" customHeight="1" x14ac:dyDescent="0.2">
      <c r="H10692" s="36"/>
    </row>
    <row r="10693" spans="8:8" s="32" customFormat="1" ht="12.75" customHeight="1" x14ac:dyDescent="0.2">
      <c r="H10693" s="36"/>
    </row>
    <row r="10694" spans="8:8" s="32" customFormat="1" ht="12.75" customHeight="1" x14ac:dyDescent="0.2">
      <c r="H10694" s="36"/>
    </row>
    <row r="10695" spans="8:8" s="32" customFormat="1" ht="12.75" customHeight="1" x14ac:dyDescent="0.2">
      <c r="H10695" s="36"/>
    </row>
    <row r="10696" spans="8:8" s="32" customFormat="1" ht="12.75" customHeight="1" x14ac:dyDescent="0.2">
      <c r="H10696" s="36"/>
    </row>
    <row r="10697" spans="8:8" s="32" customFormat="1" ht="12.75" customHeight="1" x14ac:dyDescent="0.2">
      <c r="H10697" s="36"/>
    </row>
    <row r="10698" spans="8:8" s="32" customFormat="1" ht="12.75" customHeight="1" x14ac:dyDescent="0.2">
      <c r="H10698" s="36"/>
    </row>
    <row r="10699" spans="8:8" s="32" customFormat="1" ht="12.75" customHeight="1" x14ac:dyDescent="0.2">
      <c r="H10699" s="36"/>
    </row>
    <row r="10700" spans="8:8" s="32" customFormat="1" ht="12.75" customHeight="1" x14ac:dyDescent="0.2">
      <c r="H10700" s="36"/>
    </row>
    <row r="10701" spans="8:8" s="32" customFormat="1" ht="12.75" customHeight="1" x14ac:dyDescent="0.2">
      <c r="H10701" s="36"/>
    </row>
    <row r="10702" spans="8:8" s="32" customFormat="1" ht="12.75" customHeight="1" x14ac:dyDescent="0.2">
      <c r="H10702" s="36"/>
    </row>
    <row r="10703" spans="8:8" s="32" customFormat="1" ht="12.75" customHeight="1" x14ac:dyDescent="0.2">
      <c r="H10703" s="36"/>
    </row>
    <row r="10704" spans="8:8" s="32" customFormat="1" ht="12.75" customHeight="1" x14ac:dyDescent="0.2">
      <c r="H10704" s="36"/>
    </row>
    <row r="10705" spans="8:8" s="32" customFormat="1" ht="12.75" customHeight="1" x14ac:dyDescent="0.2">
      <c r="H10705" s="36"/>
    </row>
    <row r="10706" spans="8:8" s="32" customFormat="1" ht="12.75" customHeight="1" x14ac:dyDescent="0.2">
      <c r="H10706" s="36"/>
    </row>
    <row r="10707" spans="8:8" s="32" customFormat="1" ht="12.75" customHeight="1" x14ac:dyDescent="0.2">
      <c r="H10707" s="36"/>
    </row>
    <row r="10708" spans="8:8" s="32" customFormat="1" ht="12.75" customHeight="1" x14ac:dyDescent="0.2">
      <c r="H10708" s="36"/>
    </row>
    <row r="10709" spans="8:8" s="32" customFormat="1" ht="12.75" customHeight="1" x14ac:dyDescent="0.2">
      <c r="H10709" s="36"/>
    </row>
    <row r="10710" spans="8:8" s="32" customFormat="1" ht="12.75" customHeight="1" x14ac:dyDescent="0.2">
      <c r="H10710" s="36"/>
    </row>
    <row r="10711" spans="8:8" s="32" customFormat="1" ht="12.75" customHeight="1" x14ac:dyDescent="0.2">
      <c r="H10711" s="36"/>
    </row>
    <row r="10712" spans="8:8" s="32" customFormat="1" ht="12.75" customHeight="1" x14ac:dyDescent="0.2">
      <c r="H10712" s="36"/>
    </row>
    <row r="10713" spans="8:8" s="32" customFormat="1" ht="12.75" customHeight="1" x14ac:dyDescent="0.2">
      <c r="H10713" s="36"/>
    </row>
    <row r="10714" spans="8:8" s="32" customFormat="1" ht="12.75" customHeight="1" x14ac:dyDescent="0.2">
      <c r="H10714" s="36"/>
    </row>
    <row r="10715" spans="8:8" s="32" customFormat="1" ht="12.75" customHeight="1" x14ac:dyDescent="0.2">
      <c r="H10715" s="36"/>
    </row>
    <row r="10716" spans="8:8" s="32" customFormat="1" ht="12.75" customHeight="1" x14ac:dyDescent="0.2">
      <c r="H10716" s="36"/>
    </row>
    <row r="10717" spans="8:8" s="32" customFormat="1" ht="12.75" customHeight="1" x14ac:dyDescent="0.2">
      <c r="H10717" s="36"/>
    </row>
    <row r="10718" spans="8:8" s="32" customFormat="1" ht="12.75" customHeight="1" x14ac:dyDescent="0.2">
      <c r="H10718" s="36"/>
    </row>
    <row r="10719" spans="8:8" s="32" customFormat="1" ht="12.75" customHeight="1" x14ac:dyDescent="0.2">
      <c r="H10719" s="36"/>
    </row>
    <row r="10720" spans="8:8" s="32" customFormat="1" ht="12.75" customHeight="1" x14ac:dyDescent="0.2">
      <c r="H10720" s="36"/>
    </row>
    <row r="10721" spans="8:8" s="32" customFormat="1" ht="12.75" customHeight="1" x14ac:dyDescent="0.2">
      <c r="H10721" s="36"/>
    </row>
    <row r="10722" spans="8:8" s="32" customFormat="1" ht="12.75" customHeight="1" x14ac:dyDescent="0.2">
      <c r="H10722" s="36"/>
    </row>
    <row r="10723" spans="8:8" s="32" customFormat="1" ht="12.75" customHeight="1" x14ac:dyDescent="0.2">
      <c r="H10723" s="36"/>
    </row>
    <row r="10724" spans="8:8" s="32" customFormat="1" ht="12.75" customHeight="1" x14ac:dyDescent="0.2">
      <c r="H10724" s="36"/>
    </row>
    <row r="10725" spans="8:8" s="32" customFormat="1" ht="12.75" customHeight="1" x14ac:dyDescent="0.2">
      <c r="H10725" s="36"/>
    </row>
    <row r="10726" spans="8:8" s="32" customFormat="1" ht="12.75" customHeight="1" x14ac:dyDescent="0.2">
      <c r="H10726" s="36"/>
    </row>
    <row r="10727" spans="8:8" s="32" customFormat="1" ht="12.75" customHeight="1" x14ac:dyDescent="0.2">
      <c r="H10727" s="36"/>
    </row>
    <row r="10728" spans="8:8" s="32" customFormat="1" ht="12.75" customHeight="1" x14ac:dyDescent="0.2">
      <c r="H10728" s="36"/>
    </row>
    <row r="10729" spans="8:8" s="32" customFormat="1" ht="12.75" customHeight="1" x14ac:dyDescent="0.2">
      <c r="H10729" s="36"/>
    </row>
    <row r="10730" spans="8:8" s="32" customFormat="1" ht="12.75" customHeight="1" x14ac:dyDescent="0.2">
      <c r="H10730" s="36"/>
    </row>
    <row r="10731" spans="8:8" s="32" customFormat="1" ht="12.75" customHeight="1" x14ac:dyDescent="0.2">
      <c r="H10731" s="36"/>
    </row>
    <row r="10732" spans="8:8" s="32" customFormat="1" ht="12.75" customHeight="1" x14ac:dyDescent="0.2">
      <c r="H10732" s="36"/>
    </row>
    <row r="10733" spans="8:8" s="32" customFormat="1" ht="12.75" customHeight="1" x14ac:dyDescent="0.2">
      <c r="H10733" s="36"/>
    </row>
    <row r="10734" spans="8:8" s="32" customFormat="1" ht="12.75" customHeight="1" x14ac:dyDescent="0.2">
      <c r="H10734" s="36"/>
    </row>
    <row r="10735" spans="8:8" s="32" customFormat="1" ht="12.75" customHeight="1" x14ac:dyDescent="0.2">
      <c r="H10735" s="36"/>
    </row>
    <row r="10736" spans="8:8" s="32" customFormat="1" ht="12.75" customHeight="1" x14ac:dyDescent="0.2">
      <c r="H10736" s="36"/>
    </row>
    <row r="10737" spans="8:8" s="32" customFormat="1" ht="12.75" customHeight="1" x14ac:dyDescent="0.2">
      <c r="H10737" s="36"/>
    </row>
    <row r="10738" spans="8:8" s="32" customFormat="1" ht="12.75" customHeight="1" x14ac:dyDescent="0.2">
      <c r="H10738" s="36"/>
    </row>
    <row r="10739" spans="8:8" s="32" customFormat="1" ht="12.75" customHeight="1" x14ac:dyDescent="0.2">
      <c r="H10739" s="36"/>
    </row>
    <row r="10740" spans="8:8" s="32" customFormat="1" ht="12.75" customHeight="1" x14ac:dyDescent="0.2">
      <c r="H10740" s="36"/>
    </row>
    <row r="10741" spans="8:8" s="32" customFormat="1" ht="12.75" customHeight="1" x14ac:dyDescent="0.2">
      <c r="H10741" s="36"/>
    </row>
    <row r="10742" spans="8:8" s="32" customFormat="1" ht="12.75" customHeight="1" x14ac:dyDescent="0.2">
      <c r="H10742" s="36"/>
    </row>
    <row r="10743" spans="8:8" s="32" customFormat="1" ht="12.75" customHeight="1" x14ac:dyDescent="0.2">
      <c r="H10743" s="36"/>
    </row>
    <row r="10744" spans="8:8" s="32" customFormat="1" ht="12.75" customHeight="1" x14ac:dyDescent="0.2">
      <c r="H10744" s="36"/>
    </row>
    <row r="10745" spans="8:8" s="32" customFormat="1" ht="12.75" customHeight="1" x14ac:dyDescent="0.2">
      <c r="H10745" s="36"/>
    </row>
    <row r="10746" spans="8:8" s="32" customFormat="1" ht="12.75" customHeight="1" x14ac:dyDescent="0.2">
      <c r="H10746" s="36"/>
    </row>
    <row r="10747" spans="8:8" s="32" customFormat="1" ht="12.75" customHeight="1" x14ac:dyDescent="0.2">
      <c r="H10747" s="36"/>
    </row>
    <row r="10748" spans="8:8" s="32" customFormat="1" ht="12.75" customHeight="1" x14ac:dyDescent="0.2">
      <c r="H10748" s="36"/>
    </row>
    <row r="10749" spans="8:8" s="32" customFormat="1" ht="12.75" customHeight="1" x14ac:dyDescent="0.2">
      <c r="H10749" s="36"/>
    </row>
    <row r="10750" spans="8:8" s="32" customFormat="1" ht="12.75" customHeight="1" x14ac:dyDescent="0.2">
      <c r="H10750" s="36"/>
    </row>
    <row r="10751" spans="8:8" s="32" customFormat="1" ht="12.75" customHeight="1" x14ac:dyDescent="0.2">
      <c r="H10751" s="36"/>
    </row>
    <row r="10752" spans="8:8" s="32" customFormat="1" ht="12.75" customHeight="1" x14ac:dyDescent="0.2">
      <c r="H10752" s="36"/>
    </row>
    <row r="10753" spans="8:8" s="32" customFormat="1" ht="12.75" customHeight="1" x14ac:dyDescent="0.2">
      <c r="H10753" s="36"/>
    </row>
    <row r="10754" spans="8:8" s="32" customFormat="1" ht="12.75" customHeight="1" x14ac:dyDescent="0.2">
      <c r="H10754" s="36"/>
    </row>
    <row r="10755" spans="8:8" s="32" customFormat="1" ht="12.75" customHeight="1" x14ac:dyDescent="0.2">
      <c r="H10755" s="36"/>
    </row>
    <row r="10756" spans="8:8" s="32" customFormat="1" ht="12.75" customHeight="1" x14ac:dyDescent="0.2">
      <c r="H10756" s="36"/>
    </row>
    <row r="10757" spans="8:8" s="32" customFormat="1" ht="12.75" customHeight="1" x14ac:dyDescent="0.2">
      <c r="H10757" s="36"/>
    </row>
    <row r="10758" spans="8:8" s="32" customFormat="1" ht="12.75" customHeight="1" x14ac:dyDescent="0.2">
      <c r="H10758" s="36"/>
    </row>
    <row r="10759" spans="8:8" s="32" customFormat="1" ht="12.75" customHeight="1" x14ac:dyDescent="0.2">
      <c r="H10759" s="36"/>
    </row>
    <row r="10760" spans="8:8" s="32" customFormat="1" ht="12.75" customHeight="1" x14ac:dyDescent="0.2">
      <c r="H10760" s="36"/>
    </row>
    <row r="10761" spans="8:8" s="32" customFormat="1" ht="12.75" customHeight="1" x14ac:dyDescent="0.2">
      <c r="H10761" s="36"/>
    </row>
    <row r="10762" spans="8:8" s="32" customFormat="1" ht="12.75" customHeight="1" x14ac:dyDescent="0.2">
      <c r="H10762" s="36"/>
    </row>
    <row r="10763" spans="8:8" s="32" customFormat="1" ht="12.75" customHeight="1" x14ac:dyDescent="0.2">
      <c r="H10763" s="36"/>
    </row>
    <row r="10764" spans="8:8" s="32" customFormat="1" ht="12.75" customHeight="1" x14ac:dyDescent="0.2">
      <c r="H10764" s="36"/>
    </row>
    <row r="10765" spans="8:8" s="32" customFormat="1" ht="12.75" customHeight="1" x14ac:dyDescent="0.2">
      <c r="H10765" s="36"/>
    </row>
    <row r="10766" spans="8:8" s="32" customFormat="1" ht="12.75" customHeight="1" x14ac:dyDescent="0.2">
      <c r="H10766" s="36"/>
    </row>
    <row r="10767" spans="8:8" s="32" customFormat="1" ht="12.75" customHeight="1" x14ac:dyDescent="0.2">
      <c r="H10767" s="36"/>
    </row>
    <row r="10768" spans="8:8" s="32" customFormat="1" ht="12.75" customHeight="1" x14ac:dyDescent="0.2">
      <c r="H10768" s="36"/>
    </row>
    <row r="10769" spans="8:8" s="32" customFormat="1" ht="12.75" customHeight="1" x14ac:dyDescent="0.2">
      <c r="H10769" s="36"/>
    </row>
    <row r="10770" spans="8:8" s="32" customFormat="1" ht="12.75" customHeight="1" x14ac:dyDescent="0.2">
      <c r="H10770" s="36"/>
    </row>
    <row r="10771" spans="8:8" s="32" customFormat="1" ht="12.75" customHeight="1" x14ac:dyDescent="0.2">
      <c r="H10771" s="36"/>
    </row>
    <row r="10772" spans="8:8" s="32" customFormat="1" ht="12.75" customHeight="1" x14ac:dyDescent="0.2">
      <c r="H10772" s="36"/>
    </row>
    <row r="10773" spans="8:8" s="32" customFormat="1" ht="12.75" customHeight="1" x14ac:dyDescent="0.2">
      <c r="H10773" s="36"/>
    </row>
    <row r="10774" spans="8:8" s="32" customFormat="1" ht="12.75" customHeight="1" x14ac:dyDescent="0.2">
      <c r="H10774" s="36"/>
    </row>
    <row r="10775" spans="8:8" s="32" customFormat="1" ht="12.75" customHeight="1" x14ac:dyDescent="0.2">
      <c r="H10775" s="36"/>
    </row>
    <row r="10776" spans="8:8" s="32" customFormat="1" ht="12.75" customHeight="1" x14ac:dyDescent="0.2">
      <c r="H10776" s="36"/>
    </row>
    <row r="10777" spans="8:8" s="32" customFormat="1" ht="12.75" customHeight="1" x14ac:dyDescent="0.2">
      <c r="H10777" s="36"/>
    </row>
    <row r="10778" spans="8:8" s="32" customFormat="1" ht="12.75" customHeight="1" x14ac:dyDescent="0.2">
      <c r="H10778" s="36"/>
    </row>
    <row r="10779" spans="8:8" s="32" customFormat="1" ht="12.75" customHeight="1" x14ac:dyDescent="0.2">
      <c r="H10779" s="36"/>
    </row>
    <row r="10780" spans="8:8" s="32" customFormat="1" ht="12.75" customHeight="1" x14ac:dyDescent="0.2">
      <c r="H10780" s="36"/>
    </row>
    <row r="10781" spans="8:8" s="32" customFormat="1" ht="12.75" customHeight="1" x14ac:dyDescent="0.2">
      <c r="H10781" s="36"/>
    </row>
    <row r="10782" spans="8:8" s="32" customFormat="1" ht="12.75" customHeight="1" x14ac:dyDescent="0.2">
      <c r="H10782" s="36"/>
    </row>
    <row r="10783" spans="8:8" s="32" customFormat="1" ht="12.75" customHeight="1" x14ac:dyDescent="0.2">
      <c r="H10783" s="36"/>
    </row>
    <row r="10784" spans="8:8" s="32" customFormat="1" ht="12.75" customHeight="1" x14ac:dyDescent="0.2">
      <c r="H10784" s="36"/>
    </row>
    <row r="10785" spans="8:8" s="32" customFormat="1" ht="12.75" customHeight="1" x14ac:dyDescent="0.2">
      <c r="H10785" s="36"/>
    </row>
    <row r="10786" spans="8:8" s="32" customFormat="1" ht="12.75" customHeight="1" x14ac:dyDescent="0.2">
      <c r="H10786" s="36"/>
    </row>
    <row r="10787" spans="8:8" s="32" customFormat="1" ht="12.75" customHeight="1" x14ac:dyDescent="0.2">
      <c r="H10787" s="36"/>
    </row>
    <row r="10788" spans="8:8" s="32" customFormat="1" ht="12.75" customHeight="1" x14ac:dyDescent="0.2">
      <c r="H10788" s="36"/>
    </row>
    <row r="10789" spans="8:8" s="32" customFormat="1" ht="12.75" customHeight="1" x14ac:dyDescent="0.2">
      <c r="H10789" s="36"/>
    </row>
    <row r="10790" spans="8:8" s="32" customFormat="1" ht="12.75" customHeight="1" x14ac:dyDescent="0.2">
      <c r="H10790" s="36"/>
    </row>
    <row r="10791" spans="8:8" s="32" customFormat="1" ht="12.75" customHeight="1" x14ac:dyDescent="0.2">
      <c r="H10791" s="36"/>
    </row>
    <row r="10792" spans="8:8" s="32" customFormat="1" ht="12.75" customHeight="1" x14ac:dyDescent="0.2">
      <c r="H10792" s="36"/>
    </row>
    <row r="10793" spans="8:8" s="32" customFormat="1" ht="12.75" customHeight="1" x14ac:dyDescent="0.2">
      <c r="H10793" s="36"/>
    </row>
    <row r="10794" spans="8:8" s="32" customFormat="1" ht="12.75" customHeight="1" x14ac:dyDescent="0.2">
      <c r="H10794" s="36"/>
    </row>
    <row r="10795" spans="8:8" s="32" customFormat="1" ht="12.75" customHeight="1" x14ac:dyDescent="0.2">
      <c r="H10795" s="36"/>
    </row>
    <row r="10796" spans="8:8" s="32" customFormat="1" ht="12.75" customHeight="1" x14ac:dyDescent="0.2">
      <c r="H10796" s="36"/>
    </row>
    <row r="10797" spans="8:8" s="32" customFormat="1" ht="12.75" customHeight="1" x14ac:dyDescent="0.2">
      <c r="H10797" s="36"/>
    </row>
    <row r="10798" spans="8:8" s="32" customFormat="1" ht="12.75" customHeight="1" x14ac:dyDescent="0.2">
      <c r="H10798" s="36"/>
    </row>
    <row r="10799" spans="8:8" s="32" customFormat="1" ht="12.75" customHeight="1" x14ac:dyDescent="0.2">
      <c r="H10799" s="36"/>
    </row>
    <row r="10800" spans="8:8" s="32" customFormat="1" ht="12.75" customHeight="1" x14ac:dyDescent="0.2">
      <c r="H10800" s="36"/>
    </row>
    <row r="10801" spans="8:8" s="32" customFormat="1" ht="12.75" customHeight="1" x14ac:dyDescent="0.2">
      <c r="H10801" s="36"/>
    </row>
    <row r="10802" spans="8:8" s="32" customFormat="1" ht="12.75" customHeight="1" x14ac:dyDescent="0.2">
      <c r="H10802" s="36"/>
    </row>
    <row r="10803" spans="8:8" s="32" customFormat="1" ht="12.75" customHeight="1" x14ac:dyDescent="0.2">
      <c r="H10803" s="36"/>
    </row>
    <row r="10804" spans="8:8" s="32" customFormat="1" ht="12.75" customHeight="1" x14ac:dyDescent="0.2">
      <c r="H10804" s="36"/>
    </row>
    <row r="10805" spans="8:8" s="32" customFormat="1" ht="12.75" customHeight="1" x14ac:dyDescent="0.2">
      <c r="H10805" s="36"/>
    </row>
    <row r="10806" spans="8:8" s="32" customFormat="1" ht="12.75" customHeight="1" x14ac:dyDescent="0.2">
      <c r="H10806" s="36"/>
    </row>
    <row r="10807" spans="8:8" s="32" customFormat="1" ht="12.75" customHeight="1" x14ac:dyDescent="0.2">
      <c r="H10807" s="36"/>
    </row>
    <row r="10808" spans="8:8" s="32" customFormat="1" ht="12.75" customHeight="1" x14ac:dyDescent="0.2">
      <c r="H10808" s="36"/>
    </row>
    <row r="10809" spans="8:8" s="32" customFormat="1" ht="12.75" customHeight="1" x14ac:dyDescent="0.2">
      <c r="H10809" s="36"/>
    </row>
    <row r="10810" spans="8:8" s="32" customFormat="1" ht="12.75" customHeight="1" x14ac:dyDescent="0.2">
      <c r="H10810" s="36"/>
    </row>
    <row r="10811" spans="8:8" s="32" customFormat="1" ht="12.75" customHeight="1" x14ac:dyDescent="0.2">
      <c r="H10811" s="36"/>
    </row>
    <row r="10812" spans="8:8" s="32" customFormat="1" ht="12.75" customHeight="1" x14ac:dyDescent="0.2">
      <c r="H10812" s="36"/>
    </row>
    <row r="10813" spans="8:8" s="32" customFormat="1" ht="12.75" customHeight="1" x14ac:dyDescent="0.2">
      <c r="H10813" s="36"/>
    </row>
    <row r="10814" spans="8:8" s="32" customFormat="1" ht="12.75" customHeight="1" x14ac:dyDescent="0.2">
      <c r="H10814" s="36"/>
    </row>
    <row r="10815" spans="8:8" s="32" customFormat="1" ht="12.75" customHeight="1" x14ac:dyDescent="0.2">
      <c r="H10815" s="36"/>
    </row>
    <row r="10816" spans="8:8" s="32" customFormat="1" ht="12.75" customHeight="1" x14ac:dyDescent="0.2">
      <c r="H10816" s="36"/>
    </row>
    <row r="10817" spans="8:8" s="32" customFormat="1" ht="12.75" customHeight="1" x14ac:dyDescent="0.2">
      <c r="H10817" s="36"/>
    </row>
    <row r="10818" spans="8:8" s="32" customFormat="1" ht="12.75" customHeight="1" x14ac:dyDescent="0.2">
      <c r="H10818" s="36"/>
    </row>
    <row r="10819" spans="8:8" s="32" customFormat="1" ht="12.75" customHeight="1" x14ac:dyDescent="0.2">
      <c r="H10819" s="36"/>
    </row>
    <row r="10820" spans="8:8" s="32" customFormat="1" ht="12.75" customHeight="1" x14ac:dyDescent="0.2">
      <c r="H10820" s="36"/>
    </row>
    <row r="10821" spans="8:8" s="32" customFormat="1" ht="12.75" customHeight="1" x14ac:dyDescent="0.2">
      <c r="H10821" s="36"/>
    </row>
    <row r="10822" spans="8:8" s="32" customFormat="1" ht="12.75" customHeight="1" x14ac:dyDescent="0.2">
      <c r="H10822" s="36"/>
    </row>
    <row r="10823" spans="8:8" s="32" customFormat="1" ht="12.75" customHeight="1" x14ac:dyDescent="0.2">
      <c r="H10823" s="36"/>
    </row>
    <row r="10824" spans="8:8" s="32" customFormat="1" ht="12.75" customHeight="1" x14ac:dyDescent="0.2">
      <c r="H10824" s="36"/>
    </row>
    <row r="10825" spans="8:8" s="32" customFormat="1" ht="12.75" customHeight="1" x14ac:dyDescent="0.2">
      <c r="H10825" s="36"/>
    </row>
    <row r="10826" spans="8:8" s="32" customFormat="1" ht="12.75" customHeight="1" x14ac:dyDescent="0.2">
      <c r="H10826" s="36"/>
    </row>
    <row r="10827" spans="8:8" s="32" customFormat="1" ht="12.75" customHeight="1" x14ac:dyDescent="0.2">
      <c r="H10827" s="36"/>
    </row>
    <row r="10828" spans="8:8" s="32" customFormat="1" ht="12.75" customHeight="1" x14ac:dyDescent="0.2">
      <c r="H10828" s="36"/>
    </row>
    <row r="10829" spans="8:8" s="32" customFormat="1" ht="12.75" customHeight="1" x14ac:dyDescent="0.2">
      <c r="H10829" s="36"/>
    </row>
    <row r="10830" spans="8:8" s="32" customFormat="1" ht="12.75" customHeight="1" x14ac:dyDescent="0.2">
      <c r="H10830" s="36"/>
    </row>
    <row r="10831" spans="8:8" s="32" customFormat="1" ht="12.75" customHeight="1" x14ac:dyDescent="0.2">
      <c r="H10831" s="36"/>
    </row>
    <row r="10832" spans="8:8" s="32" customFormat="1" ht="12.75" customHeight="1" x14ac:dyDescent="0.2">
      <c r="H10832" s="36"/>
    </row>
    <row r="10833" spans="8:8" s="32" customFormat="1" ht="12.75" customHeight="1" x14ac:dyDescent="0.2">
      <c r="H10833" s="36"/>
    </row>
    <row r="10834" spans="8:8" s="32" customFormat="1" ht="12.75" customHeight="1" x14ac:dyDescent="0.2">
      <c r="H10834" s="36"/>
    </row>
    <row r="10835" spans="8:8" s="32" customFormat="1" ht="12.75" customHeight="1" x14ac:dyDescent="0.2">
      <c r="H10835" s="36"/>
    </row>
    <row r="10836" spans="8:8" s="32" customFormat="1" ht="12.75" customHeight="1" x14ac:dyDescent="0.2">
      <c r="H10836" s="36"/>
    </row>
    <row r="10837" spans="8:8" s="32" customFormat="1" ht="12.75" customHeight="1" x14ac:dyDescent="0.2">
      <c r="H10837" s="36"/>
    </row>
    <row r="10838" spans="8:8" s="32" customFormat="1" ht="12.75" customHeight="1" x14ac:dyDescent="0.2">
      <c r="H10838" s="36"/>
    </row>
    <row r="10839" spans="8:8" s="32" customFormat="1" ht="12.75" customHeight="1" x14ac:dyDescent="0.2">
      <c r="H10839" s="36"/>
    </row>
    <row r="10840" spans="8:8" s="32" customFormat="1" ht="12.75" customHeight="1" x14ac:dyDescent="0.2">
      <c r="H10840" s="36"/>
    </row>
    <row r="10841" spans="8:8" s="32" customFormat="1" ht="12.75" customHeight="1" x14ac:dyDescent="0.2">
      <c r="H10841" s="36"/>
    </row>
    <row r="10842" spans="8:8" s="32" customFormat="1" ht="12.75" customHeight="1" x14ac:dyDescent="0.2">
      <c r="H10842" s="36"/>
    </row>
    <row r="10843" spans="8:8" s="32" customFormat="1" ht="12.75" customHeight="1" x14ac:dyDescent="0.2">
      <c r="H10843" s="36"/>
    </row>
    <row r="10844" spans="8:8" s="32" customFormat="1" ht="12.75" customHeight="1" x14ac:dyDescent="0.2">
      <c r="H10844" s="36"/>
    </row>
    <row r="10845" spans="8:8" s="32" customFormat="1" ht="12.75" customHeight="1" x14ac:dyDescent="0.2">
      <c r="H10845" s="36"/>
    </row>
    <row r="10846" spans="8:8" s="32" customFormat="1" ht="12.75" customHeight="1" x14ac:dyDescent="0.2">
      <c r="H10846" s="36"/>
    </row>
    <row r="10847" spans="8:8" s="32" customFormat="1" ht="12.75" customHeight="1" x14ac:dyDescent="0.2">
      <c r="H10847" s="36"/>
    </row>
    <row r="10848" spans="8:8" s="32" customFormat="1" ht="12.75" customHeight="1" x14ac:dyDescent="0.2">
      <c r="H10848" s="36"/>
    </row>
    <row r="10849" spans="8:8" s="32" customFormat="1" ht="12.75" customHeight="1" x14ac:dyDescent="0.2">
      <c r="H10849" s="36"/>
    </row>
    <row r="10850" spans="8:8" s="32" customFormat="1" ht="12.75" customHeight="1" x14ac:dyDescent="0.2">
      <c r="H10850" s="36"/>
    </row>
    <row r="10851" spans="8:8" s="32" customFormat="1" ht="12.75" customHeight="1" x14ac:dyDescent="0.2">
      <c r="H10851" s="36"/>
    </row>
    <row r="10852" spans="8:8" s="32" customFormat="1" ht="12.75" customHeight="1" x14ac:dyDescent="0.2">
      <c r="H10852" s="36"/>
    </row>
    <row r="10853" spans="8:8" s="32" customFormat="1" ht="12.75" customHeight="1" x14ac:dyDescent="0.2">
      <c r="H10853" s="36"/>
    </row>
    <row r="10854" spans="8:8" s="32" customFormat="1" ht="12.75" customHeight="1" x14ac:dyDescent="0.2">
      <c r="H10854" s="36"/>
    </row>
    <row r="10855" spans="8:8" s="32" customFormat="1" ht="12.75" customHeight="1" x14ac:dyDescent="0.2">
      <c r="H10855" s="36"/>
    </row>
    <row r="10856" spans="8:8" s="32" customFormat="1" ht="12.75" customHeight="1" x14ac:dyDescent="0.2">
      <c r="H10856" s="36"/>
    </row>
    <row r="10857" spans="8:8" s="32" customFormat="1" ht="12.75" customHeight="1" x14ac:dyDescent="0.2">
      <c r="H10857" s="36"/>
    </row>
    <row r="10858" spans="8:8" s="32" customFormat="1" ht="12.75" customHeight="1" x14ac:dyDescent="0.2">
      <c r="H10858" s="36"/>
    </row>
    <row r="10859" spans="8:8" s="32" customFormat="1" ht="12.75" customHeight="1" x14ac:dyDescent="0.2">
      <c r="H10859" s="36"/>
    </row>
    <row r="10860" spans="8:8" s="32" customFormat="1" ht="12.75" customHeight="1" x14ac:dyDescent="0.2">
      <c r="H10860" s="36"/>
    </row>
    <row r="10861" spans="8:8" s="32" customFormat="1" ht="12.75" customHeight="1" x14ac:dyDescent="0.2">
      <c r="H10861" s="36"/>
    </row>
    <row r="10862" spans="8:8" s="32" customFormat="1" ht="12.75" customHeight="1" x14ac:dyDescent="0.2">
      <c r="H10862" s="36"/>
    </row>
    <row r="10863" spans="8:8" s="32" customFormat="1" ht="12.75" customHeight="1" x14ac:dyDescent="0.2">
      <c r="H10863" s="36"/>
    </row>
    <row r="10864" spans="8:8" s="32" customFormat="1" ht="12.75" customHeight="1" x14ac:dyDescent="0.2">
      <c r="H10864" s="36"/>
    </row>
    <row r="10865" spans="8:8" s="32" customFormat="1" ht="12.75" customHeight="1" x14ac:dyDescent="0.2">
      <c r="H10865" s="36"/>
    </row>
    <row r="10866" spans="8:8" s="32" customFormat="1" ht="12.75" customHeight="1" x14ac:dyDescent="0.2">
      <c r="H10866" s="36"/>
    </row>
    <row r="10867" spans="8:8" s="32" customFormat="1" ht="12.75" customHeight="1" x14ac:dyDescent="0.2">
      <c r="H10867" s="36"/>
    </row>
    <row r="10868" spans="8:8" s="32" customFormat="1" ht="12.75" customHeight="1" x14ac:dyDescent="0.2">
      <c r="H10868" s="36"/>
    </row>
    <row r="10869" spans="8:8" s="32" customFormat="1" ht="12.75" customHeight="1" x14ac:dyDescent="0.2">
      <c r="H10869" s="36"/>
    </row>
    <row r="10870" spans="8:8" s="32" customFormat="1" ht="12.75" customHeight="1" x14ac:dyDescent="0.2">
      <c r="H10870" s="36"/>
    </row>
    <row r="10871" spans="8:8" s="32" customFormat="1" ht="12.75" customHeight="1" x14ac:dyDescent="0.2">
      <c r="H10871" s="36"/>
    </row>
    <row r="10872" spans="8:8" s="32" customFormat="1" ht="12.75" customHeight="1" x14ac:dyDescent="0.2">
      <c r="H10872" s="36"/>
    </row>
    <row r="10873" spans="8:8" s="32" customFormat="1" ht="12.75" customHeight="1" x14ac:dyDescent="0.2">
      <c r="H10873" s="36"/>
    </row>
    <row r="10874" spans="8:8" s="32" customFormat="1" ht="12.75" customHeight="1" x14ac:dyDescent="0.2">
      <c r="H10874" s="36"/>
    </row>
    <row r="10875" spans="8:8" s="32" customFormat="1" ht="12.75" customHeight="1" x14ac:dyDescent="0.2">
      <c r="H10875" s="36"/>
    </row>
    <row r="10876" spans="8:8" s="32" customFormat="1" ht="12.75" customHeight="1" x14ac:dyDescent="0.2">
      <c r="H10876" s="36"/>
    </row>
    <row r="10877" spans="8:8" s="32" customFormat="1" ht="12.75" customHeight="1" x14ac:dyDescent="0.2">
      <c r="H10877" s="36"/>
    </row>
    <row r="10878" spans="8:8" s="32" customFormat="1" ht="12.75" customHeight="1" x14ac:dyDescent="0.2">
      <c r="H10878" s="36"/>
    </row>
    <row r="10879" spans="8:8" s="32" customFormat="1" ht="12.75" customHeight="1" x14ac:dyDescent="0.2">
      <c r="H10879" s="36"/>
    </row>
    <row r="10880" spans="8:8" s="32" customFormat="1" ht="12.75" customHeight="1" x14ac:dyDescent="0.2">
      <c r="H10880" s="36"/>
    </row>
    <row r="10881" spans="8:8" s="32" customFormat="1" ht="12.75" customHeight="1" x14ac:dyDescent="0.2">
      <c r="H10881" s="36"/>
    </row>
    <row r="10882" spans="8:8" s="32" customFormat="1" ht="12.75" customHeight="1" x14ac:dyDescent="0.2">
      <c r="H10882" s="36"/>
    </row>
    <row r="10883" spans="8:8" s="32" customFormat="1" ht="12.75" customHeight="1" x14ac:dyDescent="0.2">
      <c r="H10883" s="36"/>
    </row>
    <row r="10884" spans="8:8" s="32" customFormat="1" ht="12.75" customHeight="1" x14ac:dyDescent="0.2">
      <c r="H10884" s="36"/>
    </row>
    <row r="10885" spans="8:8" s="32" customFormat="1" ht="12.75" customHeight="1" x14ac:dyDescent="0.2">
      <c r="H10885" s="36"/>
    </row>
    <row r="10886" spans="8:8" s="32" customFormat="1" ht="12.75" customHeight="1" x14ac:dyDescent="0.2">
      <c r="H10886" s="36"/>
    </row>
    <row r="10887" spans="8:8" s="32" customFormat="1" ht="12.75" customHeight="1" x14ac:dyDescent="0.2">
      <c r="H10887" s="36"/>
    </row>
    <row r="10888" spans="8:8" s="32" customFormat="1" ht="12.75" customHeight="1" x14ac:dyDescent="0.2">
      <c r="H10888" s="36"/>
    </row>
    <row r="10889" spans="8:8" s="32" customFormat="1" ht="12.75" customHeight="1" x14ac:dyDescent="0.2">
      <c r="H10889" s="36"/>
    </row>
    <row r="10890" spans="8:8" s="32" customFormat="1" ht="12.75" customHeight="1" x14ac:dyDescent="0.2">
      <c r="H10890" s="36"/>
    </row>
    <row r="10891" spans="8:8" s="32" customFormat="1" ht="12.75" customHeight="1" x14ac:dyDescent="0.2">
      <c r="H10891" s="36"/>
    </row>
    <row r="10892" spans="8:8" s="32" customFormat="1" ht="12.75" customHeight="1" x14ac:dyDescent="0.2">
      <c r="H10892" s="36"/>
    </row>
    <row r="10893" spans="8:8" s="32" customFormat="1" ht="12.75" customHeight="1" x14ac:dyDescent="0.2">
      <c r="H10893" s="36"/>
    </row>
    <row r="10894" spans="8:8" s="32" customFormat="1" ht="12.75" customHeight="1" x14ac:dyDescent="0.2">
      <c r="H10894" s="36"/>
    </row>
    <row r="10895" spans="8:8" s="32" customFormat="1" ht="12.75" customHeight="1" x14ac:dyDescent="0.2">
      <c r="H10895" s="36"/>
    </row>
    <row r="10896" spans="8:8" s="32" customFormat="1" ht="12.75" customHeight="1" x14ac:dyDescent="0.2">
      <c r="H10896" s="36"/>
    </row>
    <row r="10897" spans="8:8" s="32" customFormat="1" ht="12.75" customHeight="1" x14ac:dyDescent="0.2">
      <c r="H10897" s="36"/>
    </row>
    <row r="10898" spans="8:8" s="32" customFormat="1" ht="12.75" customHeight="1" x14ac:dyDescent="0.2">
      <c r="H10898" s="36"/>
    </row>
    <row r="10899" spans="8:8" s="32" customFormat="1" ht="12.75" customHeight="1" x14ac:dyDescent="0.2">
      <c r="H10899" s="36"/>
    </row>
    <row r="10900" spans="8:8" s="32" customFormat="1" ht="12.75" customHeight="1" x14ac:dyDescent="0.2">
      <c r="H10900" s="36"/>
    </row>
    <row r="10901" spans="8:8" s="32" customFormat="1" ht="12.75" customHeight="1" x14ac:dyDescent="0.2">
      <c r="H10901" s="36"/>
    </row>
    <row r="10902" spans="8:8" s="32" customFormat="1" ht="12.75" customHeight="1" x14ac:dyDescent="0.2">
      <c r="H10902" s="36"/>
    </row>
    <row r="10903" spans="8:8" s="32" customFormat="1" ht="12.75" customHeight="1" x14ac:dyDescent="0.2">
      <c r="H10903" s="36"/>
    </row>
    <row r="10904" spans="8:8" s="32" customFormat="1" ht="12.75" customHeight="1" x14ac:dyDescent="0.2">
      <c r="H10904" s="36"/>
    </row>
    <row r="10905" spans="8:8" s="32" customFormat="1" ht="12.75" customHeight="1" x14ac:dyDescent="0.2">
      <c r="H10905" s="36"/>
    </row>
    <row r="10906" spans="8:8" s="32" customFormat="1" ht="12.75" customHeight="1" x14ac:dyDescent="0.2">
      <c r="H10906" s="36"/>
    </row>
    <row r="10907" spans="8:8" s="32" customFormat="1" ht="12.75" customHeight="1" x14ac:dyDescent="0.2">
      <c r="H10907" s="36"/>
    </row>
    <row r="10908" spans="8:8" s="32" customFormat="1" ht="12.75" customHeight="1" x14ac:dyDescent="0.2">
      <c r="H10908" s="36"/>
    </row>
    <row r="10909" spans="8:8" s="32" customFormat="1" ht="12.75" customHeight="1" x14ac:dyDescent="0.2">
      <c r="H10909" s="36"/>
    </row>
    <row r="10910" spans="8:8" s="32" customFormat="1" ht="12.75" customHeight="1" x14ac:dyDescent="0.2">
      <c r="H10910" s="36"/>
    </row>
    <row r="10911" spans="8:8" s="32" customFormat="1" ht="12.75" customHeight="1" x14ac:dyDescent="0.2">
      <c r="H10911" s="36"/>
    </row>
    <row r="10912" spans="8:8" s="32" customFormat="1" ht="12.75" customHeight="1" x14ac:dyDescent="0.2">
      <c r="H10912" s="36"/>
    </row>
    <row r="10913" spans="8:8" s="32" customFormat="1" ht="12.75" customHeight="1" x14ac:dyDescent="0.2">
      <c r="H10913" s="36"/>
    </row>
    <row r="10914" spans="8:8" s="32" customFormat="1" ht="12.75" customHeight="1" x14ac:dyDescent="0.2">
      <c r="H10914" s="36"/>
    </row>
    <row r="10915" spans="8:8" s="32" customFormat="1" ht="12.75" customHeight="1" x14ac:dyDescent="0.2">
      <c r="H10915" s="36"/>
    </row>
    <row r="10916" spans="8:8" s="32" customFormat="1" ht="12.75" customHeight="1" x14ac:dyDescent="0.2">
      <c r="H10916" s="36"/>
    </row>
    <row r="10917" spans="8:8" s="32" customFormat="1" ht="12.75" customHeight="1" x14ac:dyDescent="0.2">
      <c r="H10917" s="36"/>
    </row>
    <row r="10918" spans="8:8" s="32" customFormat="1" ht="12.75" customHeight="1" x14ac:dyDescent="0.2">
      <c r="H10918" s="36"/>
    </row>
    <row r="10919" spans="8:8" s="32" customFormat="1" ht="12.75" customHeight="1" x14ac:dyDescent="0.2">
      <c r="H10919" s="36"/>
    </row>
    <row r="10920" spans="8:8" s="32" customFormat="1" ht="12.75" customHeight="1" x14ac:dyDescent="0.2">
      <c r="H10920" s="36"/>
    </row>
    <row r="10921" spans="8:8" s="32" customFormat="1" ht="12.75" customHeight="1" x14ac:dyDescent="0.2">
      <c r="H10921" s="36"/>
    </row>
    <row r="10922" spans="8:8" s="32" customFormat="1" ht="12.75" customHeight="1" x14ac:dyDescent="0.2">
      <c r="H10922" s="36"/>
    </row>
    <row r="10923" spans="8:8" s="32" customFormat="1" ht="12.75" customHeight="1" x14ac:dyDescent="0.2">
      <c r="H10923" s="36"/>
    </row>
    <row r="10924" spans="8:8" s="32" customFormat="1" ht="12.75" customHeight="1" x14ac:dyDescent="0.2">
      <c r="H10924" s="36"/>
    </row>
    <row r="10925" spans="8:8" s="32" customFormat="1" ht="12.75" customHeight="1" x14ac:dyDescent="0.2">
      <c r="H10925" s="36"/>
    </row>
    <row r="10926" spans="8:8" s="32" customFormat="1" ht="12.75" customHeight="1" x14ac:dyDescent="0.2">
      <c r="H10926" s="36"/>
    </row>
    <row r="10927" spans="8:8" s="32" customFormat="1" ht="12.75" customHeight="1" x14ac:dyDescent="0.2">
      <c r="H10927" s="36"/>
    </row>
    <row r="10928" spans="8:8" s="32" customFormat="1" ht="12.75" customHeight="1" x14ac:dyDescent="0.2">
      <c r="H10928" s="36"/>
    </row>
    <row r="10929" spans="8:8" s="32" customFormat="1" ht="12.75" customHeight="1" x14ac:dyDescent="0.2">
      <c r="H10929" s="36"/>
    </row>
    <row r="10930" spans="8:8" s="32" customFormat="1" ht="12.75" customHeight="1" x14ac:dyDescent="0.2">
      <c r="H10930" s="36"/>
    </row>
    <row r="10931" spans="8:8" s="32" customFormat="1" ht="12.75" customHeight="1" x14ac:dyDescent="0.2">
      <c r="H10931" s="36"/>
    </row>
    <row r="10932" spans="8:8" s="32" customFormat="1" ht="12.75" customHeight="1" x14ac:dyDescent="0.2">
      <c r="H10932" s="36"/>
    </row>
    <row r="10933" spans="8:8" s="32" customFormat="1" ht="12.75" customHeight="1" x14ac:dyDescent="0.2">
      <c r="H10933" s="36"/>
    </row>
    <row r="10934" spans="8:8" s="32" customFormat="1" ht="12.75" customHeight="1" x14ac:dyDescent="0.2">
      <c r="H10934" s="36"/>
    </row>
    <row r="10935" spans="8:8" s="32" customFormat="1" ht="12.75" customHeight="1" x14ac:dyDescent="0.2">
      <c r="H10935" s="36"/>
    </row>
    <row r="10936" spans="8:8" s="32" customFormat="1" ht="12.75" customHeight="1" x14ac:dyDescent="0.2">
      <c r="H10936" s="36"/>
    </row>
    <row r="10937" spans="8:8" s="32" customFormat="1" ht="12.75" customHeight="1" x14ac:dyDescent="0.2">
      <c r="H10937" s="36"/>
    </row>
    <row r="10938" spans="8:8" s="32" customFormat="1" ht="12.75" customHeight="1" x14ac:dyDescent="0.2">
      <c r="H10938" s="36"/>
    </row>
    <row r="10939" spans="8:8" s="32" customFormat="1" ht="12.75" customHeight="1" x14ac:dyDescent="0.2">
      <c r="H10939" s="36"/>
    </row>
    <row r="10940" spans="8:8" s="32" customFormat="1" ht="12.75" customHeight="1" x14ac:dyDescent="0.2">
      <c r="H10940" s="36"/>
    </row>
    <row r="10941" spans="8:8" s="32" customFormat="1" ht="12.75" customHeight="1" x14ac:dyDescent="0.2">
      <c r="H10941" s="36"/>
    </row>
    <row r="10942" spans="8:8" s="32" customFormat="1" ht="12.75" customHeight="1" x14ac:dyDescent="0.2">
      <c r="H10942" s="36"/>
    </row>
    <row r="10943" spans="8:8" s="32" customFormat="1" ht="12.75" customHeight="1" x14ac:dyDescent="0.2">
      <c r="H10943" s="36"/>
    </row>
    <row r="10944" spans="8:8" s="32" customFormat="1" ht="12.75" customHeight="1" x14ac:dyDescent="0.2">
      <c r="H10944" s="36"/>
    </row>
    <row r="10945" spans="8:8" s="32" customFormat="1" ht="12.75" customHeight="1" x14ac:dyDescent="0.2">
      <c r="H10945" s="36"/>
    </row>
    <row r="10946" spans="8:8" s="32" customFormat="1" ht="12.75" customHeight="1" x14ac:dyDescent="0.2">
      <c r="H10946" s="36"/>
    </row>
    <row r="10947" spans="8:8" s="32" customFormat="1" ht="12.75" customHeight="1" x14ac:dyDescent="0.2">
      <c r="H10947" s="36"/>
    </row>
    <row r="10948" spans="8:8" s="32" customFormat="1" ht="12.75" customHeight="1" x14ac:dyDescent="0.2">
      <c r="H10948" s="36"/>
    </row>
    <row r="10949" spans="8:8" s="32" customFormat="1" ht="12.75" customHeight="1" x14ac:dyDescent="0.2">
      <c r="H10949" s="36"/>
    </row>
    <row r="10950" spans="8:8" s="32" customFormat="1" ht="12.75" customHeight="1" x14ac:dyDescent="0.2">
      <c r="H10950" s="36"/>
    </row>
    <row r="10951" spans="8:8" s="32" customFormat="1" ht="12.75" customHeight="1" x14ac:dyDescent="0.2">
      <c r="H10951" s="36"/>
    </row>
    <row r="10952" spans="8:8" s="32" customFormat="1" ht="12.75" customHeight="1" x14ac:dyDescent="0.2">
      <c r="H10952" s="36"/>
    </row>
    <row r="10953" spans="8:8" s="32" customFormat="1" ht="12.75" customHeight="1" x14ac:dyDescent="0.2">
      <c r="H10953" s="36"/>
    </row>
    <row r="10954" spans="8:8" s="32" customFormat="1" ht="12.75" customHeight="1" x14ac:dyDescent="0.2">
      <c r="H10954" s="36"/>
    </row>
    <row r="10955" spans="8:8" s="32" customFormat="1" ht="12.75" customHeight="1" x14ac:dyDescent="0.2">
      <c r="H10955" s="36"/>
    </row>
    <row r="10956" spans="8:8" s="32" customFormat="1" ht="12.75" customHeight="1" x14ac:dyDescent="0.2">
      <c r="H10956" s="36"/>
    </row>
    <row r="10957" spans="8:8" s="32" customFormat="1" ht="12.75" customHeight="1" x14ac:dyDescent="0.2">
      <c r="H10957" s="36"/>
    </row>
    <row r="10958" spans="8:8" s="32" customFormat="1" ht="12.75" customHeight="1" x14ac:dyDescent="0.2">
      <c r="H10958" s="36"/>
    </row>
    <row r="10959" spans="8:8" s="32" customFormat="1" ht="12.75" customHeight="1" x14ac:dyDescent="0.2">
      <c r="H10959" s="36"/>
    </row>
    <row r="10960" spans="8:8" s="32" customFormat="1" ht="12.75" customHeight="1" x14ac:dyDescent="0.2">
      <c r="H10960" s="36"/>
    </row>
    <row r="10961" spans="8:8" s="32" customFormat="1" ht="12.75" customHeight="1" x14ac:dyDescent="0.2">
      <c r="H10961" s="36"/>
    </row>
    <row r="10962" spans="8:8" s="32" customFormat="1" ht="12.75" customHeight="1" x14ac:dyDescent="0.2">
      <c r="H10962" s="36"/>
    </row>
    <row r="10963" spans="8:8" s="32" customFormat="1" ht="12.75" customHeight="1" x14ac:dyDescent="0.2">
      <c r="H10963" s="36"/>
    </row>
    <row r="10964" spans="8:8" s="32" customFormat="1" ht="12.75" customHeight="1" x14ac:dyDescent="0.2">
      <c r="H10964" s="36"/>
    </row>
    <row r="10965" spans="8:8" s="32" customFormat="1" ht="12.75" customHeight="1" x14ac:dyDescent="0.2">
      <c r="H10965" s="36"/>
    </row>
    <row r="10966" spans="8:8" s="32" customFormat="1" ht="12.75" customHeight="1" x14ac:dyDescent="0.2">
      <c r="H10966" s="36"/>
    </row>
    <row r="10967" spans="8:8" s="32" customFormat="1" ht="12.75" customHeight="1" x14ac:dyDescent="0.2">
      <c r="H10967" s="36"/>
    </row>
    <row r="10968" spans="8:8" s="32" customFormat="1" ht="12.75" customHeight="1" x14ac:dyDescent="0.2">
      <c r="H10968" s="36"/>
    </row>
    <row r="10969" spans="8:8" s="32" customFormat="1" ht="12.75" customHeight="1" x14ac:dyDescent="0.2">
      <c r="H10969" s="36"/>
    </row>
    <row r="10970" spans="8:8" s="32" customFormat="1" ht="12.75" customHeight="1" x14ac:dyDescent="0.2">
      <c r="H10970" s="36"/>
    </row>
    <row r="10971" spans="8:8" s="32" customFormat="1" ht="12.75" customHeight="1" x14ac:dyDescent="0.2">
      <c r="H10971" s="36"/>
    </row>
    <row r="10972" spans="8:8" s="32" customFormat="1" ht="12.75" customHeight="1" x14ac:dyDescent="0.2">
      <c r="H10972" s="36"/>
    </row>
    <row r="10973" spans="8:8" s="32" customFormat="1" ht="12.75" customHeight="1" x14ac:dyDescent="0.2">
      <c r="H10973" s="36"/>
    </row>
    <row r="10974" spans="8:8" s="32" customFormat="1" ht="12.75" customHeight="1" x14ac:dyDescent="0.2">
      <c r="H10974" s="36"/>
    </row>
    <row r="10975" spans="8:8" s="32" customFormat="1" ht="12.75" customHeight="1" x14ac:dyDescent="0.2">
      <c r="H10975" s="36"/>
    </row>
    <row r="10976" spans="8:8" s="32" customFormat="1" ht="12.75" customHeight="1" x14ac:dyDescent="0.2">
      <c r="H10976" s="36"/>
    </row>
    <row r="10977" spans="8:8" s="32" customFormat="1" ht="12.75" customHeight="1" x14ac:dyDescent="0.2">
      <c r="H10977" s="36"/>
    </row>
    <row r="10978" spans="8:8" s="32" customFormat="1" ht="12.75" customHeight="1" x14ac:dyDescent="0.2">
      <c r="H10978" s="36"/>
    </row>
    <row r="10979" spans="8:8" s="32" customFormat="1" ht="12.75" customHeight="1" x14ac:dyDescent="0.2">
      <c r="H10979" s="36"/>
    </row>
    <row r="10980" spans="8:8" s="32" customFormat="1" ht="12.75" customHeight="1" x14ac:dyDescent="0.2">
      <c r="H10980" s="36"/>
    </row>
    <row r="10981" spans="8:8" s="32" customFormat="1" ht="12.75" customHeight="1" x14ac:dyDescent="0.2">
      <c r="H10981" s="36"/>
    </row>
    <row r="10982" spans="8:8" s="32" customFormat="1" ht="12.75" customHeight="1" x14ac:dyDescent="0.2">
      <c r="H10982" s="36"/>
    </row>
    <row r="10983" spans="8:8" s="32" customFormat="1" ht="12.75" customHeight="1" x14ac:dyDescent="0.2">
      <c r="H10983" s="36"/>
    </row>
    <row r="10984" spans="8:8" s="32" customFormat="1" ht="12.75" customHeight="1" x14ac:dyDescent="0.2">
      <c r="H10984" s="36"/>
    </row>
    <row r="10985" spans="8:8" s="32" customFormat="1" ht="12.75" customHeight="1" x14ac:dyDescent="0.2">
      <c r="H10985" s="36"/>
    </row>
    <row r="10986" spans="8:8" s="32" customFormat="1" ht="12.75" customHeight="1" x14ac:dyDescent="0.2">
      <c r="H10986" s="36"/>
    </row>
    <row r="10987" spans="8:8" s="32" customFormat="1" ht="12.75" customHeight="1" x14ac:dyDescent="0.2">
      <c r="H10987" s="36"/>
    </row>
    <row r="10988" spans="8:8" s="32" customFormat="1" ht="12.75" customHeight="1" x14ac:dyDescent="0.2">
      <c r="H10988" s="36"/>
    </row>
    <row r="10989" spans="8:8" s="32" customFormat="1" ht="12.75" customHeight="1" x14ac:dyDescent="0.2">
      <c r="H10989" s="36"/>
    </row>
    <row r="10990" spans="8:8" s="32" customFormat="1" ht="12.75" customHeight="1" x14ac:dyDescent="0.2">
      <c r="H10990" s="36"/>
    </row>
    <row r="10991" spans="8:8" s="32" customFormat="1" ht="12.75" customHeight="1" x14ac:dyDescent="0.2">
      <c r="H10991" s="36"/>
    </row>
    <row r="10992" spans="8:8" s="32" customFormat="1" ht="12.75" customHeight="1" x14ac:dyDescent="0.2">
      <c r="H10992" s="36"/>
    </row>
  </sheetData>
  <sheetProtection password="D8BF"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7"/>
  <sheetViews>
    <sheetView workbookViewId="0">
      <selection sqref="A1:G1"/>
    </sheetView>
  </sheetViews>
  <sheetFormatPr defaultRowHeight="12.75" x14ac:dyDescent="0.2"/>
  <cols>
    <col min="1" max="1" width="4.28515625" style="54" customWidth="1"/>
    <col min="2" max="2" width="14.42578125" style="54" customWidth="1"/>
    <col min="3" max="3" width="38.28515625" style="78" customWidth="1"/>
    <col min="4" max="4" width="4.5703125" style="54" customWidth="1"/>
    <col min="5" max="5" width="10.5703125" style="54" customWidth="1"/>
    <col min="6" max="6" width="9.85546875" style="54" customWidth="1"/>
    <col min="7" max="7" width="12.7109375" style="54" customWidth="1"/>
    <col min="8" max="16384" width="9.140625" style="54"/>
  </cols>
  <sheetData>
    <row r="1" spans="1:7" ht="16.5" thickBot="1" x14ac:dyDescent="0.25">
      <c r="A1" s="532" t="s">
        <v>28</v>
      </c>
      <c r="B1" s="532"/>
      <c r="C1" s="533"/>
      <c r="D1" s="532"/>
      <c r="E1" s="532"/>
      <c r="F1" s="532"/>
      <c r="G1" s="532"/>
    </row>
    <row r="2" spans="1:7" ht="13.5" thickTop="1" x14ac:dyDescent="0.2">
      <c r="A2" s="55" t="s">
        <v>29</v>
      </c>
      <c r="B2" s="56"/>
      <c r="C2" s="534"/>
      <c r="D2" s="534"/>
      <c r="E2" s="534"/>
      <c r="F2" s="534"/>
      <c r="G2" s="535"/>
    </row>
    <row r="3" spans="1:7" x14ac:dyDescent="0.2">
      <c r="A3" s="57" t="s">
        <v>30</v>
      </c>
      <c r="B3" s="58"/>
      <c r="C3" s="536"/>
      <c r="D3" s="536"/>
      <c r="E3" s="536"/>
      <c r="F3" s="536"/>
      <c r="G3" s="537"/>
    </row>
    <row r="4" spans="1:7" ht="13.5" thickBot="1" x14ac:dyDescent="0.25">
      <c r="A4" s="59" t="s">
        <v>31</v>
      </c>
      <c r="B4" s="60"/>
      <c r="C4" s="538"/>
      <c r="D4" s="538"/>
      <c r="E4" s="538"/>
      <c r="F4" s="538"/>
      <c r="G4" s="539"/>
    </row>
    <row r="5" spans="1:7" ht="14.25" thickTop="1" thickBot="1" x14ac:dyDescent="0.25">
      <c r="B5" s="61"/>
      <c r="C5" s="62"/>
      <c r="D5" s="63"/>
    </row>
    <row r="6" spans="1:7" ht="13.5" thickBot="1" x14ac:dyDescent="0.25">
      <c r="A6" s="64" t="s">
        <v>32</v>
      </c>
      <c r="B6" s="65" t="s">
        <v>33</v>
      </c>
      <c r="C6" s="66" t="s">
        <v>34</v>
      </c>
      <c r="D6" s="67" t="s">
        <v>35</v>
      </c>
      <c r="E6" s="68" t="s">
        <v>36</v>
      </c>
      <c r="F6" s="69" t="s">
        <v>37</v>
      </c>
      <c r="G6" s="70" t="s">
        <v>38</v>
      </c>
    </row>
    <row r="7" spans="1:7" ht="14.25" thickTop="1" thickBot="1" x14ac:dyDescent="0.25">
      <c r="A7" s="71"/>
      <c r="B7" s="72"/>
      <c r="C7" s="73"/>
      <c r="D7" s="74"/>
      <c r="E7" s="75"/>
      <c r="F7" s="76"/>
      <c r="G7" s="77"/>
    </row>
  </sheetData>
  <sheetProtection password="D8BF"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showGridLines="0" workbookViewId="0"/>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2019_10_01</v>
      </c>
      <c r="C1" s="31" t="str">
        <f>Stavba!NazevStavby</f>
        <v>VDJ Kostelní Vydří - Dačice - bezvýkopově</v>
      </c>
      <c r="D1" s="31"/>
      <c r="E1" s="31"/>
      <c r="F1" s="31"/>
      <c r="G1" s="24"/>
      <c r="H1" s="33"/>
    </row>
    <row r="2" spans="1:15" ht="13.5" customHeight="1" thickBot="1" x14ac:dyDescent="0.25">
      <c r="A2" s="25" t="s">
        <v>27</v>
      </c>
      <c r="B2" s="148" t="s">
        <v>55</v>
      </c>
      <c r="C2" s="540" t="s">
        <v>56</v>
      </c>
      <c r="D2" s="529"/>
      <c r="E2" s="529"/>
      <c r="F2" s="529"/>
      <c r="G2" s="26" t="s">
        <v>15</v>
      </c>
      <c r="H2" s="34"/>
      <c r="O2" s="8" t="s">
        <v>160</v>
      </c>
    </row>
    <row r="3" spans="1:15" ht="13.5" customHeight="1" thickTop="1" x14ac:dyDescent="0.2">
      <c r="H3" s="35"/>
    </row>
    <row r="4" spans="1:15" ht="18" customHeight="1" x14ac:dyDescent="0.25">
      <c r="A4" s="528" t="s">
        <v>16</v>
      </c>
      <c r="B4" s="528"/>
      <c r="C4" s="528"/>
      <c r="D4" s="528"/>
      <c r="E4" s="528"/>
      <c r="F4" s="528"/>
      <c r="G4" s="528"/>
      <c r="H4" s="528"/>
    </row>
    <row r="5" spans="1:15" ht="12.75" customHeight="1" x14ac:dyDescent="0.2">
      <c r="H5" s="35"/>
    </row>
    <row r="6" spans="1:15" ht="15.75" customHeight="1" x14ac:dyDescent="0.25">
      <c r="A6" s="32" t="s">
        <v>24</v>
      </c>
      <c r="B6" s="29" t="str">
        <f>B2</f>
        <v>01-02</v>
      </c>
      <c r="H6" s="35"/>
    </row>
    <row r="7" spans="1:15" ht="15.75" customHeight="1" x14ac:dyDescent="0.25">
      <c r="B7" s="530" t="str">
        <f>C2</f>
        <v>SO-01 a SO-02 Přívodní a výtlačný řad</v>
      </c>
      <c r="C7" s="531"/>
      <c r="D7" s="531"/>
      <c r="E7" s="531"/>
      <c r="F7" s="531"/>
      <c r="G7" s="531"/>
      <c r="H7" s="35"/>
    </row>
    <row r="8" spans="1:15" ht="12.75" customHeight="1" x14ac:dyDescent="0.2">
      <c r="H8" s="35"/>
    </row>
    <row r="9" spans="1:15" ht="12.75" customHeight="1" x14ac:dyDescent="0.2">
      <c r="A9" s="32" t="s">
        <v>26</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161</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49" t="s">
        <v>162</v>
      </c>
      <c r="B16" s="150"/>
      <c r="C16" s="150"/>
      <c r="D16" s="150"/>
      <c r="E16" s="150"/>
      <c r="F16" s="150"/>
      <c r="G16" s="150"/>
      <c r="H16" s="151"/>
      <c r="I16" s="32"/>
      <c r="J16" s="32"/>
    </row>
    <row r="17" spans="1:55" ht="12.75" customHeight="1" x14ac:dyDescent="0.2">
      <c r="A17" s="159" t="s">
        <v>163</v>
      </c>
      <c r="B17" s="160"/>
      <c r="C17" s="161"/>
      <c r="D17" s="161"/>
      <c r="E17" s="161"/>
      <c r="F17" s="161"/>
      <c r="G17" s="162"/>
      <c r="H17" s="163" t="s">
        <v>164</v>
      </c>
      <c r="I17" s="32"/>
      <c r="J17" s="32"/>
    </row>
    <row r="18" spans="1:55" ht="12.75" customHeight="1" x14ac:dyDescent="0.2">
      <c r="A18" s="157" t="s">
        <v>165</v>
      </c>
      <c r="B18" s="155" t="s">
        <v>56</v>
      </c>
      <c r="C18" s="154"/>
      <c r="D18" s="154"/>
      <c r="E18" s="154"/>
      <c r="F18" s="154"/>
      <c r="G18" s="156"/>
      <c r="H18" s="158">
        <f>'01-02 0102 Pol'!G637</f>
        <v>105000</v>
      </c>
      <c r="I18" s="32"/>
      <c r="J18" s="32"/>
      <c r="O18">
        <f>'01-02 0102 Pol'!AN6</f>
        <v>0</v>
      </c>
      <c r="P18">
        <f>'01-02 0102 Pol'!AO6</f>
        <v>105000</v>
      </c>
    </row>
    <row r="19" spans="1:55" ht="12.75" customHeight="1" thickBot="1" x14ac:dyDescent="0.25">
      <c r="A19" s="164"/>
      <c r="B19" s="165" t="s">
        <v>166</v>
      </c>
      <c r="C19" s="166"/>
      <c r="D19" s="167" t="str">
        <f>B2</f>
        <v>01-02</v>
      </c>
      <c r="E19" s="166"/>
      <c r="F19" s="166"/>
      <c r="G19" s="168"/>
      <c r="H19" s="169">
        <f>SUM(H18:H18)</f>
        <v>105000</v>
      </c>
      <c r="I19" s="32"/>
      <c r="J19" s="32"/>
    </row>
    <row r="20" spans="1:55" ht="12.75" customHeight="1" thickBot="1" x14ac:dyDescent="0.25">
      <c r="A20" s="32"/>
      <c r="B20" s="32"/>
      <c r="C20" s="32"/>
      <c r="D20" s="32"/>
      <c r="E20" s="32"/>
      <c r="F20" s="32"/>
      <c r="G20" s="32"/>
      <c r="H20" s="170"/>
      <c r="I20" s="32"/>
      <c r="J20" s="32"/>
    </row>
    <row r="21" spans="1:55" ht="12.75" customHeight="1" x14ac:dyDescent="0.2">
      <c r="A21" s="180"/>
      <c r="B21" s="181"/>
      <c r="C21" s="181"/>
      <c r="D21" s="181"/>
      <c r="E21" s="182"/>
      <c r="F21" s="181"/>
      <c r="G21" s="181"/>
      <c r="H21" s="183" t="s">
        <v>66</v>
      </c>
      <c r="I21" s="32"/>
      <c r="J21" s="32"/>
      <c r="O21" s="35">
        <f>H22</f>
        <v>0</v>
      </c>
      <c r="P21" s="35">
        <f>H24</f>
        <v>105000</v>
      </c>
    </row>
    <row r="22" spans="1:55" ht="12.75" customHeight="1" x14ac:dyDescent="0.2">
      <c r="A22" s="175" t="s">
        <v>67</v>
      </c>
      <c r="B22" s="171"/>
      <c r="C22" s="171"/>
      <c r="D22" s="171">
        <v>15</v>
      </c>
      <c r="E22" s="172" t="s">
        <v>68</v>
      </c>
      <c r="F22" s="171"/>
      <c r="G22" s="171"/>
      <c r="H22" s="178">
        <f>SUM(O18:O19)</f>
        <v>0</v>
      </c>
      <c r="I22" s="32"/>
      <c r="J22" s="32"/>
    </row>
    <row r="23" spans="1:55" ht="12.75" customHeight="1" x14ac:dyDescent="0.2">
      <c r="A23" s="176" t="s">
        <v>69</v>
      </c>
      <c r="B23" s="152"/>
      <c r="C23" s="152"/>
      <c r="D23" s="152">
        <v>15</v>
      </c>
      <c r="E23" s="173" t="s">
        <v>68</v>
      </c>
      <c r="F23" s="152"/>
      <c r="G23" s="152"/>
      <c r="H23" s="179">
        <f>H22*(D23/100)</f>
        <v>0</v>
      </c>
      <c r="I23" s="32"/>
      <c r="J23" s="32"/>
    </row>
    <row r="24" spans="1:55" ht="12.75" customHeight="1" x14ac:dyDescent="0.2">
      <c r="A24" s="176" t="s">
        <v>67</v>
      </c>
      <c r="B24" s="152"/>
      <c r="C24" s="152"/>
      <c r="D24" s="152">
        <v>21</v>
      </c>
      <c r="E24" s="173" t="s">
        <v>68</v>
      </c>
      <c r="F24" s="152"/>
      <c r="G24" s="152"/>
      <c r="H24" s="179">
        <f>SUM(P18:P19)</f>
        <v>105000</v>
      </c>
      <c r="I24" s="32"/>
      <c r="J24" s="32"/>
    </row>
    <row r="25" spans="1:55" ht="12.75" customHeight="1" thickBot="1" x14ac:dyDescent="0.25">
      <c r="A25" s="177" t="s">
        <v>69</v>
      </c>
      <c r="B25" s="153"/>
      <c r="C25" s="153"/>
      <c r="D25" s="153">
        <v>21</v>
      </c>
      <c r="E25" s="174" t="s">
        <v>68</v>
      </c>
      <c r="F25" s="152"/>
      <c r="G25" s="152"/>
      <c r="H25" s="179">
        <f>H24*(D25/100)</f>
        <v>22050</v>
      </c>
      <c r="I25" s="32"/>
      <c r="J25" s="32"/>
    </row>
    <row r="26" spans="1:55" ht="12.75" customHeight="1" thickBot="1" x14ac:dyDescent="0.25">
      <c r="A26" s="184" t="s">
        <v>167</v>
      </c>
      <c r="B26" s="185"/>
      <c r="C26" s="185"/>
      <c r="D26" s="185"/>
      <c r="E26" s="185"/>
      <c r="F26" s="186"/>
      <c r="G26" s="187"/>
      <c r="H26" s="188">
        <f>SUM(H22:H25)</f>
        <v>127050</v>
      </c>
      <c r="I26" s="32"/>
      <c r="J26" s="32"/>
    </row>
    <row r="27" spans="1:55" ht="12.75" customHeight="1" x14ac:dyDescent="0.2">
      <c r="A27" s="32"/>
      <c r="B27" s="32"/>
      <c r="C27" s="32"/>
      <c r="D27" s="32"/>
      <c r="E27" s="32"/>
      <c r="F27" s="32"/>
      <c r="G27" s="32"/>
      <c r="H27" s="36"/>
      <c r="I27" s="32"/>
      <c r="J27" s="32"/>
    </row>
    <row r="28" spans="1:55" ht="13.5" thickBot="1" x14ac:dyDescent="0.25">
      <c r="A28" s="149" t="s">
        <v>944</v>
      </c>
      <c r="B28" s="150"/>
      <c r="C28" s="150"/>
      <c r="D28" s="211" t="s">
        <v>165</v>
      </c>
      <c r="E28" s="541" t="s">
        <v>56</v>
      </c>
      <c r="F28" s="541"/>
      <c r="G28" s="541"/>
      <c r="H28" s="541"/>
      <c r="I28" s="32"/>
      <c r="J28" s="32"/>
      <c r="BC28" s="130" t="str">
        <f>E28</f>
        <v>SO-01 a SO-02 Přívodní a výtlačný řad</v>
      </c>
    </row>
    <row r="29" spans="1:55" ht="12.75" customHeight="1" x14ac:dyDescent="0.2">
      <c r="A29" s="159" t="s">
        <v>945</v>
      </c>
      <c r="B29" s="160"/>
      <c r="C29" s="161"/>
      <c r="D29" s="161"/>
      <c r="E29" s="161"/>
      <c r="F29" s="161"/>
      <c r="G29" s="162"/>
      <c r="H29" s="163" t="s">
        <v>164</v>
      </c>
      <c r="I29" s="32"/>
      <c r="J29" s="32"/>
    </row>
    <row r="30" spans="1:55" ht="12.75" customHeight="1" x14ac:dyDescent="0.2">
      <c r="A30" s="157" t="s">
        <v>119</v>
      </c>
      <c r="B30" s="155" t="s">
        <v>120</v>
      </c>
      <c r="C30" s="154"/>
      <c r="D30" s="154"/>
      <c r="E30" s="154"/>
      <c r="F30" s="154"/>
      <c r="G30" s="156"/>
      <c r="H30" s="265">
        <f>'01-02 0102 Pol'!F8</f>
        <v>0</v>
      </c>
      <c r="I30" s="32"/>
      <c r="J30" s="32"/>
    </row>
    <row r="31" spans="1:55" ht="12.75" customHeight="1" x14ac:dyDescent="0.2">
      <c r="A31" s="157" t="s">
        <v>121</v>
      </c>
      <c r="B31" s="155" t="s">
        <v>122</v>
      </c>
      <c r="C31" s="154"/>
      <c r="D31" s="154"/>
      <c r="E31" s="154"/>
      <c r="F31" s="154"/>
      <c r="G31" s="156"/>
      <c r="H31" s="265">
        <f>'01-02 0102 Pol'!F176</f>
        <v>0</v>
      </c>
      <c r="I31" s="32"/>
      <c r="J31" s="32"/>
    </row>
    <row r="32" spans="1:55" ht="12.75" customHeight="1" x14ac:dyDescent="0.2">
      <c r="A32" s="157" t="s">
        <v>123</v>
      </c>
      <c r="B32" s="155" t="s">
        <v>124</v>
      </c>
      <c r="C32" s="154"/>
      <c r="D32" s="154"/>
      <c r="E32" s="154"/>
      <c r="F32" s="154"/>
      <c r="G32" s="156"/>
      <c r="H32" s="265">
        <f>'01-02 0102 Pol'!F187</f>
        <v>0</v>
      </c>
      <c r="I32" s="32"/>
      <c r="J32" s="32"/>
    </row>
    <row r="33" spans="1:10" ht="12.75" customHeight="1" x14ac:dyDescent="0.2">
      <c r="A33" s="157" t="s">
        <v>125</v>
      </c>
      <c r="B33" s="155" t="s">
        <v>126</v>
      </c>
      <c r="C33" s="154"/>
      <c r="D33" s="154"/>
      <c r="E33" s="154"/>
      <c r="F33" s="154"/>
      <c r="G33" s="156"/>
      <c r="H33" s="265">
        <f>'01-02 0102 Pol'!F218</f>
        <v>0</v>
      </c>
      <c r="I33" s="32"/>
      <c r="J33" s="32"/>
    </row>
    <row r="34" spans="1:10" ht="12.75" customHeight="1" x14ac:dyDescent="0.2">
      <c r="A34" s="157" t="s">
        <v>127</v>
      </c>
      <c r="B34" s="155" t="s">
        <v>128</v>
      </c>
      <c r="C34" s="154"/>
      <c r="D34" s="154"/>
      <c r="E34" s="154"/>
      <c r="F34" s="154"/>
      <c r="G34" s="156"/>
      <c r="H34" s="265">
        <f>'01-02 0102 Pol'!F241</f>
        <v>0</v>
      </c>
      <c r="I34" s="32"/>
      <c r="J34" s="32"/>
    </row>
    <row r="35" spans="1:10" ht="12.75" customHeight="1" x14ac:dyDescent="0.2">
      <c r="A35" s="157" t="s">
        <v>129</v>
      </c>
      <c r="B35" s="155" t="s">
        <v>130</v>
      </c>
      <c r="C35" s="154"/>
      <c r="D35" s="154"/>
      <c r="E35" s="154"/>
      <c r="F35" s="154"/>
      <c r="G35" s="156"/>
      <c r="H35" s="265">
        <f>'01-02 0102 Pol'!F260</f>
        <v>0</v>
      </c>
      <c r="I35" s="32"/>
      <c r="J35" s="32"/>
    </row>
    <row r="36" spans="1:10" ht="12.75" customHeight="1" x14ac:dyDescent="0.2">
      <c r="A36" s="157" t="s">
        <v>131</v>
      </c>
      <c r="B36" s="155" t="s">
        <v>132</v>
      </c>
      <c r="C36" s="154"/>
      <c r="D36" s="154"/>
      <c r="E36" s="154"/>
      <c r="F36" s="154"/>
      <c r="G36" s="156"/>
      <c r="H36" s="265">
        <f>'01-02 0102 Pol'!F463</f>
        <v>0</v>
      </c>
      <c r="I36" s="32"/>
      <c r="J36" s="32"/>
    </row>
    <row r="37" spans="1:10" ht="12.75" customHeight="1" x14ac:dyDescent="0.2">
      <c r="A37" s="157" t="s">
        <v>133</v>
      </c>
      <c r="B37" s="155" t="s">
        <v>134</v>
      </c>
      <c r="C37" s="154"/>
      <c r="D37" s="154"/>
      <c r="E37" s="154"/>
      <c r="F37" s="154"/>
      <c r="G37" s="156"/>
      <c r="H37" s="265">
        <f>'01-02 0102 Pol'!F472</f>
        <v>0</v>
      </c>
      <c r="I37" s="32"/>
      <c r="J37" s="32"/>
    </row>
    <row r="38" spans="1:10" ht="12.75" customHeight="1" x14ac:dyDescent="0.2">
      <c r="A38" s="157" t="s">
        <v>135</v>
      </c>
      <c r="B38" s="155" t="s">
        <v>136</v>
      </c>
      <c r="C38" s="154"/>
      <c r="D38" s="154"/>
      <c r="E38" s="154"/>
      <c r="F38" s="154"/>
      <c r="G38" s="156"/>
      <c r="H38" s="265">
        <f>'01-02 0102 Pol'!F482</f>
        <v>0</v>
      </c>
      <c r="I38" s="32"/>
      <c r="J38" s="32"/>
    </row>
    <row r="39" spans="1:10" ht="12.75" customHeight="1" x14ac:dyDescent="0.2">
      <c r="A39" s="157" t="s">
        <v>137</v>
      </c>
      <c r="B39" s="155" t="s">
        <v>138</v>
      </c>
      <c r="C39" s="154"/>
      <c r="D39" s="154"/>
      <c r="E39" s="154"/>
      <c r="F39" s="154"/>
      <c r="G39" s="156"/>
      <c r="H39" s="265">
        <f>'01-02 0102 Pol'!F508</f>
        <v>0</v>
      </c>
      <c r="I39" s="32"/>
      <c r="J39" s="32"/>
    </row>
    <row r="40" spans="1:10" ht="12.75" customHeight="1" x14ac:dyDescent="0.2">
      <c r="A40" s="157" t="s">
        <v>139</v>
      </c>
      <c r="B40" s="155" t="s">
        <v>140</v>
      </c>
      <c r="C40" s="154"/>
      <c r="D40" s="154"/>
      <c r="E40" s="154"/>
      <c r="F40" s="154"/>
      <c r="G40" s="156"/>
      <c r="H40" s="265">
        <f>'01-02 0102 Pol'!F513</f>
        <v>0</v>
      </c>
      <c r="I40" s="32"/>
      <c r="J40" s="32"/>
    </row>
    <row r="41" spans="1:10" ht="12.75" customHeight="1" x14ac:dyDescent="0.2">
      <c r="A41" s="157" t="s">
        <v>141</v>
      </c>
      <c r="B41" s="155" t="s">
        <v>142</v>
      </c>
      <c r="C41" s="154"/>
      <c r="D41" s="154"/>
      <c r="E41" s="154"/>
      <c r="F41" s="154"/>
      <c r="G41" s="156"/>
      <c r="H41" s="265">
        <f>'01-02 0102 Pol'!F532</f>
        <v>0</v>
      </c>
      <c r="I41" s="32"/>
      <c r="J41" s="32"/>
    </row>
    <row r="42" spans="1:10" ht="12.75" customHeight="1" x14ac:dyDescent="0.2">
      <c r="A42" s="157" t="s">
        <v>143</v>
      </c>
      <c r="B42" s="155" t="s">
        <v>144</v>
      </c>
      <c r="C42" s="154"/>
      <c r="D42" s="154"/>
      <c r="E42" s="154"/>
      <c r="F42" s="154"/>
      <c r="G42" s="156"/>
      <c r="H42" s="265">
        <f>'01-02 0102 Pol'!F540</f>
        <v>0</v>
      </c>
      <c r="I42" s="32"/>
      <c r="J42" s="32"/>
    </row>
    <row r="43" spans="1:10" ht="12.75" customHeight="1" x14ac:dyDescent="0.2">
      <c r="A43" s="157" t="s">
        <v>145</v>
      </c>
      <c r="B43" s="155" t="s">
        <v>146</v>
      </c>
      <c r="C43" s="154"/>
      <c r="D43" s="154"/>
      <c r="E43" s="154"/>
      <c r="F43" s="154"/>
      <c r="G43" s="156"/>
      <c r="H43" s="265">
        <f>'01-02 0102 Pol'!F544</f>
        <v>0</v>
      </c>
      <c r="I43" s="32"/>
      <c r="J43" s="32"/>
    </row>
    <row r="44" spans="1:10" ht="12.75" customHeight="1" x14ac:dyDescent="0.2">
      <c r="A44" s="157" t="s">
        <v>147</v>
      </c>
      <c r="B44" s="155" t="s">
        <v>148</v>
      </c>
      <c r="C44" s="154"/>
      <c r="D44" s="154"/>
      <c r="E44" s="154"/>
      <c r="F44" s="154"/>
      <c r="G44" s="156"/>
      <c r="H44" s="265">
        <f>'01-02 0102 Pol'!F549</f>
        <v>0</v>
      </c>
      <c r="I44" s="32"/>
      <c r="J44" s="32"/>
    </row>
    <row r="45" spans="1:10" ht="12.75" customHeight="1" x14ac:dyDescent="0.2">
      <c r="A45" s="157" t="s">
        <v>151</v>
      </c>
      <c r="B45" s="155" t="s">
        <v>152</v>
      </c>
      <c r="C45" s="154"/>
      <c r="D45" s="154"/>
      <c r="E45" s="154"/>
      <c r="F45" s="154"/>
      <c r="G45" s="156"/>
      <c r="H45" s="265">
        <f>'01-02 0102 Pol'!F558</f>
        <v>0</v>
      </c>
      <c r="I45" s="32"/>
      <c r="J45" s="32"/>
    </row>
    <row r="46" spans="1:10" ht="12.75" customHeight="1" x14ac:dyDescent="0.2">
      <c r="A46" s="157" t="s">
        <v>155</v>
      </c>
      <c r="B46" s="155" t="s">
        <v>156</v>
      </c>
      <c r="C46" s="154"/>
      <c r="D46" s="154"/>
      <c r="E46" s="154"/>
      <c r="F46" s="154"/>
      <c r="G46" s="156"/>
      <c r="H46" s="265">
        <f>'01-02 0102 Pol'!F605</f>
        <v>70000</v>
      </c>
      <c r="I46" s="32"/>
      <c r="J46" s="32"/>
    </row>
    <row r="47" spans="1:10" ht="12.75" customHeight="1" x14ac:dyDescent="0.2">
      <c r="A47" s="157" t="s">
        <v>157</v>
      </c>
      <c r="B47" s="155" t="s">
        <v>158</v>
      </c>
      <c r="C47" s="154"/>
      <c r="D47" s="154"/>
      <c r="E47" s="154"/>
      <c r="F47" s="154"/>
      <c r="G47" s="156"/>
      <c r="H47" s="265">
        <f>'01-02 0102 Pol'!F614</f>
        <v>35000</v>
      </c>
      <c r="I47" s="32"/>
      <c r="J47" s="32"/>
    </row>
    <row r="48" spans="1:10" ht="12.75" customHeight="1" thickBot="1" x14ac:dyDescent="0.25">
      <c r="A48" s="164"/>
      <c r="B48" s="165" t="s">
        <v>946</v>
      </c>
      <c r="C48" s="166"/>
      <c r="D48" s="167" t="str">
        <f>D28</f>
        <v>0102</v>
      </c>
      <c r="E48" s="166"/>
      <c r="F48" s="166"/>
      <c r="G48" s="168"/>
      <c r="H48" s="266">
        <f>SUM(H30:H47)</f>
        <v>105000</v>
      </c>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D8BF" sheet="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activeCell="F627" sqref="F627"/>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 min="53" max="53" width="98.85546875" customWidth="1"/>
  </cols>
  <sheetData>
    <row r="1" spans="1:60" ht="16.5" thickBot="1" x14ac:dyDescent="0.3">
      <c r="A1" s="542" t="s">
        <v>168</v>
      </c>
      <c r="B1" s="542"/>
      <c r="C1" s="543"/>
      <c r="D1" s="542"/>
      <c r="E1" s="542"/>
      <c r="F1" s="542"/>
      <c r="G1" s="542"/>
      <c r="AC1" t="s">
        <v>171</v>
      </c>
    </row>
    <row r="2" spans="1:60" ht="13.5" thickTop="1" x14ac:dyDescent="0.2">
      <c r="A2" s="194" t="s">
        <v>29</v>
      </c>
      <c r="B2" s="198" t="s">
        <v>40</v>
      </c>
      <c r="C2" s="213" t="s">
        <v>41</v>
      </c>
      <c r="D2" s="196"/>
      <c r="E2" s="195"/>
      <c r="F2" s="195"/>
      <c r="G2" s="197"/>
    </row>
    <row r="3" spans="1:60" x14ac:dyDescent="0.2">
      <c r="A3" s="192" t="s">
        <v>30</v>
      </c>
      <c r="B3" s="199" t="s">
        <v>55</v>
      </c>
      <c r="C3" s="214" t="s">
        <v>56</v>
      </c>
      <c r="D3" s="191"/>
      <c r="E3" s="190"/>
      <c r="F3" s="190"/>
      <c r="G3" s="193"/>
      <c r="AC3" s="8" t="s">
        <v>160</v>
      </c>
    </row>
    <row r="4" spans="1:60" ht="13.5" thickBot="1" x14ac:dyDescent="0.25">
      <c r="A4" s="200" t="s">
        <v>31</v>
      </c>
      <c r="B4" s="201" t="s">
        <v>165</v>
      </c>
      <c r="C4" s="215" t="s">
        <v>56</v>
      </c>
      <c r="D4" s="202"/>
      <c r="E4" s="203"/>
      <c r="F4" s="203"/>
      <c r="G4" s="204"/>
    </row>
    <row r="5" spans="1:60" ht="14.25" thickTop="1" thickBot="1" x14ac:dyDescent="0.25">
      <c r="C5" s="216"/>
      <c r="D5" s="189"/>
      <c r="AN5">
        <v>15</v>
      </c>
      <c r="AO5">
        <v>21</v>
      </c>
    </row>
    <row r="6" spans="1:60" ht="27" thickTop="1" thickBot="1" x14ac:dyDescent="0.25">
      <c r="A6" s="205" t="s">
        <v>32</v>
      </c>
      <c r="B6" s="208" t="s">
        <v>33</v>
      </c>
      <c r="C6" s="217" t="s">
        <v>34</v>
      </c>
      <c r="D6" s="207" t="s">
        <v>35</v>
      </c>
      <c r="E6" s="206" t="s">
        <v>36</v>
      </c>
      <c r="F6" s="209" t="s">
        <v>37</v>
      </c>
      <c r="G6" s="205" t="s">
        <v>38</v>
      </c>
      <c r="H6" s="252" t="s">
        <v>169</v>
      </c>
      <c r="I6" s="218" t="s">
        <v>170</v>
      </c>
      <c r="J6" s="54"/>
      <c r="AN6">
        <f>SUMIF(AM8:AM637,AN5,G8:G637)</f>
        <v>0</v>
      </c>
      <c r="AO6">
        <f>SUMIF(AM8:AM637,AO5,G8:G637)</f>
        <v>105000</v>
      </c>
    </row>
    <row r="7" spans="1:60" x14ac:dyDescent="0.2">
      <c r="A7" s="253"/>
      <c r="B7" s="254" t="s">
        <v>172</v>
      </c>
      <c r="C7" s="544" t="s">
        <v>173</v>
      </c>
      <c r="D7" s="545"/>
      <c r="E7" s="546"/>
      <c r="F7" s="547"/>
      <c r="G7" s="547"/>
      <c r="H7" s="255"/>
      <c r="I7" s="256"/>
    </row>
    <row r="8" spans="1:60" x14ac:dyDescent="0.2">
      <c r="A8" s="247" t="s">
        <v>174</v>
      </c>
      <c r="B8" s="219" t="s">
        <v>119</v>
      </c>
      <c r="C8" s="242" t="s">
        <v>120</v>
      </c>
      <c r="D8" s="223"/>
      <c r="E8" s="227"/>
      <c r="F8" s="548">
        <f>SUM(G9:G175)</f>
        <v>0</v>
      </c>
      <c r="G8" s="549"/>
      <c r="H8" s="231"/>
      <c r="I8" s="250"/>
      <c r="AE8" t="s">
        <v>175</v>
      </c>
    </row>
    <row r="9" spans="1:60" outlineLevel="1" x14ac:dyDescent="0.2">
      <c r="A9" s="248"/>
      <c r="B9" s="550" t="s">
        <v>176</v>
      </c>
      <c r="C9" s="551"/>
      <c r="D9" s="552"/>
      <c r="E9" s="553"/>
      <c r="F9" s="554"/>
      <c r="G9" s="555"/>
      <c r="H9" s="232"/>
      <c r="I9" s="251"/>
      <c r="J9" s="32"/>
      <c r="K9" s="32"/>
      <c r="L9" s="32"/>
      <c r="M9" s="32"/>
      <c r="N9" s="32"/>
      <c r="O9" s="32"/>
      <c r="P9" s="32"/>
      <c r="Q9" s="32"/>
      <c r="R9" s="32"/>
      <c r="S9" s="32"/>
      <c r="T9" s="32"/>
      <c r="U9" s="32"/>
      <c r="V9" s="32"/>
      <c r="W9" s="32"/>
      <c r="X9" s="32"/>
      <c r="Y9" s="32"/>
      <c r="Z9" s="32"/>
      <c r="AA9" s="32"/>
      <c r="AB9" s="32"/>
      <c r="AC9" s="32">
        <v>0</v>
      </c>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row>
    <row r="10" spans="1:60" outlineLevel="1" x14ac:dyDescent="0.2">
      <c r="A10" s="248"/>
      <c r="B10" s="556" t="s">
        <v>177</v>
      </c>
      <c r="C10" s="557"/>
      <c r="D10" s="558"/>
      <c r="E10" s="559"/>
      <c r="F10" s="560"/>
      <c r="G10" s="561"/>
      <c r="H10" s="232"/>
      <c r="I10" s="251"/>
      <c r="J10" s="32"/>
      <c r="K10" s="32"/>
      <c r="L10" s="32"/>
      <c r="M10" s="32"/>
      <c r="N10" s="32"/>
      <c r="O10" s="32"/>
      <c r="P10" s="32"/>
      <c r="Q10" s="32"/>
      <c r="R10" s="32"/>
      <c r="S10" s="32"/>
      <c r="T10" s="32"/>
      <c r="U10" s="32"/>
      <c r="V10" s="32"/>
      <c r="W10" s="32"/>
      <c r="X10" s="32"/>
      <c r="Y10" s="32"/>
      <c r="Z10" s="32"/>
      <c r="AA10" s="32"/>
      <c r="AB10" s="32"/>
      <c r="AC10" s="32"/>
      <c r="AD10" s="32"/>
      <c r="AE10" s="32" t="s">
        <v>178</v>
      </c>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outlineLevel="1" x14ac:dyDescent="0.2">
      <c r="A11" s="248"/>
      <c r="B11" s="556" t="s">
        <v>179</v>
      </c>
      <c r="C11" s="557"/>
      <c r="D11" s="558"/>
      <c r="E11" s="559"/>
      <c r="F11" s="560"/>
      <c r="G11" s="561"/>
      <c r="H11" s="232"/>
      <c r="I11" s="251"/>
      <c r="J11" s="32"/>
      <c r="K11" s="32"/>
      <c r="L11" s="32"/>
      <c r="M11" s="32"/>
      <c r="N11" s="32"/>
      <c r="O11" s="32"/>
      <c r="P11" s="32"/>
      <c r="Q11" s="32"/>
      <c r="R11" s="32"/>
      <c r="S11" s="32"/>
      <c r="T11" s="32"/>
      <c r="U11" s="32"/>
      <c r="V11" s="32"/>
      <c r="W11" s="32"/>
      <c r="X11" s="32"/>
      <c r="Y11" s="32"/>
      <c r="Z11" s="32"/>
      <c r="AA11" s="32"/>
      <c r="AB11" s="32"/>
      <c r="AC11" s="32">
        <v>1</v>
      </c>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row>
    <row r="12" spans="1:60" outlineLevel="1" x14ac:dyDescent="0.2">
      <c r="A12" s="249">
        <v>1</v>
      </c>
      <c r="B12" s="220" t="s">
        <v>180</v>
      </c>
      <c r="C12" s="243" t="s">
        <v>181</v>
      </c>
      <c r="D12" s="224" t="s">
        <v>182</v>
      </c>
      <c r="E12" s="228">
        <v>6.12</v>
      </c>
      <c r="F12" s="234"/>
      <c r="G12" s="233">
        <f>ROUND(E12*F12,2)</f>
        <v>0</v>
      </c>
      <c r="H12" s="232" t="s">
        <v>183</v>
      </c>
      <c r="I12" s="251" t="s">
        <v>184</v>
      </c>
      <c r="J12" s="32"/>
      <c r="K12" s="32"/>
      <c r="L12" s="32"/>
      <c r="M12" s="32"/>
      <c r="N12" s="32"/>
      <c r="O12" s="32"/>
      <c r="P12" s="32"/>
      <c r="Q12" s="32"/>
      <c r="R12" s="32"/>
      <c r="S12" s="32"/>
      <c r="T12" s="32"/>
      <c r="U12" s="32"/>
      <c r="V12" s="32"/>
      <c r="W12" s="32"/>
      <c r="X12" s="32"/>
      <c r="Y12" s="32"/>
      <c r="Z12" s="32"/>
      <c r="AA12" s="32"/>
      <c r="AB12" s="32"/>
      <c r="AC12" s="32"/>
      <c r="AD12" s="32"/>
      <c r="AE12" s="32" t="s">
        <v>185</v>
      </c>
      <c r="AF12" s="32"/>
      <c r="AG12" s="32"/>
      <c r="AH12" s="32"/>
      <c r="AI12" s="32"/>
      <c r="AJ12" s="32"/>
      <c r="AK12" s="32"/>
      <c r="AL12" s="32"/>
      <c r="AM12" s="32">
        <v>21</v>
      </c>
      <c r="AN12" s="32"/>
      <c r="AO12" s="32"/>
      <c r="AP12" s="32"/>
      <c r="AQ12" s="32"/>
      <c r="AR12" s="32"/>
      <c r="AS12" s="32"/>
      <c r="AT12" s="32"/>
      <c r="AU12" s="32"/>
      <c r="AV12" s="32"/>
      <c r="AW12" s="32"/>
      <c r="AX12" s="32"/>
      <c r="AY12" s="32"/>
      <c r="AZ12" s="32"/>
      <c r="BA12" s="32"/>
      <c r="BB12" s="32"/>
      <c r="BC12" s="32"/>
      <c r="BD12" s="32"/>
      <c r="BE12" s="32"/>
      <c r="BF12" s="32"/>
      <c r="BG12" s="32"/>
      <c r="BH12" s="32"/>
    </row>
    <row r="13" spans="1:60" outlineLevel="1" x14ac:dyDescent="0.2">
      <c r="A13" s="248"/>
      <c r="B13" s="221"/>
      <c r="C13" s="244" t="s">
        <v>186</v>
      </c>
      <c r="D13" s="225"/>
      <c r="E13" s="229">
        <v>6.12</v>
      </c>
      <c r="F13" s="233"/>
      <c r="G13" s="233"/>
      <c r="H13" s="232"/>
      <c r="I13" s="251"/>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row>
    <row r="14" spans="1:60" outlineLevel="1" x14ac:dyDescent="0.2">
      <c r="A14" s="248"/>
      <c r="B14" s="556" t="s">
        <v>187</v>
      </c>
      <c r="C14" s="557"/>
      <c r="D14" s="558"/>
      <c r="E14" s="559"/>
      <c r="F14" s="560"/>
      <c r="G14" s="561"/>
      <c r="H14" s="232"/>
      <c r="I14" s="251"/>
      <c r="J14" s="32"/>
      <c r="K14" s="32"/>
      <c r="L14" s="32"/>
      <c r="M14" s="32"/>
      <c r="N14" s="32"/>
      <c r="O14" s="32"/>
      <c r="P14" s="32"/>
      <c r="Q14" s="32"/>
      <c r="R14" s="32"/>
      <c r="S14" s="32"/>
      <c r="T14" s="32"/>
      <c r="U14" s="32"/>
      <c r="V14" s="32"/>
      <c r="W14" s="32"/>
      <c r="X14" s="32"/>
      <c r="Y14" s="32"/>
      <c r="Z14" s="32"/>
      <c r="AA14" s="32"/>
      <c r="AB14" s="32"/>
      <c r="AC14" s="32">
        <v>0</v>
      </c>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row>
    <row r="15" spans="1:60" outlineLevel="1" x14ac:dyDescent="0.2">
      <c r="A15" s="249">
        <v>2</v>
      </c>
      <c r="B15" s="220" t="s">
        <v>188</v>
      </c>
      <c r="C15" s="243" t="s">
        <v>189</v>
      </c>
      <c r="D15" s="224" t="s">
        <v>182</v>
      </c>
      <c r="E15" s="228">
        <v>119.646</v>
      </c>
      <c r="F15" s="234"/>
      <c r="G15" s="233">
        <f>ROUND(E15*F15,2)</f>
        <v>0</v>
      </c>
      <c r="H15" s="232" t="s">
        <v>183</v>
      </c>
      <c r="I15" s="251" t="s">
        <v>184</v>
      </c>
      <c r="J15" s="32"/>
      <c r="K15" s="32"/>
      <c r="L15" s="32"/>
      <c r="M15" s="32"/>
      <c r="N15" s="32"/>
      <c r="O15" s="32"/>
      <c r="P15" s="32"/>
      <c r="Q15" s="32"/>
      <c r="R15" s="32"/>
      <c r="S15" s="32"/>
      <c r="T15" s="32"/>
      <c r="U15" s="32"/>
      <c r="V15" s="32"/>
      <c r="W15" s="32"/>
      <c r="X15" s="32"/>
      <c r="Y15" s="32"/>
      <c r="Z15" s="32"/>
      <c r="AA15" s="32"/>
      <c r="AB15" s="32"/>
      <c r="AC15" s="32"/>
      <c r="AD15" s="32"/>
      <c r="AE15" s="32" t="s">
        <v>185</v>
      </c>
      <c r="AF15" s="32"/>
      <c r="AG15" s="32"/>
      <c r="AH15" s="32"/>
      <c r="AI15" s="32"/>
      <c r="AJ15" s="32"/>
      <c r="AK15" s="32"/>
      <c r="AL15" s="32"/>
      <c r="AM15" s="32">
        <v>21</v>
      </c>
      <c r="AN15" s="32"/>
      <c r="AO15" s="32"/>
      <c r="AP15" s="32"/>
      <c r="AQ15" s="32"/>
      <c r="AR15" s="32"/>
      <c r="AS15" s="32"/>
      <c r="AT15" s="32"/>
      <c r="AU15" s="32"/>
      <c r="AV15" s="32"/>
      <c r="AW15" s="32"/>
      <c r="AX15" s="32"/>
      <c r="AY15" s="32"/>
      <c r="AZ15" s="32"/>
      <c r="BA15" s="32"/>
      <c r="BB15" s="32"/>
      <c r="BC15" s="32"/>
      <c r="BD15" s="32"/>
      <c r="BE15" s="32"/>
      <c r="BF15" s="32"/>
      <c r="BG15" s="32"/>
      <c r="BH15" s="32"/>
    </row>
    <row r="16" spans="1:60" outlineLevel="1" x14ac:dyDescent="0.2">
      <c r="A16" s="248"/>
      <c r="B16" s="221"/>
      <c r="C16" s="244" t="s">
        <v>190</v>
      </c>
      <c r="D16" s="225"/>
      <c r="E16" s="229">
        <v>119.646</v>
      </c>
      <c r="F16" s="233"/>
      <c r="G16" s="233"/>
      <c r="H16" s="232"/>
      <c r="I16" s="251"/>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row>
    <row r="17" spans="1:60" outlineLevel="1" x14ac:dyDescent="0.2">
      <c r="A17" s="249">
        <v>3</v>
      </c>
      <c r="B17" s="220" t="s">
        <v>191</v>
      </c>
      <c r="C17" s="243" t="s">
        <v>192</v>
      </c>
      <c r="D17" s="224" t="s">
        <v>182</v>
      </c>
      <c r="E17" s="228">
        <v>119.646</v>
      </c>
      <c r="F17" s="234"/>
      <c r="G17" s="233">
        <f>ROUND(E17*F17,2)</f>
        <v>0</v>
      </c>
      <c r="H17" s="232" t="s">
        <v>183</v>
      </c>
      <c r="I17" s="251" t="s">
        <v>184</v>
      </c>
      <c r="J17" s="32"/>
      <c r="K17" s="32"/>
      <c r="L17" s="32"/>
      <c r="M17" s="32"/>
      <c r="N17" s="32"/>
      <c r="O17" s="32"/>
      <c r="P17" s="32"/>
      <c r="Q17" s="32"/>
      <c r="R17" s="32"/>
      <c r="S17" s="32"/>
      <c r="T17" s="32"/>
      <c r="U17" s="32"/>
      <c r="V17" s="32"/>
      <c r="W17" s="32"/>
      <c r="X17" s="32"/>
      <c r="Y17" s="32"/>
      <c r="Z17" s="32"/>
      <c r="AA17" s="32"/>
      <c r="AB17" s="32"/>
      <c r="AC17" s="32"/>
      <c r="AD17" s="32"/>
      <c r="AE17" s="32" t="s">
        <v>185</v>
      </c>
      <c r="AF17" s="32"/>
      <c r="AG17" s="32"/>
      <c r="AH17" s="32"/>
      <c r="AI17" s="32"/>
      <c r="AJ17" s="32"/>
      <c r="AK17" s="32"/>
      <c r="AL17" s="32"/>
      <c r="AM17" s="32">
        <v>21</v>
      </c>
      <c r="AN17" s="32"/>
      <c r="AO17" s="32"/>
      <c r="AP17" s="32"/>
      <c r="AQ17" s="32"/>
      <c r="AR17" s="32"/>
      <c r="AS17" s="32"/>
      <c r="AT17" s="32"/>
      <c r="AU17" s="32"/>
      <c r="AV17" s="32"/>
      <c r="AW17" s="32"/>
      <c r="AX17" s="32"/>
      <c r="AY17" s="32"/>
      <c r="AZ17" s="32"/>
      <c r="BA17" s="32"/>
      <c r="BB17" s="32"/>
      <c r="BC17" s="32"/>
      <c r="BD17" s="32"/>
      <c r="BE17" s="32"/>
      <c r="BF17" s="32"/>
      <c r="BG17" s="32"/>
      <c r="BH17" s="32"/>
    </row>
    <row r="18" spans="1:60" outlineLevel="1" x14ac:dyDescent="0.2">
      <c r="A18" s="248"/>
      <c r="B18" s="221"/>
      <c r="C18" s="244" t="s">
        <v>190</v>
      </c>
      <c r="D18" s="225"/>
      <c r="E18" s="229">
        <v>119.646</v>
      </c>
      <c r="F18" s="233"/>
      <c r="G18" s="233"/>
      <c r="H18" s="232"/>
      <c r="I18" s="251"/>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row>
    <row r="19" spans="1:60" outlineLevel="1" x14ac:dyDescent="0.2">
      <c r="A19" s="248"/>
      <c r="B19" s="556" t="s">
        <v>193</v>
      </c>
      <c r="C19" s="557"/>
      <c r="D19" s="558"/>
      <c r="E19" s="559"/>
      <c r="F19" s="560"/>
      <c r="G19" s="561"/>
      <c r="H19" s="232"/>
      <c r="I19" s="251"/>
      <c r="J19" s="32"/>
      <c r="K19" s="32"/>
      <c r="L19" s="32"/>
      <c r="M19" s="32"/>
      <c r="N19" s="32"/>
      <c r="O19" s="32"/>
      <c r="P19" s="32"/>
      <c r="Q19" s="32"/>
      <c r="R19" s="32"/>
      <c r="S19" s="32"/>
      <c r="T19" s="32"/>
      <c r="U19" s="32"/>
      <c r="V19" s="32"/>
      <c r="W19" s="32"/>
      <c r="X19" s="32"/>
      <c r="Y19" s="32"/>
      <c r="Z19" s="32"/>
      <c r="AA19" s="32"/>
      <c r="AB19" s="32"/>
      <c r="AC19" s="32">
        <v>0</v>
      </c>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row>
    <row r="20" spans="1:60" outlineLevel="1" x14ac:dyDescent="0.2">
      <c r="A20" s="248"/>
      <c r="B20" s="556" t="s">
        <v>194</v>
      </c>
      <c r="C20" s="557"/>
      <c r="D20" s="558"/>
      <c r="E20" s="559"/>
      <c r="F20" s="560"/>
      <c r="G20" s="561"/>
      <c r="H20" s="232"/>
      <c r="I20" s="251"/>
      <c r="J20" s="32"/>
      <c r="K20" s="32"/>
      <c r="L20" s="32"/>
      <c r="M20" s="32"/>
      <c r="N20" s="32"/>
      <c r="O20" s="32"/>
      <c r="P20" s="32"/>
      <c r="Q20" s="32"/>
      <c r="R20" s="32"/>
      <c r="S20" s="32"/>
      <c r="T20" s="32"/>
      <c r="U20" s="32"/>
      <c r="V20" s="32"/>
      <c r="W20" s="32"/>
      <c r="X20" s="32"/>
      <c r="Y20" s="32"/>
      <c r="Z20" s="32"/>
      <c r="AA20" s="32"/>
      <c r="AB20" s="32"/>
      <c r="AC20" s="32"/>
      <c r="AD20" s="32"/>
      <c r="AE20" s="32" t="s">
        <v>178</v>
      </c>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row>
    <row r="21" spans="1:60" outlineLevel="1" x14ac:dyDescent="0.2">
      <c r="A21" s="249">
        <v>4</v>
      </c>
      <c r="B21" s="220" t="s">
        <v>195</v>
      </c>
      <c r="C21" s="243" t="s">
        <v>196</v>
      </c>
      <c r="D21" s="224" t="s">
        <v>197</v>
      </c>
      <c r="E21" s="228">
        <v>2.7</v>
      </c>
      <c r="F21" s="234"/>
      <c r="G21" s="233">
        <f>ROUND(E21*F21,2)</f>
        <v>0</v>
      </c>
      <c r="H21" s="232" t="s">
        <v>183</v>
      </c>
      <c r="I21" s="251" t="s">
        <v>184</v>
      </c>
      <c r="J21" s="32"/>
      <c r="K21" s="32"/>
      <c r="L21" s="32"/>
      <c r="M21" s="32"/>
      <c r="N21" s="32"/>
      <c r="O21" s="32"/>
      <c r="P21" s="32"/>
      <c r="Q21" s="32"/>
      <c r="R21" s="32"/>
      <c r="S21" s="32"/>
      <c r="T21" s="32"/>
      <c r="U21" s="32"/>
      <c r="V21" s="32"/>
      <c r="W21" s="32"/>
      <c r="X21" s="32"/>
      <c r="Y21" s="32"/>
      <c r="Z21" s="32"/>
      <c r="AA21" s="32"/>
      <c r="AB21" s="32"/>
      <c r="AC21" s="32"/>
      <c r="AD21" s="32"/>
      <c r="AE21" s="32" t="s">
        <v>185</v>
      </c>
      <c r="AF21" s="32"/>
      <c r="AG21" s="32"/>
      <c r="AH21" s="32"/>
      <c r="AI21" s="32"/>
      <c r="AJ21" s="32"/>
      <c r="AK21" s="32"/>
      <c r="AL21" s="32"/>
      <c r="AM21" s="32">
        <v>21</v>
      </c>
      <c r="AN21" s="32"/>
      <c r="AO21" s="32"/>
      <c r="AP21" s="32"/>
      <c r="AQ21" s="32"/>
      <c r="AR21" s="32"/>
      <c r="AS21" s="32"/>
      <c r="AT21" s="32"/>
      <c r="AU21" s="32"/>
      <c r="AV21" s="32"/>
      <c r="AW21" s="32"/>
      <c r="AX21" s="32"/>
      <c r="AY21" s="32"/>
      <c r="AZ21" s="32"/>
      <c r="BA21" s="32"/>
      <c r="BB21" s="32"/>
      <c r="BC21" s="32"/>
      <c r="BD21" s="32"/>
      <c r="BE21" s="32"/>
      <c r="BF21" s="32"/>
      <c r="BG21" s="32"/>
      <c r="BH21" s="32"/>
    </row>
    <row r="22" spans="1:60" outlineLevel="1" x14ac:dyDescent="0.2">
      <c r="A22" s="248"/>
      <c r="B22" s="221"/>
      <c r="C22" s="244" t="s">
        <v>198</v>
      </c>
      <c r="D22" s="225"/>
      <c r="E22" s="229">
        <v>2.7</v>
      </c>
      <c r="F22" s="233"/>
      <c r="G22" s="233"/>
      <c r="H22" s="232"/>
      <c r="I22" s="251"/>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row>
    <row r="23" spans="1:60" outlineLevel="1" x14ac:dyDescent="0.2">
      <c r="A23" s="248"/>
      <c r="B23" s="556" t="s">
        <v>199</v>
      </c>
      <c r="C23" s="557"/>
      <c r="D23" s="558"/>
      <c r="E23" s="559"/>
      <c r="F23" s="560"/>
      <c r="G23" s="561"/>
      <c r="H23" s="232"/>
      <c r="I23" s="251"/>
      <c r="J23" s="32"/>
      <c r="K23" s="32"/>
      <c r="L23" s="32"/>
      <c r="M23" s="32"/>
      <c r="N23" s="32"/>
      <c r="O23" s="32"/>
      <c r="P23" s="32"/>
      <c r="Q23" s="32"/>
      <c r="R23" s="32"/>
      <c r="S23" s="32"/>
      <c r="T23" s="32"/>
      <c r="U23" s="32"/>
      <c r="V23" s="32"/>
      <c r="W23" s="32"/>
      <c r="X23" s="32"/>
      <c r="Y23" s="32"/>
      <c r="Z23" s="32"/>
      <c r="AA23" s="32"/>
      <c r="AB23" s="32"/>
      <c r="AC23" s="32">
        <v>0</v>
      </c>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row>
    <row r="24" spans="1:60" outlineLevel="1" x14ac:dyDescent="0.2">
      <c r="A24" s="248"/>
      <c r="B24" s="556" t="s">
        <v>200</v>
      </c>
      <c r="C24" s="557"/>
      <c r="D24" s="558"/>
      <c r="E24" s="559"/>
      <c r="F24" s="560"/>
      <c r="G24" s="561"/>
      <c r="H24" s="232"/>
      <c r="I24" s="251"/>
      <c r="J24" s="32"/>
      <c r="K24" s="32"/>
      <c r="L24" s="32"/>
      <c r="M24" s="32"/>
      <c r="N24" s="32"/>
      <c r="O24" s="32"/>
      <c r="P24" s="32"/>
      <c r="Q24" s="32"/>
      <c r="R24" s="32"/>
      <c r="S24" s="32"/>
      <c r="T24" s="32"/>
      <c r="U24" s="32"/>
      <c r="V24" s="32"/>
      <c r="W24" s="32"/>
      <c r="X24" s="32"/>
      <c r="Y24" s="32"/>
      <c r="Z24" s="32"/>
      <c r="AA24" s="32"/>
      <c r="AB24" s="32"/>
      <c r="AC24" s="32"/>
      <c r="AD24" s="32"/>
      <c r="AE24" s="32" t="s">
        <v>178</v>
      </c>
      <c r="AF24" s="32"/>
      <c r="AG24" s="32"/>
      <c r="AH24" s="32"/>
      <c r="AI24" s="32"/>
      <c r="AJ24" s="32"/>
      <c r="AK24" s="32"/>
      <c r="AL24" s="32"/>
      <c r="AM24" s="32"/>
      <c r="AN24" s="32"/>
      <c r="AO24" s="32"/>
      <c r="AP24" s="32"/>
      <c r="AQ24" s="32"/>
      <c r="AR24" s="32"/>
      <c r="AS24" s="32"/>
      <c r="AT24" s="32"/>
      <c r="AU24" s="32"/>
      <c r="AV24" s="32"/>
      <c r="AW24" s="32"/>
      <c r="AX24" s="32"/>
      <c r="AY24" s="32"/>
      <c r="AZ24" s="212" t="str">
        <f>B24</f>
        <v>na vzdálenost (výšku) od hladiny vody v jímce po výšku roviny proložené osou nejvyššího bodu výtlačného potrubí, odpadní potrubí v délce do 20 m,</v>
      </c>
      <c r="BA24" s="32"/>
      <c r="BB24" s="32"/>
      <c r="BC24" s="32"/>
      <c r="BD24" s="32"/>
      <c r="BE24" s="32"/>
      <c r="BF24" s="32"/>
      <c r="BG24" s="32"/>
      <c r="BH24" s="32"/>
    </row>
    <row r="25" spans="1:60" outlineLevel="1" x14ac:dyDescent="0.2">
      <c r="A25" s="248"/>
      <c r="B25" s="556" t="s">
        <v>201</v>
      </c>
      <c r="C25" s="557"/>
      <c r="D25" s="558"/>
      <c r="E25" s="559"/>
      <c r="F25" s="560"/>
      <c r="G25" s="561"/>
      <c r="H25" s="232"/>
      <c r="I25" s="251"/>
      <c r="J25" s="32"/>
      <c r="K25" s="32"/>
      <c r="L25" s="32"/>
      <c r="M25" s="32"/>
      <c r="N25" s="32"/>
      <c r="O25" s="32"/>
      <c r="P25" s="32"/>
      <c r="Q25" s="32"/>
      <c r="R25" s="32"/>
      <c r="S25" s="32"/>
      <c r="T25" s="32"/>
      <c r="U25" s="32"/>
      <c r="V25" s="32"/>
      <c r="W25" s="32"/>
      <c r="X25" s="32"/>
      <c r="Y25" s="32"/>
      <c r="Z25" s="32"/>
      <c r="AA25" s="32"/>
      <c r="AB25" s="32"/>
      <c r="AC25" s="32">
        <v>1</v>
      </c>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row>
    <row r="26" spans="1:60" outlineLevel="1" x14ac:dyDescent="0.2">
      <c r="A26" s="249">
        <v>5</v>
      </c>
      <c r="B26" s="220" t="s">
        <v>202</v>
      </c>
      <c r="C26" s="243" t="s">
        <v>203</v>
      </c>
      <c r="D26" s="224" t="s">
        <v>204</v>
      </c>
      <c r="E26" s="228">
        <v>400</v>
      </c>
      <c r="F26" s="234"/>
      <c r="G26" s="233">
        <f>ROUND(E26*F26,2)</f>
        <v>0</v>
      </c>
      <c r="H26" s="232" t="s">
        <v>205</v>
      </c>
      <c r="I26" s="251" t="s">
        <v>184</v>
      </c>
      <c r="J26" s="32"/>
      <c r="K26" s="32"/>
      <c r="L26" s="32"/>
      <c r="M26" s="32"/>
      <c r="N26" s="32"/>
      <c r="O26" s="32"/>
      <c r="P26" s="32"/>
      <c r="Q26" s="32"/>
      <c r="R26" s="32"/>
      <c r="S26" s="32"/>
      <c r="T26" s="32"/>
      <c r="U26" s="32"/>
      <c r="V26" s="32"/>
      <c r="W26" s="32"/>
      <c r="X26" s="32"/>
      <c r="Y26" s="32"/>
      <c r="Z26" s="32"/>
      <c r="AA26" s="32"/>
      <c r="AB26" s="32"/>
      <c r="AC26" s="32"/>
      <c r="AD26" s="32"/>
      <c r="AE26" s="32" t="s">
        <v>185</v>
      </c>
      <c r="AF26" s="32"/>
      <c r="AG26" s="32"/>
      <c r="AH26" s="32"/>
      <c r="AI26" s="32"/>
      <c r="AJ26" s="32"/>
      <c r="AK26" s="32"/>
      <c r="AL26" s="32"/>
      <c r="AM26" s="32">
        <v>21</v>
      </c>
      <c r="AN26" s="32"/>
      <c r="AO26" s="32"/>
      <c r="AP26" s="32"/>
      <c r="AQ26" s="32"/>
      <c r="AR26" s="32"/>
      <c r="AS26" s="32"/>
      <c r="AT26" s="32"/>
      <c r="AU26" s="32"/>
      <c r="AV26" s="32"/>
      <c r="AW26" s="32"/>
      <c r="AX26" s="32"/>
      <c r="AY26" s="32"/>
      <c r="AZ26" s="32"/>
      <c r="BA26" s="32"/>
      <c r="BB26" s="32"/>
      <c r="BC26" s="32"/>
      <c r="BD26" s="32"/>
      <c r="BE26" s="32"/>
      <c r="BF26" s="32"/>
      <c r="BG26" s="32"/>
      <c r="BH26" s="32"/>
    </row>
    <row r="27" spans="1:60" outlineLevel="1" x14ac:dyDescent="0.2">
      <c r="A27" s="248"/>
      <c r="B27" s="221"/>
      <c r="C27" s="244" t="s">
        <v>206</v>
      </c>
      <c r="D27" s="225"/>
      <c r="E27" s="229">
        <v>400</v>
      </c>
      <c r="F27" s="233"/>
      <c r="G27" s="233"/>
      <c r="H27" s="232"/>
      <c r="I27" s="251"/>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row>
    <row r="28" spans="1:60" outlineLevel="1" x14ac:dyDescent="0.2">
      <c r="A28" s="248"/>
      <c r="B28" s="556" t="s">
        <v>207</v>
      </c>
      <c r="C28" s="557"/>
      <c r="D28" s="558"/>
      <c r="E28" s="559"/>
      <c r="F28" s="560"/>
      <c r="G28" s="561"/>
      <c r="H28" s="232"/>
      <c r="I28" s="251"/>
      <c r="J28" s="32"/>
      <c r="K28" s="32"/>
      <c r="L28" s="32"/>
      <c r="M28" s="32"/>
      <c r="N28" s="32"/>
      <c r="O28" s="32"/>
      <c r="P28" s="32"/>
      <c r="Q28" s="32"/>
      <c r="R28" s="32"/>
      <c r="S28" s="32"/>
      <c r="T28" s="32"/>
      <c r="U28" s="32"/>
      <c r="V28" s="32"/>
      <c r="W28" s="32"/>
      <c r="X28" s="32"/>
      <c r="Y28" s="32"/>
      <c r="Z28" s="32"/>
      <c r="AA28" s="32"/>
      <c r="AB28" s="32"/>
      <c r="AC28" s="32">
        <v>0</v>
      </c>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row>
    <row r="29" spans="1:60" ht="22.5" outlineLevel="1" x14ac:dyDescent="0.2">
      <c r="A29" s="248"/>
      <c r="B29" s="556" t="s">
        <v>208</v>
      </c>
      <c r="C29" s="557"/>
      <c r="D29" s="558"/>
      <c r="E29" s="559"/>
      <c r="F29" s="560"/>
      <c r="G29" s="561"/>
      <c r="H29" s="232"/>
      <c r="I29" s="251"/>
      <c r="J29" s="32"/>
      <c r="K29" s="32"/>
      <c r="L29" s="32"/>
      <c r="M29" s="32"/>
      <c r="N29" s="32"/>
      <c r="O29" s="32"/>
      <c r="P29" s="32"/>
      <c r="Q29" s="32"/>
      <c r="R29" s="32"/>
      <c r="S29" s="32"/>
      <c r="T29" s="32"/>
      <c r="U29" s="32"/>
      <c r="V29" s="32"/>
      <c r="W29" s="32"/>
      <c r="X29" s="32"/>
      <c r="Y29" s="32"/>
      <c r="Z29" s="32"/>
      <c r="AA29" s="32"/>
      <c r="AB29" s="32"/>
      <c r="AC29" s="32"/>
      <c r="AD29" s="32"/>
      <c r="AE29" s="32" t="s">
        <v>178</v>
      </c>
      <c r="AF29" s="32"/>
      <c r="AG29" s="32"/>
      <c r="AH29" s="32"/>
      <c r="AI29" s="32"/>
      <c r="AJ29" s="32"/>
      <c r="AK29" s="32"/>
      <c r="AL29" s="32"/>
      <c r="AM29" s="32"/>
      <c r="AN29" s="32"/>
      <c r="AO29" s="32"/>
      <c r="AP29" s="32"/>
      <c r="AQ29" s="32"/>
      <c r="AR29" s="32"/>
      <c r="AS29" s="32"/>
      <c r="AT29" s="32"/>
      <c r="AU29" s="32"/>
      <c r="AV29" s="32"/>
      <c r="AW29" s="32"/>
      <c r="AX29" s="32"/>
      <c r="AY29" s="32"/>
      <c r="AZ29" s="212" t="str">
        <f>B29</f>
        <v>na vzdálenost (výšku) od hladiny vody v jímce po výšku roviny proložené osou nejvyššího bodu výtlačného potrubí, včetně sacího a výtlačného potrubí, příp. odpadní žlaby a lešení pod čerpadlo a pod potrubí nebo pod odpadní žlaby,</v>
      </c>
      <c r="BA29" s="32"/>
      <c r="BB29" s="32"/>
      <c r="BC29" s="32"/>
      <c r="BD29" s="32"/>
      <c r="BE29" s="32"/>
      <c r="BF29" s="32"/>
      <c r="BG29" s="32"/>
      <c r="BH29" s="32"/>
    </row>
    <row r="30" spans="1:60" outlineLevel="1" x14ac:dyDescent="0.2">
      <c r="A30" s="248"/>
      <c r="B30" s="556" t="s">
        <v>209</v>
      </c>
      <c r="C30" s="557"/>
      <c r="D30" s="558"/>
      <c r="E30" s="559"/>
      <c r="F30" s="560"/>
      <c r="G30" s="561"/>
      <c r="H30" s="232"/>
      <c r="I30" s="251"/>
      <c r="J30" s="32"/>
      <c r="K30" s="32"/>
      <c r="L30" s="32"/>
      <c r="M30" s="32"/>
      <c r="N30" s="32"/>
      <c r="O30" s="32"/>
      <c r="P30" s="32"/>
      <c r="Q30" s="32"/>
      <c r="R30" s="32"/>
      <c r="S30" s="32"/>
      <c r="T30" s="32"/>
      <c r="U30" s="32"/>
      <c r="V30" s="32"/>
      <c r="W30" s="32"/>
      <c r="X30" s="32"/>
      <c r="Y30" s="32"/>
      <c r="Z30" s="32"/>
      <c r="AA30" s="32"/>
      <c r="AB30" s="32"/>
      <c r="AC30" s="32">
        <v>1</v>
      </c>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row>
    <row r="31" spans="1:60" outlineLevel="1" x14ac:dyDescent="0.2">
      <c r="A31" s="249">
        <v>6</v>
      </c>
      <c r="B31" s="220" t="s">
        <v>210</v>
      </c>
      <c r="C31" s="243" t="s">
        <v>203</v>
      </c>
      <c r="D31" s="224" t="s">
        <v>211</v>
      </c>
      <c r="E31" s="228">
        <v>50</v>
      </c>
      <c r="F31" s="234"/>
      <c r="G31" s="233">
        <f>ROUND(E31*F31,2)</f>
        <v>0</v>
      </c>
      <c r="H31" s="232" t="s">
        <v>205</v>
      </c>
      <c r="I31" s="251" t="s">
        <v>184</v>
      </c>
      <c r="J31" s="32"/>
      <c r="K31" s="32"/>
      <c r="L31" s="32"/>
      <c r="M31" s="32"/>
      <c r="N31" s="32"/>
      <c r="O31" s="32"/>
      <c r="P31" s="32"/>
      <c r="Q31" s="32"/>
      <c r="R31" s="32"/>
      <c r="S31" s="32"/>
      <c r="T31" s="32"/>
      <c r="U31" s="32"/>
      <c r="V31" s="32"/>
      <c r="W31" s="32"/>
      <c r="X31" s="32"/>
      <c r="Y31" s="32"/>
      <c r="Z31" s="32"/>
      <c r="AA31" s="32"/>
      <c r="AB31" s="32"/>
      <c r="AC31" s="32"/>
      <c r="AD31" s="32"/>
      <c r="AE31" s="32" t="s">
        <v>185</v>
      </c>
      <c r="AF31" s="32"/>
      <c r="AG31" s="32"/>
      <c r="AH31" s="32"/>
      <c r="AI31" s="32"/>
      <c r="AJ31" s="32"/>
      <c r="AK31" s="32"/>
      <c r="AL31" s="32"/>
      <c r="AM31" s="32">
        <v>21</v>
      </c>
      <c r="AN31" s="32"/>
      <c r="AO31" s="32"/>
      <c r="AP31" s="32"/>
      <c r="AQ31" s="32"/>
      <c r="AR31" s="32"/>
      <c r="AS31" s="32"/>
      <c r="AT31" s="32"/>
      <c r="AU31" s="32"/>
      <c r="AV31" s="32"/>
      <c r="AW31" s="32"/>
      <c r="AX31" s="32"/>
      <c r="AY31" s="32"/>
      <c r="AZ31" s="32"/>
      <c r="BA31" s="32"/>
      <c r="BB31" s="32"/>
      <c r="BC31" s="32"/>
      <c r="BD31" s="32"/>
      <c r="BE31" s="32"/>
      <c r="BF31" s="32"/>
      <c r="BG31" s="32"/>
      <c r="BH31" s="32"/>
    </row>
    <row r="32" spans="1:60" outlineLevel="1" x14ac:dyDescent="0.2">
      <c r="A32" s="248"/>
      <c r="B32" s="221"/>
      <c r="C32" s="244" t="s">
        <v>212</v>
      </c>
      <c r="D32" s="225"/>
      <c r="E32" s="229">
        <v>50</v>
      </c>
      <c r="F32" s="233"/>
      <c r="G32" s="233"/>
      <c r="H32" s="232"/>
      <c r="I32" s="251"/>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row>
    <row r="33" spans="1:60" outlineLevel="1" x14ac:dyDescent="0.2">
      <c r="A33" s="248"/>
      <c r="B33" s="556" t="s">
        <v>213</v>
      </c>
      <c r="C33" s="557"/>
      <c r="D33" s="558"/>
      <c r="E33" s="559"/>
      <c r="F33" s="560"/>
      <c r="G33" s="561"/>
      <c r="H33" s="232"/>
      <c r="I33" s="251"/>
      <c r="J33" s="32"/>
      <c r="K33" s="32"/>
      <c r="L33" s="32"/>
      <c r="M33" s="32"/>
      <c r="N33" s="32"/>
      <c r="O33" s="32"/>
      <c r="P33" s="32"/>
      <c r="Q33" s="32"/>
      <c r="R33" s="32"/>
      <c r="S33" s="32"/>
      <c r="T33" s="32"/>
      <c r="U33" s="32"/>
      <c r="V33" s="32"/>
      <c r="W33" s="32"/>
      <c r="X33" s="32"/>
      <c r="Y33" s="32"/>
      <c r="Z33" s="32"/>
      <c r="AA33" s="32"/>
      <c r="AB33" s="32"/>
      <c r="AC33" s="32">
        <v>0</v>
      </c>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row>
    <row r="34" spans="1:60" ht="22.5" outlineLevel="1" x14ac:dyDescent="0.2">
      <c r="A34" s="248"/>
      <c r="B34" s="556" t="s">
        <v>214</v>
      </c>
      <c r="C34" s="557"/>
      <c r="D34" s="558"/>
      <c r="E34" s="559"/>
      <c r="F34" s="560"/>
      <c r="G34" s="561"/>
      <c r="H34" s="232"/>
      <c r="I34" s="251"/>
      <c r="J34" s="32"/>
      <c r="K34" s="32"/>
      <c r="L34" s="32"/>
      <c r="M34" s="32"/>
      <c r="N34" s="32"/>
      <c r="O34" s="32"/>
      <c r="P34" s="32"/>
      <c r="Q34" s="32"/>
      <c r="R34" s="32"/>
      <c r="S34" s="32"/>
      <c r="T34" s="32"/>
      <c r="U34" s="32"/>
      <c r="V34" s="32"/>
      <c r="W34" s="32"/>
      <c r="X34" s="32"/>
      <c r="Y34" s="32"/>
      <c r="Z34" s="32"/>
      <c r="AA34" s="32"/>
      <c r="AB34" s="32"/>
      <c r="AC34" s="32"/>
      <c r="AD34" s="32"/>
      <c r="AE34" s="32" t="s">
        <v>178</v>
      </c>
      <c r="AF34" s="32"/>
      <c r="AG34" s="32"/>
      <c r="AH34" s="32"/>
      <c r="AI34" s="32"/>
      <c r="AJ34" s="32"/>
      <c r="AK34" s="32"/>
      <c r="AL34" s="32"/>
      <c r="AM34" s="32"/>
      <c r="AN34" s="32"/>
      <c r="AO34" s="32"/>
      <c r="AP34" s="32"/>
      <c r="AQ34" s="32"/>
      <c r="AR34" s="32"/>
      <c r="AS34" s="32"/>
      <c r="AT34" s="32"/>
      <c r="AU34" s="32"/>
      <c r="AV34" s="32"/>
      <c r="AW34" s="32"/>
      <c r="AX34" s="32"/>
      <c r="AY34" s="32"/>
      <c r="AZ34" s="212" t="str">
        <f>B34</f>
        <v>ve výkopišti ve stavu a poloze, ve kterých byla na začátku zemních prací, a to podepřením, vzepřením nebo vyvěšením, případně s ochranným bedněním, se zřízením a odstraněním zajišťovací konstrukce a včetně opotřebení použitých materiálů,</v>
      </c>
      <c r="BA34" s="32"/>
      <c r="BB34" s="32"/>
      <c r="BC34" s="32"/>
      <c r="BD34" s="32"/>
      <c r="BE34" s="32"/>
      <c r="BF34" s="32"/>
      <c r="BG34" s="32"/>
      <c r="BH34" s="32"/>
    </row>
    <row r="35" spans="1:60" outlineLevel="1" x14ac:dyDescent="0.2">
      <c r="A35" s="248"/>
      <c r="B35" s="556" t="s">
        <v>215</v>
      </c>
      <c r="C35" s="557"/>
      <c r="D35" s="558"/>
      <c r="E35" s="559"/>
      <c r="F35" s="560"/>
      <c r="G35" s="561"/>
      <c r="H35" s="232"/>
      <c r="I35" s="251"/>
      <c r="J35" s="32"/>
      <c r="K35" s="32"/>
      <c r="L35" s="32"/>
      <c r="M35" s="32"/>
      <c r="N35" s="32"/>
      <c r="O35" s="32"/>
      <c r="P35" s="32"/>
      <c r="Q35" s="32"/>
      <c r="R35" s="32"/>
      <c r="S35" s="32"/>
      <c r="T35" s="32"/>
      <c r="U35" s="32"/>
      <c r="V35" s="32"/>
      <c r="W35" s="32"/>
      <c r="X35" s="32"/>
      <c r="Y35" s="32"/>
      <c r="Z35" s="32"/>
      <c r="AA35" s="32"/>
      <c r="AB35" s="32"/>
      <c r="AC35" s="32">
        <v>1</v>
      </c>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row>
    <row r="36" spans="1:60" outlineLevel="1" x14ac:dyDescent="0.2">
      <c r="A36" s="249">
        <v>7</v>
      </c>
      <c r="B36" s="220" t="s">
        <v>216</v>
      </c>
      <c r="C36" s="243" t="s">
        <v>217</v>
      </c>
      <c r="D36" s="224" t="s">
        <v>197</v>
      </c>
      <c r="E36" s="228">
        <v>24.4</v>
      </c>
      <c r="F36" s="234"/>
      <c r="G36" s="233">
        <f>ROUND(E36*F36,2)</f>
        <v>0</v>
      </c>
      <c r="H36" s="232" t="s">
        <v>205</v>
      </c>
      <c r="I36" s="251" t="s">
        <v>184</v>
      </c>
      <c r="J36" s="32"/>
      <c r="K36" s="32"/>
      <c r="L36" s="32"/>
      <c r="M36" s="32"/>
      <c r="N36" s="32"/>
      <c r="O36" s="32"/>
      <c r="P36" s="32"/>
      <c r="Q36" s="32"/>
      <c r="R36" s="32"/>
      <c r="S36" s="32"/>
      <c r="T36" s="32"/>
      <c r="U36" s="32"/>
      <c r="V36" s="32"/>
      <c r="W36" s="32"/>
      <c r="X36" s="32"/>
      <c r="Y36" s="32"/>
      <c r="Z36" s="32"/>
      <c r="AA36" s="32"/>
      <c r="AB36" s="32"/>
      <c r="AC36" s="32"/>
      <c r="AD36" s="32"/>
      <c r="AE36" s="32" t="s">
        <v>185</v>
      </c>
      <c r="AF36" s="32"/>
      <c r="AG36" s="32"/>
      <c r="AH36" s="32"/>
      <c r="AI36" s="32"/>
      <c r="AJ36" s="32"/>
      <c r="AK36" s="32"/>
      <c r="AL36" s="32"/>
      <c r="AM36" s="32">
        <v>21</v>
      </c>
      <c r="AN36" s="32"/>
      <c r="AO36" s="32"/>
      <c r="AP36" s="32"/>
      <c r="AQ36" s="32"/>
      <c r="AR36" s="32"/>
      <c r="AS36" s="32"/>
      <c r="AT36" s="32"/>
      <c r="AU36" s="32"/>
      <c r="AV36" s="32"/>
      <c r="AW36" s="32"/>
      <c r="AX36" s="32"/>
      <c r="AY36" s="32"/>
      <c r="AZ36" s="32"/>
      <c r="BA36" s="32"/>
      <c r="BB36" s="32"/>
      <c r="BC36" s="32"/>
      <c r="BD36" s="32"/>
      <c r="BE36" s="32"/>
      <c r="BF36" s="32"/>
      <c r="BG36" s="32"/>
      <c r="BH36" s="32"/>
    </row>
    <row r="37" spans="1:60" outlineLevel="1" x14ac:dyDescent="0.2">
      <c r="A37" s="248"/>
      <c r="B37" s="221"/>
      <c r="C37" s="244" t="s">
        <v>218</v>
      </c>
      <c r="D37" s="225"/>
      <c r="E37" s="229">
        <v>24.4</v>
      </c>
      <c r="F37" s="233"/>
      <c r="G37" s="233"/>
      <c r="H37" s="232"/>
      <c r="I37" s="251"/>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row>
    <row r="38" spans="1:60" outlineLevel="1" x14ac:dyDescent="0.2">
      <c r="A38" s="248"/>
      <c r="B38" s="556" t="s">
        <v>213</v>
      </c>
      <c r="C38" s="557"/>
      <c r="D38" s="558"/>
      <c r="E38" s="559"/>
      <c r="F38" s="560"/>
      <c r="G38" s="561"/>
      <c r="H38" s="232"/>
      <c r="I38" s="251"/>
      <c r="J38" s="32"/>
      <c r="K38" s="32"/>
      <c r="L38" s="32"/>
      <c r="M38" s="32"/>
      <c r="N38" s="32"/>
      <c r="O38" s="32"/>
      <c r="P38" s="32"/>
      <c r="Q38" s="32"/>
      <c r="R38" s="32"/>
      <c r="S38" s="32"/>
      <c r="T38" s="32"/>
      <c r="U38" s="32"/>
      <c r="V38" s="32"/>
      <c r="W38" s="32"/>
      <c r="X38" s="32"/>
      <c r="Y38" s="32"/>
      <c r="Z38" s="32"/>
      <c r="AA38" s="32"/>
      <c r="AB38" s="32"/>
      <c r="AC38" s="32">
        <v>0</v>
      </c>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row>
    <row r="39" spans="1:60" ht="22.5" outlineLevel="1" x14ac:dyDescent="0.2">
      <c r="A39" s="248"/>
      <c r="B39" s="556" t="s">
        <v>214</v>
      </c>
      <c r="C39" s="557"/>
      <c r="D39" s="558"/>
      <c r="E39" s="559"/>
      <c r="F39" s="560"/>
      <c r="G39" s="561"/>
      <c r="H39" s="232"/>
      <c r="I39" s="251"/>
      <c r="J39" s="32"/>
      <c r="K39" s="32"/>
      <c r="L39" s="32"/>
      <c r="M39" s="32"/>
      <c r="N39" s="32"/>
      <c r="O39" s="32"/>
      <c r="P39" s="32"/>
      <c r="Q39" s="32"/>
      <c r="R39" s="32"/>
      <c r="S39" s="32"/>
      <c r="T39" s="32"/>
      <c r="U39" s="32"/>
      <c r="V39" s="32"/>
      <c r="W39" s="32"/>
      <c r="X39" s="32"/>
      <c r="Y39" s="32"/>
      <c r="Z39" s="32"/>
      <c r="AA39" s="32"/>
      <c r="AB39" s="32"/>
      <c r="AC39" s="32"/>
      <c r="AD39" s="32"/>
      <c r="AE39" s="32" t="s">
        <v>178</v>
      </c>
      <c r="AF39" s="32"/>
      <c r="AG39" s="32"/>
      <c r="AH39" s="32"/>
      <c r="AI39" s="32"/>
      <c r="AJ39" s="32"/>
      <c r="AK39" s="32"/>
      <c r="AL39" s="32"/>
      <c r="AM39" s="32"/>
      <c r="AN39" s="32"/>
      <c r="AO39" s="32"/>
      <c r="AP39" s="32"/>
      <c r="AQ39" s="32"/>
      <c r="AR39" s="32"/>
      <c r="AS39" s="32"/>
      <c r="AT39" s="32"/>
      <c r="AU39" s="32"/>
      <c r="AV39" s="32"/>
      <c r="AW39" s="32"/>
      <c r="AX39" s="32"/>
      <c r="AY39" s="32"/>
      <c r="AZ39" s="212" t="str">
        <f>B39</f>
        <v>ve výkopišti ve stavu a poloze, ve kterých byla na začátku zemních prací, a to podepřením, vzepřením nebo vyvěšením, případně s ochranným bedněním, se zřízením a odstraněním zajišťovací konstrukce a včetně opotřebení použitých materiálů,</v>
      </c>
      <c r="BA39" s="32"/>
      <c r="BB39" s="32"/>
      <c r="BC39" s="32"/>
      <c r="BD39" s="32"/>
      <c r="BE39" s="32"/>
      <c r="BF39" s="32"/>
      <c r="BG39" s="32"/>
      <c r="BH39" s="32"/>
    </row>
    <row r="40" spans="1:60" outlineLevel="1" x14ac:dyDescent="0.2">
      <c r="A40" s="248"/>
      <c r="B40" s="556" t="s">
        <v>219</v>
      </c>
      <c r="C40" s="557"/>
      <c r="D40" s="558"/>
      <c r="E40" s="559"/>
      <c r="F40" s="560"/>
      <c r="G40" s="561"/>
      <c r="H40" s="232"/>
      <c r="I40" s="251"/>
      <c r="J40" s="32"/>
      <c r="K40" s="32"/>
      <c r="L40" s="32"/>
      <c r="M40" s="32"/>
      <c r="N40" s="32"/>
      <c r="O40" s="32"/>
      <c r="P40" s="32"/>
      <c r="Q40" s="32"/>
      <c r="R40" s="32"/>
      <c r="S40" s="32"/>
      <c r="T40" s="32"/>
      <c r="U40" s="32"/>
      <c r="V40" s="32"/>
      <c r="W40" s="32"/>
      <c r="X40" s="32"/>
      <c r="Y40" s="32"/>
      <c r="Z40" s="32"/>
      <c r="AA40" s="32"/>
      <c r="AB40" s="32"/>
      <c r="AC40" s="32">
        <v>1</v>
      </c>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row>
    <row r="41" spans="1:60" outlineLevel="1" x14ac:dyDescent="0.2">
      <c r="A41" s="249">
        <v>8</v>
      </c>
      <c r="B41" s="220" t="s">
        <v>220</v>
      </c>
      <c r="C41" s="243" t="s">
        <v>221</v>
      </c>
      <c r="D41" s="224" t="s">
        <v>197</v>
      </c>
      <c r="E41" s="228">
        <v>7.2</v>
      </c>
      <c r="F41" s="234"/>
      <c r="G41" s="233">
        <f>ROUND(E41*F41,2)</f>
        <v>0</v>
      </c>
      <c r="H41" s="232" t="s">
        <v>205</v>
      </c>
      <c r="I41" s="251" t="s">
        <v>184</v>
      </c>
      <c r="J41" s="32"/>
      <c r="K41" s="32"/>
      <c r="L41" s="32"/>
      <c r="M41" s="32"/>
      <c r="N41" s="32"/>
      <c r="O41" s="32"/>
      <c r="P41" s="32"/>
      <c r="Q41" s="32"/>
      <c r="R41" s="32"/>
      <c r="S41" s="32"/>
      <c r="T41" s="32"/>
      <c r="U41" s="32"/>
      <c r="V41" s="32"/>
      <c r="W41" s="32"/>
      <c r="X41" s="32"/>
      <c r="Y41" s="32"/>
      <c r="Z41" s="32"/>
      <c r="AA41" s="32"/>
      <c r="AB41" s="32"/>
      <c r="AC41" s="32"/>
      <c r="AD41" s="32"/>
      <c r="AE41" s="32" t="s">
        <v>185</v>
      </c>
      <c r="AF41" s="32"/>
      <c r="AG41" s="32"/>
      <c r="AH41" s="32"/>
      <c r="AI41" s="32"/>
      <c r="AJ41" s="32"/>
      <c r="AK41" s="32"/>
      <c r="AL41" s="32"/>
      <c r="AM41" s="32">
        <v>21</v>
      </c>
      <c r="AN41" s="32"/>
      <c r="AO41" s="32"/>
      <c r="AP41" s="32"/>
      <c r="AQ41" s="32"/>
      <c r="AR41" s="32"/>
      <c r="AS41" s="32"/>
      <c r="AT41" s="32"/>
      <c r="AU41" s="32"/>
      <c r="AV41" s="32"/>
      <c r="AW41" s="32"/>
      <c r="AX41" s="32"/>
      <c r="AY41" s="32"/>
      <c r="AZ41" s="32"/>
      <c r="BA41" s="32"/>
      <c r="BB41" s="32"/>
      <c r="BC41" s="32"/>
      <c r="BD41" s="32"/>
      <c r="BE41" s="32"/>
      <c r="BF41" s="32"/>
      <c r="BG41" s="32"/>
      <c r="BH41" s="32"/>
    </row>
    <row r="42" spans="1:60" outlineLevel="1" x14ac:dyDescent="0.2">
      <c r="A42" s="248"/>
      <c r="B42" s="221"/>
      <c r="C42" s="244" t="s">
        <v>222</v>
      </c>
      <c r="D42" s="225"/>
      <c r="E42" s="229">
        <v>7.2</v>
      </c>
      <c r="F42" s="233"/>
      <c r="G42" s="233"/>
      <c r="H42" s="232"/>
      <c r="I42" s="251"/>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row>
    <row r="43" spans="1:60" outlineLevel="1" x14ac:dyDescent="0.2">
      <c r="A43" s="248"/>
      <c r="B43" s="556" t="s">
        <v>223</v>
      </c>
      <c r="C43" s="557"/>
      <c r="D43" s="558"/>
      <c r="E43" s="559"/>
      <c r="F43" s="560"/>
      <c r="G43" s="561"/>
      <c r="H43" s="232"/>
      <c r="I43" s="251"/>
      <c r="J43" s="32"/>
      <c r="K43" s="32"/>
      <c r="L43" s="32"/>
      <c r="M43" s="32"/>
      <c r="N43" s="32"/>
      <c r="O43" s="32"/>
      <c r="P43" s="32"/>
      <c r="Q43" s="32"/>
      <c r="R43" s="32"/>
      <c r="S43" s="32"/>
      <c r="T43" s="32"/>
      <c r="U43" s="32"/>
      <c r="V43" s="32"/>
      <c r="W43" s="32"/>
      <c r="X43" s="32"/>
      <c r="Y43" s="32"/>
      <c r="Z43" s="32"/>
      <c r="AA43" s="32"/>
      <c r="AB43" s="32"/>
      <c r="AC43" s="32">
        <v>0</v>
      </c>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row>
    <row r="44" spans="1:60" ht="22.5" outlineLevel="1" x14ac:dyDescent="0.2">
      <c r="A44" s="248"/>
      <c r="B44" s="556" t="s">
        <v>224</v>
      </c>
      <c r="C44" s="557"/>
      <c r="D44" s="558"/>
      <c r="E44" s="559"/>
      <c r="F44" s="560"/>
      <c r="G44" s="561"/>
      <c r="H44" s="232"/>
      <c r="I44" s="251"/>
      <c r="J44" s="32"/>
      <c r="K44" s="32"/>
      <c r="L44" s="32"/>
      <c r="M44" s="32"/>
      <c r="N44" s="32"/>
      <c r="O44" s="32"/>
      <c r="P44" s="32"/>
      <c r="Q44" s="32"/>
      <c r="R44" s="32"/>
      <c r="S44" s="32"/>
      <c r="T44" s="32"/>
      <c r="U44" s="32"/>
      <c r="V44" s="32"/>
      <c r="W44" s="32"/>
      <c r="X44" s="32"/>
      <c r="Y44" s="32"/>
      <c r="Z44" s="32"/>
      <c r="AA44" s="32"/>
      <c r="AB44" s="32"/>
      <c r="AC44" s="32"/>
      <c r="AD44" s="32"/>
      <c r="AE44" s="32" t="s">
        <v>178</v>
      </c>
      <c r="AF44" s="32"/>
      <c r="AG44" s="32"/>
      <c r="AH44" s="32"/>
      <c r="AI44" s="32"/>
      <c r="AJ44" s="32"/>
      <c r="AK44" s="32"/>
      <c r="AL44" s="32"/>
      <c r="AM44" s="32"/>
      <c r="AN44" s="32"/>
      <c r="AO44" s="32"/>
      <c r="AP44" s="32"/>
      <c r="AQ44" s="32"/>
      <c r="AR44" s="32"/>
      <c r="AS44" s="32"/>
      <c r="AT44" s="32"/>
      <c r="AU44" s="32"/>
      <c r="AV44" s="32"/>
      <c r="AW44" s="32"/>
      <c r="AX44" s="32"/>
      <c r="AY44" s="32"/>
      <c r="AZ44" s="212" t="str">
        <f>B44</f>
        <v>nebo lesní půdy, s naložením na dopravní prostředek a vodorovným přemístěním na hromady v místě upotřebení nebo na dočasné či trvalé skládky se složením,</v>
      </c>
      <c r="BA44" s="32"/>
      <c r="BB44" s="32"/>
      <c r="BC44" s="32"/>
      <c r="BD44" s="32"/>
      <c r="BE44" s="32"/>
      <c r="BF44" s="32"/>
      <c r="BG44" s="32"/>
      <c r="BH44" s="32"/>
    </row>
    <row r="45" spans="1:60" outlineLevel="1" x14ac:dyDescent="0.2">
      <c r="A45" s="249">
        <v>9</v>
      </c>
      <c r="B45" s="220" t="s">
        <v>225</v>
      </c>
      <c r="C45" s="243" t="s">
        <v>226</v>
      </c>
      <c r="D45" s="224" t="s">
        <v>227</v>
      </c>
      <c r="E45" s="228">
        <v>2237.6610000000001</v>
      </c>
      <c r="F45" s="234"/>
      <c r="G45" s="233">
        <f>ROUND(E45*F45,2)</f>
        <v>0</v>
      </c>
      <c r="H45" s="232" t="s">
        <v>205</v>
      </c>
      <c r="I45" s="251" t="s">
        <v>184</v>
      </c>
      <c r="J45" s="32"/>
      <c r="K45" s="32"/>
      <c r="L45" s="32"/>
      <c r="M45" s="32"/>
      <c r="N45" s="32"/>
      <c r="O45" s="32"/>
      <c r="P45" s="32"/>
      <c r="Q45" s="32"/>
      <c r="R45" s="32"/>
      <c r="S45" s="32"/>
      <c r="T45" s="32"/>
      <c r="U45" s="32"/>
      <c r="V45" s="32"/>
      <c r="W45" s="32"/>
      <c r="X45" s="32"/>
      <c r="Y45" s="32"/>
      <c r="Z45" s="32"/>
      <c r="AA45" s="32"/>
      <c r="AB45" s="32"/>
      <c r="AC45" s="32"/>
      <c r="AD45" s="32"/>
      <c r="AE45" s="32" t="s">
        <v>185</v>
      </c>
      <c r="AF45" s="32"/>
      <c r="AG45" s="32"/>
      <c r="AH45" s="32"/>
      <c r="AI45" s="32"/>
      <c r="AJ45" s="32"/>
      <c r="AK45" s="32"/>
      <c r="AL45" s="32"/>
      <c r="AM45" s="32">
        <v>21</v>
      </c>
      <c r="AN45" s="32"/>
      <c r="AO45" s="32"/>
      <c r="AP45" s="32"/>
      <c r="AQ45" s="32"/>
      <c r="AR45" s="32"/>
      <c r="AS45" s="32"/>
      <c r="AT45" s="32"/>
      <c r="AU45" s="32"/>
      <c r="AV45" s="32"/>
      <c r="AW45" s="32"/>
      <c r="AX45" s="32"/>
      <c r="AY45" s="32"/>
      <c r="AZ45" s="32"/>
      <c r="BA45" s="32"/>
      <c r="BB45" s="32"/>
      <c r="BC45" s="32"/>
      <c r="BD45" s="32"/>
      <c r="BE45" s="32"/>
      <c r="BF45" s="32"/>
      <c r="BG45" s="32"/>
      <c r="BH45" s="32"/>
    </row>
    <row r="46" spans="1:60" outlineLevel="1" x14ac:dyDescent="0.2">
      <c r="A46" s="248"/>
      <c r="B46" s="221"/>
      <c r="C46" s="244" t="s">
        <v>228</v>
      </c>
      <c r="D46" s="225"/>
      <c r="E46" s="229">
        <v>2.9849999999999999</v>
      </c>
      <c r="F46" s="233"/>
      <c r="G46" s="233"/>
      <c r="H46" s="232"/>
      <c r="I46" s="251"/>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row>
    <row r="47" spans="1:60" outlineLevel="1" x14ac:dyDescent="0.2">
      <c r="A47" s="248"/>
      <c r="B47" s="221"/>
      <c r="C47" s="244" t="s">
        <v>229</v>
      </c>
      <c r="D47" s="225"/>
      <c r="E47" s="229">
        <v>203.4</v>
      </c>
      <c r="F47" s="233"/>
      <c r="G47" s="233"/>
      <c r="H47" s="232"/>
      <c r="I47" s="251"/>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row>
    <row r="48" spans="1:60" outlineLevel="1" x14ac:dyDescent="0.2">
      <c r="A48" s="248"/>
      <c r="B48" s="221"/>
      <c r="C48" s="244" t="s">
        <v>230</v>
      </c>
      <c r="D48" s="225"/>
      <c r="E48" s="229">
        <v>2031.2760000000001</v>
      </c>
      <c r="F48" s="233"/>
      <c r="G48" s="233"/>
      <c r="H48" s="232"/>
      <c r="I48" s="251"/>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row>
    <row r="49" spans="1:60" outlineLevel="1" x14ac:dyDescent="0.2">
      <c r="A49" s="248"/>
      <c r="B49" s="556" t="s">
        <v>231</v>
      </c>
      <c r="C49" s="557"/>
      <c r="D49" s="558"/>
      <c r="E49" s="559"/>
      <c r="F49" s="560"/>
      <c r="G49" s="561"/>
      <c r="H49" s="232"/>
      <c r="I49" s="251"/>
      <c r="J49" s="32"/>
      <c r="K49" s="32"/>
      <c r="L49" s="32"/>
      <c r="M49" s="32"/>
      <c r="N49" s="32"/>
      <c r="O49" s="32"/>
      <c r="P49" s="32"/>
      <c r="Q49" s="32"/>
      <c r="R49" s="32"/>
      <c r="S49" s="32"/>
      <c r="T49" s="32"/>
      <c r="U49" s="32"/>
      <c r="V49" s="32"/>
      <c r="W49" s="32"/>
      <c r="X49" s="32"/>
      <c r="Y49" s="32"/>
      <c r="Z49" s="32"/>
      <c r="AA49" s="32"/>
      <c r="AB49" s="32"/>
      <c r="AC49" s="32">
        <v>0</v>
      </c>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row>
    <row r="50" spans="1:60" outlineLevel="1" x14ac:dyDescent="0.2">
      <c r="A50" s="248"/>
      <c r="B50" s="556" t="s">
        <v>232</v>
      </c>
      <c r="C50" s="557"/>
      <c r="D50" s="558"/>
      <c r="E50" s="559"/>
      <c r="F50" s="560"/>
      <c r="G50" s="561"/>
      <c r="H50" s="232"/>
      <c r="I50" s="251"/>
      <c r="J50" s="32"/>
      <c r="K50" s="32"/>
      <c r="L50" s="32"/>
      <c r="M50" s="32"/>
      <c r="N50" s="32"/>
      <c r="O50" s="32"/>
      <c r="P50" s="32"/>
      <c r="Q50" s="32"/>
      <c r="R50" s="32"/>
      <c r="S50" s="32"/>
      <c r="T50" s="32"/>
      <c r="U50" s="32"/>
      <c r="V50" s="32"/>
      <c r="W50" s="32"/>
      <c r="X50" s="32"/>
      <c r="Y50" s="32"/>
      <c r="Z50" s="32"/>
      <c r="AA50" s="32"/>
      <c r="AB50" s="32"/>
      <c r="AC50" s="32"/>
      <c r="AD50" s="32"/>
      <c r="AE50" s="32" t="s">
        <v>178</v>
      </c>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row>
    <row r="51" spans="1:60" outlineLevel="1" x14ac:dyDescent="0.2">
      <c r="A51" s="249">
        <v>10</v>
      </c>
      <c r="B51" s="220" t="s">
        <v>233</v>
      </c>
      <c r="C51" s="243" t="s">
        <v>234</v>
      </c>
      <c r="D51" s="224" t="s">
        <v>227</v>
      </c>
      <c r="E51" s="228">
        <v>216.9</v>
      </c>
      <c r="F51" s="234"/>
      <c r="G51" s="233">
        <f>ROUND(E51*F51,2)</f>
        <v>0</v>
      </c>
      <c r="H51" s="232" t="s">
        <v>205</v>
      </c>
      <c r="I51" s="251" t="s">
        <v>184</v>
      </c>
      <c r="J51" s="32"/>
      <c r="K51" s="32"/>
      <c r="L51" s="32"/>
      <c r="M51" s="32"/>
      <c r="N51" s="32"/>
      <c r="O51" s="32"/>
      <c r="P51" s="32"/>
      <c r="Q51" s="32"/>
      <c r="R51" s="32"/>
      <c r="S51" s="32"/>
      <c r="T51" s="32"/>
      <c r="U51" s="32"/>
      <c r="V51" s="32"/>
      <c r="W51" s="32"/>
      <c r="X51" s="32"/>
      <c r="Y51" s="32"/>
      <c r="Z51" s="32"/>
      <c r="AA51" s="32"/>
      <c r="AB51" s="32"/>
      <c r="AC51" s="32"/>
      <c r="AD51" s="32"/>
      <c r="AE51" s="32" t="s">
        <v>185</v>
      </c>
      <c r="AF51" s="32"/>
      <c r="AG51" s="32"/>
      <c r="AH51" s="32"/>
      <c r="AI51" s="32"/>
      <c r="AJ51" s="32"/>
      <c r="AK51" s="32"/>
      <c r="AL51" s="32"/>
      <c r="AM51" s="32">
        <v>21</v>
      </c>
      <c r="AN51" s="32"/>
      <c r="AO51" s="32"/>
      <c r="AP51" s="32"/>
      <c r="AQ51" s="32"/>
      <c r="AR51" s="32"/>
      <c r="AS51" s="32"/>
      <c r="AT51" s="32"/>
      <c r="AU51" s="32"/>
      <c r="AV51" s="32"/>
      <c r="AW51" s="32"/>
      <c r="AX51" s="32"/>
      <c r="AY51" s="32"/>
      <c r="AZ51" s="32"/>
      <c r="BA51" s="32"/>
      <c r="BB51" s="32"/>
      <c r="BC51" s="32"/>
      <c r="BD51" s="32"/>
      <c r="BE51" s="32"/>
      <c r="BF51" s="32"/>
      <c r="BG51" s="32"/>
      <c r="BH51" s="32"/>
    </row>
    <row r="52" spans="1:60" outlineLevel="1" x14ac:dyDescent="0.2">
      <c r="A52" s="248"/>
      <c r="B52" s="221"/>
      <c r="C52" s="244" t="s">
        <v>235</v>
      </c>
      <c r="D52" s="225"/>
      <c r="E52" s="229">
        <v>216.9</v>
      </c>
      <c r="F52" s="233"/>
      <c r="G52" s="233"/>
      <c r="H52" s="232"/>
      <c r="I52" s="251"/>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row>
    <row r="53" spans="1:60" outlineLevel="1" x14ac:dyDescent="0.2">
      <c r="A53" s="248"/>
      <c r="B53" s="556" t="s">
        <v>236</v>
      </c>
      <c r="C53" s="557"/>
      <c r="D53" s="558"/>
      <c r="E53" s="559"/>
      <c r="F53" s="560"/>
      <c r="G53" s="561"/>
      <c r="H53" s="232"/>
      <c r="I53" s="251"/>
      <c r="J53" s="32"/>
      <c r="K53" s="32"/>
      <c r="L53" s="32"/>
      <c r="M53" s="32"/>
      <c r="N53" s="32"/>
      <c r="O53" s="32"/>
      <c r="P53" s="32"/>
      <c r="Q53" s="32"/>
      <c r="R53" s="32"/>
      <c r="S53" s="32"/>
      <c r="T53" s="32"/>
      <c r="U53" s="32"/>
      <c r="V53" s="32"/>
      <c r="W53" s="32"/>
      <c r="X53" s="32"/>
      <c r="Y53" s="32"/>
      <c r="Z53" s="32"/>
      <c r="AA53" s="32"/>
      <c r="AB53" s="32"/>
      <c r="AC53" s="32">
        <v>0</v>
      </c>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row>
    <row r="54" spans="1:60" outlineLevel="1" x14ac:dyDescent="0.2">
      <c r="A54" s="248"/>
      <c r="B54" s="556" t="s">
        <v>237</v>
      </c>
      <c r="C54" s="557"/>
      <c r="D54" s="558"/>
      <c r="E54" s="559"/>
      <c r="F54" s="560"/>
      <c r="G54" s="561"/>
      <c r="H54" s="232"/>
      <c r="I54" s="251"/>
      <c r="J54" s="32"/>
      <c r="K54" s="32"/>
      <c r="L54" s="32"/>
      <c r="M54" s="32"/>
      <c r="N54" s="32"/>
      <c r="O54" s="32"/>
      <c r="P54" s="32"/>
      <c r="Q54" s="32"/>
      <c r="R54" s="32"/>
      <c r="S54" s="32"/>
      <c r="T54" s="32"/>
      <c r="U54" s="32"/>
      <c r="V54" s="32"/>
      <c r="W54" s="32"/>
      <c r="X54" s="32"/>
      <c r="Y54" s="32"/>
      <c r="Z54" s="32"/>
      <c r="AA54" s="32"/>
      <c r="AB54" s="32"/>
      <c r="AC54" s="32"/>
      <c r="AD54" s="32"/>
      <c r="AE54" s="32" t="s">
        <v>178</v>
      </c>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row>
    <row r="55" spans="1:60" outlineLevel="1" x14ac:dyDescent="0.2">
      <c r="A55" s="248"/>
      <c r="B55" s="556" t="s">
        <v>238</v>
      </c>
      <c r="C55" s="557"/>
      <c r="D55" s="558"/>
      <c r="E55" s="559"/>
      <c r="F55" s="560"/>
      <c r="G55" s="561"/>
      <c r="H55" s="232"/>
      <c r="I55" s="251"/>
      <c r="J55" s="32"/>
      <c r="K55" s="32"/>
      <c r="L55" s="32"/>
      <c r="M55" s="32"/>
      <c r="N55" s="32"/>
      <c r="O55" s="32"/>
      <c r="P55" s="32"/>
      <c r="Q55" s="32"/>
      <c r="R55" s="32"/>
      <c r="S55" s="32"/>
      <c r="T55" s="32"/>
      <c r="U55" s="32"/>
      <c r="V55" s="32"/>
      <c r="W55" s="32"/>
      <c r="X55" s="32"/>
      <c r="Y55" s="32"/>
      <c r="Z55" s="32"/>
      <c r="AA55" s="32"/>
      <c r="AB55" s="32"/>
      <c r="AC55" s="32">
        <v>1</v>
      </c>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row>
    <row r="56" spans="1:60" outlineLevel="1" x14ac:dyDescent="0.2">
      <c r="A56" s="249">
        <v>11</v>
      </c>
      <c r="B56" s="220" t="s">
        <v>239</v>
      </c>
      <c r="C56" s="243" t="s">
        <v>240</v>
      </c>
      <c r="D56" s="224" t="s">
        <v>227</v>
      </c>
      <c r="E56" s="228">
        <v>21.4</v>
      </c>
      <c r="F56" s="234"/>
      <c r="G56" s="233">
        <f>ROUND(E56*F56,2)</f>
        <v>0</v>
      </c>
      <c r="H56" s="232" t="s">
        <v>205</v>
      </c>
      <c r="I56" s="251" t="s">
        <v>184</v>
      </c>
      <c r="J56" s="32"/>
      <c r="K56" s="32"/>
      <c r="L56" s="32"/>
      <c r="M56" s="32"/>
      <c r="N56" s="32"/>
      <c r="O56" s="32"/>
      <c r="P56" s="32"/>
      <c r="Q56" s="32"/>
      <c r="R56" s="32"/>
      <c r="S56" s="32"/>
      <c r="T56" s="32"/>
      <c r="U56" s="32"/>
      <c r="V56" s="32"/>
      <c r="W56" s="32"/>
      <c r="X56" s="32"/>
      <c r="Y56" s="32"/>
      <c r="Z56" s="32"/>
      <c r="AA56" s="32"/>
      <c r="AB56" s="32"/>
      <c r="AC56" s="32"/>
      <c r="AD56" s="32"/>
      <c r="AE56" s="32" t="s">
        <v>185</v>
      </c>
      <c r="AF56" s="32"/>
      <c r="AG56" s="32"/>
      <c r="AH56" s="32"/>
      <c r="AI56" s="32"/>
      <c r="AJ56" s="32"/>
      <c r="AK56" s="32"/>
      <c r="AL56" s="32"/>
      <c r="AM56" s="32">
        <v>21</v>
      </c>
      <c r="AN56" s="32"/>
      <c r="AO56" s="32"/>
      <c r="AP56" s="32"/>
      <c r="AQ56" s="32"/>
      <c r="AR56" s="32"/>
      <c r="AS56" s="32"/>
      <c r="AT56" s="32"/>
      <c r="AU56" s="32"/>
      <c r="AV56" s="32"/>
      <c r="AW56" s="32"/>
      <c r="AX56" s="32"/>
      <c r="AY56" s="32"/>
      <c r="AZ56" s="32"/>
      <c r="BA56" s="32"/>
      <c r="BB56" s="32"/>
      <c r="BC56" s="32"/>
      <c r="BD56" s="32"/>
      <c r="BE56" s="32"/>
      <c r="BF56" s="32"/>
      <c r="BG56" s="32"/>
      <c r="BH56" s="32"/>
    </row>
    <row r="57" spans="1:60" outlineLevel="1" x14ac:dyDescent="0.2">
      <c r="A57" s="248"/>
      <c r="B57" s="221"/>
      <c r="C57" s="244" t="s">
        <v>241</v>
      </c>
      <c r="D57" s="225"/>
      <c r="E57" s="229">
        <v>21.4</v>
      </c>
      <c r="F57" s="233"/>
      <c r="G57" s="233"/>
      <c r="H57" s="232"/>
      <c r="I57" s="251"/>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row>
    <row r="58" spans="1:60" outlineLevel="1" x14ac:dyDescent="0.2">
      <c r="A58" s="248"/>
      <c r="B58" s="556" t="s">
        <v>242</v>
      </c>
      <c r="C58" s="557"/>
      <c r="D58" s="558"/>
      <c r="E58" s="559"/>
      <c r="F58" s="560"/>
      <c r="G58" s="561"/>
      <c r="H58" s="232"/>
      <c r="I58" s="251"/>
      <c r="J58" s="32"/>
      <c r="K58" s="32"/>
      <c r="L58" s="32"/>
      <c r="M58" s="32"/>
      <c r="N58" s="32"/>
      <c r="O58" s="32"/>
      <c r="P58" s="32"/>
      <c r="Q58" s="32"/>
      <c r="R58" s="32"/>
      <c r="S58" s="32"/>
      <c r="T58" s="32"/>
      <c r="U58" s="32"/>
      <c r="V58" s="32"/>
      <c r="W58" s="32"/>
      <c r="X58" s="32"/>
      <c r="Y58" s="32"/>
      <c r="Z58" s="32"/>
      <c r="AA58" s="32"/>
      <c r="AB58" s="32"/>
      <c r="AC58" s="32">
        <v>0</v>
      </c>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row>
    <row r="59" spans="1:60" ht="22.5" outlineLevel="1" x14ac:dyDescent="0.2">
      <c r="A59" s="248"/>
      <c r="B59" s="556" t="s">
        <v>243</v>
      </c>
      <c r="C59" s="557"/>
      <c r="D59" s="558"/>
      <c r="E59" s="559"/>
      <c r="F59" s="560"/>
      <c r="G59" s="561"/>
      <c r="H59" s="232"/>
      <c r="I59" s="251"/>
      <c r="J59" s="32"/>
      <c r="K59" s="32"/>
      <c r="L59" s="32"/>
      <c r="M59" s="32"/>
      <c r="N59" s="32"/>
      <c r="O59" s="32"/>
      <c r="P59" s="32"/>
      <c r="Q59" s="32"/>
      <c r="R59" s="32"/>
      <c r="S59" s="32"/>
      <c r="T59" s="32"/>
      <c r="U59" s="32"/>
      <c r="V59" s="32"/>
      <c r="W59" s="32"/>
      <c r="X59" s="32"/>
      <c r="Y59" s="32"/>
      <c r="Z59" s="32"/>
      <c r="AA59" s="32"/>
      <c r="AB59" s="32"/>
      <c r="AC59" s="32"/>
      <c r="AD59" s="32"/>
      <c r="AE59" s="32" t="s">
        <v>178</v>
      </c>
      <c r="AF59" s="32"/>
      <c r="AG59" s="32"/>
      <c r="AH59" s="32"/>
      <c r="AI59" s="32"/>
      <c r="AJ59" s="32"/>
      <c r="AK59" s="32"/>
      <c r="AL59" s="32"/>
      <c r="AM59" s="32"/>
      <c r="AN59" s="32"/>
      <c r="AO59" s="32"/>
      <c r="AP59" s="32"/>
      <c r="AQ59" s="32"/>
      <c r="AR59" s="32"/>
      <c r="AS59" s="32"/>
      <c r="AT59" s="32"/>
      <c r="AU59" s="32"/>
      <c r="AV59" s="32"/>
      <c r="AW59" s="32"/>
      <c r="AX59" s="32"/>
      <c r="AY59" s="32"/>
      <c r="AZ59" s="212" t="str">
        <f>B59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A59" s="32"/>
      <c r="BB59" s="32"/>
      <c r="BC59" s="32"/>
      <c r="BD59" s="32"/>
      <c r="BE59" s="32"/>
      <c r="BF59" s="32"/>
      <c r="BG59" s="32"/>
      <c r="BH59" s="32"/>
    </row>
    <row r="60" spans="1:60" outlineLevel="1" x14ac:dyDescent="0.2">
      <c r="A60" s="249">
        <v>12</v>
      </c>
      <c r="B60" s="220" t="s">
        <v>244</v>
      </c>
      <c r="C60" s="243" t="s">
        <v>245</v>
      </c>
      <c r="D60" s="224" t="s">
        <v>227</v>
      </c>
      <c r="E60" s="228">
        <v>280.8</v>
      </c>
      <c r="F60" s="234"/>
      <c r="G60" s="233">
        <f>ROUND(E60*F60,2)</f>
        <v>0</v>
      </c>
      <c r="H60" s="232" t="s">
        <v>205</v>
      </c>
      <c r="I60" s="251" t="s">
        <v>184</v>
      </c>
      <c r="J60" s="32"/>
      <c r="K60" s="32"/>
      <c r="L60" s="32"/>
      <c r="M60" s="32"/>
      <c r="N60" s="32"/>
      <c r="O60" s="32"/>
      <c r="P60" s="32"/>
      <c r="Q60" s="32"/>
      <c r="R60" s="32"/>
      <c r="S60" s="32"/>
      <c r="T60" s="32"/>
      <c r="U60" s="32"/>
      <c r="V60" s="32"/>
      <c r="W60" s="32"/>
      <c r="X60" s="32"/>
      <c r="Y60" s="32"/>
      <c r="Z60" s="32"/>
      <c r="AA60" s="32"/>
      <c r="AB60" s="32"/>
      <c r="AC60" s="32"/>
      <c r="AD60" s="32"/>
      <c r="AE60" s="32" t="s">
        <v>185</v>
      </c>
      <c r="AF60" s="32"/>
      <c r="AG60" s="32"/>
      <c r="AH60" s="32"/>
      <c r="AI60" s="32"/>
      <c r="AJ60" s="32"/>
      <c r="AK60" s="32"/>
      <c r="AL60" s="32"/>
      <c r="AM60" s="32">
        <v>21</v>
      </c>
      <c r="AN60" s="32"/>
      <c r="AO60" s="32"/>
      <c r="AP60" s="32"/>
      <c r="AQ60" s="32"/>
      <c r="AR60" s="32"/>
      <c r="AS60" s="32"/>
      <c r="AT60" s="32"/>
      <c r="AU60" s="32"/>
      <c r="AV60" s="32"/>
      <c r="AW60" s="32"/>
      <c r="AX60" s="32"/>
      <c r="AY60" s="32"/>
      <c r="AZ60" s="32"/>
      <c r="BA60" s="32"/>
      <c r="BB60" s="32"/>
      <c r="BC60" s="32"/>
      <c r="BD60" s="32"/>
      <c r="BE60" s="32"/>
      <c r="BF60" s="32"/>
      <c r="BG60" s="32"/>
      <c r="BH60" s="32"/>
    </row>
    <row r="61" spans="1:60" outlineLevel="1" x14ac:dyDescent="0.2">
      <c r="A61" s="248"/>
      <c r="B61" s="221"/>
      <c r="C61" s="244" t="s">
        <v>246</v>
      </c>
      <c r="D61" s="225"/>
      <c r="E61" s="229">
        <v>280.8</v>
      </c>
      <c r="F61" s="233"/>
      <c r="G61" s="233"/>
      <c r="H61" s="232"/>
      <c r="I61" s="251"/>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row>
    <row r="62" spans="1:60" outlineLevel="1" x14ac:dyDescent="0.2">
      <c r="A62" s="249">
        <v>13</v>
      </c>
      <c r="B62" s="220" t="s">
        <v>247</v>
      </c>
      <c r="C62" s="243" t="s">
        <v>248</v>
      </c>
      <c r="D62" s="224" t="s">
        <v>227</v>
      </c>
      <c r="E62" s="228">
        <v>56.16</v>
      </c>
      <c r="F62" s="234"/>
      <c r="G62" s="233">
        <f>ROUND(E62*F62,2)</f>
        <v>0</v>
      </c>
      <c r="H62" s="232" t="s">
        <v>205</v>
      </c>
      <c r="I62" s="251" t="s">
        <v>184</v>
      </c>
      <c r="J62" s="32"/>
      <c r="K62" s="32"/>
      <c r="L62" s="32"/>
      <c r="M62" s="32"/>
      <c r="N62" s="32"/>
      <c r="O62" s="32"/>
      <c r="P62" s="32"/>
      <c r="Q62" s="32"/>
      <c r="R62" s="32"/>
      <c r="S62" s="32"/>
      <c r="T62" s="32"/>
      <c r="U62" s="32"/>
      <c r="V62" s="32"/>
      <c r="W62" s="32"/>
      <c r="X62" s="32"/>
      <c r="Y62" s="32"/>
      <c r="Z62" s="32"/>
      <c r="AA62" s="32"/>
      <c r="AB62" s="32"/>
      <c r="AC62" s="32"/>
      <c r="AD62" s="32"/>
      <c r="AE62" s="32" t="s">
        <v>185</v>
      </c>
      <c r="AF62" s="32"/>
      <c r="AG62" s="32"/>
      <c r="AH62" s="32"/>
      <c r="AI62" s="32"/>
      <c r="AJ62" s="32"/>
      <c r="AK62" s="32"/>
      <c r="AL62" s="32"/>
      <c r="AM62" s="32">
        <v>21</v>
      </c>
      <c r="AN62" s="32"/>
      <c r="AO62" s="32"/>
      <c r="AP62" s="32"/>
      <c r="AQ62" s="32"/>
      <c r="AR62" s="32"/>
      <c r="AS62" s="32"/>
      <c r="AT62" s="32"/>
      <c r="AU62" s="32"/>
      <c r="AV62" s="32"/>
      <c r="AW62" s="32"/>
      <c r="AX62" s="32"/>
      <c r="AY62" s="32"/>
      <c r="AZ62" s="32"/>
      <c r="BA62" s="32"/>
      <c r="BB62" s="32"/>
      <c r="BC62" s="32"/>
      <c r="BD62" s="32"/>
      <c r="BE62" s="32"/>
      <c r="BF62" s="32"/>
      <c r="BG62" s="32"/>
      <c r="BH62" s="32"/>
    </row>
    <row r="63" spans="1:60" outlineLevel="1" x14ac:dyDescent="0.2">
      <c r="A63" s="248"/>
      <c r="B63" s="221"/>
      <c r="C63" s="244" t="s">
        <v>249</v>
      </c>
      <c r="D63" s="225"/>
      <c r="E63" s="229">
        <v>56.16</v>
      </c>
      <c r="F63" s="233"/>
      <c r="G63" s="233"/>
      <c r="H63" s="232"/>
      <c r="I63" s="251"/>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row>
    <row r="64" spans="1:60" outlineLevel="1" x14ac:dyDescent="0.2">
      <c r="A64" s="249">
        <v>14</v>
      </c>
      <c r="B64" s="220" t="s">
        <v>250</v>
      </c>
      <c r="C64" s="243" t="s">
        <v>251</v>
      </c>
      <c r="D64" s="224" t="s">
        <v>227</v>
      </c>
      <c r="E64" s="228">
        <v>187.2</v>
      </c>
      <c r="F64" s="234"/>
      <c r="G64" s="233">
        <f>ROUND(E64*F64,2)</f>
        <v>0</v>
      </c>
      <c r="H64" s="232" t="s">
        <v>205</v>
      </c>
      <c r="I64" s="251" t="s">
        <v>184</v>
      </c>
      <c r="J64" s="32"/>
      <c r="K64" s="32"/>
      <c r="L64" s="32"/>
      <c r="M64" s="32"/>
      <c r="N64" s="32"/>
      <c r="O64" s="32"/>
      <c r="P64" s="32"/>
      <c r="Q64" s="32"/>
      <c r="R64" s="32"/>
      <c r="S64" s="32"/>
      <c r="T64" s="32"/>
      <c r="U64" s="32"/>
      <c r="V64" s="32"/>
      <c r="W64" s="32"/>
      <c r="X64" s="32"/>
      <c r="Y64" s="32"/>
      <c r="Z64" s="32"/>
      <c r="AA64" s="32"/>
      <c r="AB64" s="32"/>
      <c r="AC64" s="32"/>
      <c r="AD64" s="32"/>
      <c r="AE64" s="32" t="s">
        <v>185</v>
      </c>
      <c r="AF64" s="32"/>
      <c r="AG64" s="32"/>
      <c r="AH64" s="32"/>
      <c r="AI64" s="32"/>
      <c r="AJ64" s="32"/>
      <c r="AK64" s="32"/>
      <c r="AL64" s="32"/>
      <c r="AM64" s="32">
        <v>21</v>
      </c>
      <c r="AN64" s="32"/>
      <c r="AO64" s="32"/>
      <c r="AP64" s="32"/>
      <c r="AQ64" s="32"/>
      <c r="AR64" s="32"/>
      <c r="AS64" s="32"/>
      <c r="AT64" s="32"/>
      <c r="AU64" s="32"/>
      <c r="AV64" s="32"/>
      <c r="AW64" s="32"/>
      <c r="AX64" s="32"/>
      <c r="AY64" s="32"/>
      <c r="AZ64" s="32"/>
      <c r="BA64" s="32"/>
      <c r="BB64" s="32"/>
      <c r="BC64" s="32"/>
      <c r="BD64" s="32"/>
      <c r="BE64" s="32"/>
      <c r="BF64" s="32"/>
      <c r="BG64" s="32"/>
      <c r="BH64" s="32"/>
    </row>
    <row r="65" spans="1:60" outlineLevel="1" x14ac:dyDescent="0.2">
      <c r="A65" s="248"/>
      <c r="B65" s="221"/>
      <c r="C65" s="244" t="s">
        <v>252</v>
      </c>
      <c r="D65" s="225"/>
      <c r="E65" s="229">
        <v>187.2</v>
      </c>
      <c r="F65" s="233"/>
      <c r="G65" s="233"/>
      <c r="H65" s="232"/>
      <c r="I65" s="251"/>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row>
    <row r="66" spans="1:60" outlineLevel="1" x14ac:dyDescent="0.2">
      <c r="A66" s="249">
        <v>15</v>
      </c>
      <c r="B66" s="220" t="s">
        <v>253</v>
      </c>
      <c r="C66" s="243" t="s">
        <v>254</v>
      </c>
      <c r="D66" s="224" t="s">
        <v>227</v>
      </c>
      <c r="E66" s="228">
        <v>37.44</v>
      </c>
      <c r="F66" s="234"/>
      <c r="G66" s="233">
        <f>ROUND(E66*F66,2)</f>
        <v>0</v>
      </c>
      <c r="H66" s="232" t="s">
        <v>205</v>
      </c>
      <c r="I66" s="251" t="s">
        <v>184</v>
      </c>
      <c r="J66" s="32"/>
      <c r="K66" s="32"/>
      <c r="L66" s="32"/>
      <c r="M66" s="32"/>
      <c r="N66" s="32"/>
      <c r="O66" s="32"/>
      <c r="P66" s="32"/>
      <c r="Q66" s="32"/>
      <c r="R66" s="32"/>
      <c r="S66" s="32"/>
      <c r="T66" s="32"/>
      <c r="U66" s="32"/>
      <c r="V66" s="32"/>
      <c r="W66" s="32"/>
      <c r="X66" s="32"/>
      <c r="Y66" s="32"/>
      <c r="Z66" s="32"/>
      <c r="AA66" s="32"/>
      <c r="AB66" s="32"/>
      <c r="AC66" s="32"/>
      <c r="AD66" s="32"/>
      <c r="AE66" s="32" t="s">
        <v>185</v>
      </c>
      <c r="AF66" s="32"/>
      <c r="AG66" s="32"/>
      <c r="AH66" s="32"/>
      <c r="AI66" s="32"/>
      <c r="AJ66" s="32"/>
      <c r="AK66" s="32"/>
      <c r="AL66" s="32"/>
      <c r="AM66" s="32">
        <v>21</v>
      </c>
      <c r="AN66" s="32"/>
      <c r="AO66" s="32"/>
      <c r="AP66" s="32"/>
      <c r="AQ66" s="32"/>
      <c r="AR66" s="32"/>
      <c r="AS66" s="32"/>
      <c r="AT66" s="32"/>
      <c r="AU66" s="32"/>
      <c r="AV66" s="32"/>
      <c r="AW66" s="32"/>
      <c r="AX66" s="32"/>
      <c r="AY66" s="32"/>
      <c r="AZ66" s="32"/>
      <c r="BA66" s="32"/>
      <c r="BB66" s="32"/>
      <c r="BC66" s="32"/>
      <c r="BD66" s="32"/>
      <c r="BE66" s="32"/>
      <c r="BF66" s="32"/>
      <c r="BG66" s="32"/>
      <c r="BH66" s="32"/>
    </row>
    <row r="67" spans="1:60" outlineLevel="1" x14ac:dyDescent="0.2">
      <c r="A67" s="248"/>
      <c r="B67" s="221"/>
      <c r="C67" s="244" t="s">
        <v>255</v>
      </c>
      <c r="D67" s="225"/>
      <c r="E67" s="229">
        <v>37.44</v>
      </c>
      <c r="F67" s="233"/>
      <c r="G67" s="233"/>
      <c r="H67" s="232"/>
      <c r="I67" s="251"/>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row>
    <row r="68" spans="1:60" outlineLevel="1" x14ac:dyDescent="0.2">
      <c r="A68" s="248"/>
      <c r="B68" s="556" t="s">
        <v>256</v>
      </c>
      <c r="C68" s="557"/>
      <c r="D68" s="558"/>
      <c r="E68" s="559"/>
      <c r="F68" s="560"/>
      <c r="G68" s="561"/>
      <c r="H68" s="232"/>
      <c r="I68" s="251"/>
      <c r="J68" s="32"/>
      <c r="K68" s="32"/>
      <c r="L68" s="32"/>
      <c r="M68" s="32"/>
      <c r="N68" s="32"/>
      <c r="O68" s="32"/>
      <c r="P68" s="32"/>
      <c r="Q68" s="32"/>
      <c r="R68" s="32"/>
      <c r="S68" s="32"/>
      <c r="T68" s="32"/>
      <c r="U68" s="32"/>
      <c r="V68" s="32"/>
      <c r="W68" s="32"/>
      <c r="X68" s="32"/>
      <c r="Y68" s="32"/>
      <c r="Z68" s="32"/>
      <c r="AA68" s="32"/>
      <c r="AB68" s="32"/>
      <c r="AC68" s="32">
        <v>0</v>
      </c>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row>
    <row r="69" spans="1:60" ht="22.5" outlineLevel="1" x14ac:dyDescent="0.2">
      <c r="A69" s="248"/>
      <c r="B69" s="556" t="s">
        <v>257</v>
      </c>
      <c r="C69" s="557"/>
      <c r="D69" s="558"/>
      <c r="E69" s="559"/>
      <c r="F69" s="560"/>
      <c r="G69" s="561"/>
      <c r="H69" s="232"/>
      <c r="I69" s="251"/>
      <c r="J69" s="32"/>
      <c r="K69" s="32"/>
      <c r="L69" s="32"/>
      <c r="M69" s="32"/>
      <c r="N69" s="32"/>
      <c r="O69" s="32"/>
      <c r="P69" s="32"/>
      <c r="Q69" s="32"/>
      <c r="R69" s="32"/>
      <c r="S69" s="32"/>
      <c r="T69" s="32"/>
      <c r="U69" s="32"/>
      <c r="V69" s="32"/>
      <c r="W69" s="32"/>
      <c r="X69" s="32"/>
      <c r="Y69" s="32"/>
      <c r="Z69" s="32"/>
      <c r="AA69" s="32"/>
      <c r="AB69" s="32"/>
      <c r="AC69" s="32"/>
      <c r="AD69" s="32"/>
      <c r="AE69" s="32" t="s">
        <v>178</v>
      </c>
      <c r="AF69" s="32"/>
      <c r="AG69" s="32"/>
      <c r="AH69" s="32"/>
      <c r="AI69" s="32"/>
      <c r="AJ69" s="32"/>
      <c r="AK69" s="32"/>
      <c r="AL69" s="32"/>
      <c r="AM69" s="32"/>
      <c r="AN69" s="32"/>
      <c r="AO69" s="32"/>
      <c r="AP69" s="32"/>
      <c r="AQ69" s="32"/>
      <c r="AR69" s="32"/>
      <c r="AS69" s="32"/>
      <c r="AT69" s="32"/>
      <c r="AU69" s="32"/>
      <c r="AV69" s="32"/>
      <c r="AW69" s="32"/>
      <c r="AX69" s="32"/>
      <c r="AY69" s="32"/>
      <c r="AZ69" s="212" t="str">
        <f>B69</f>
        <v>s urovnáním dna do předepsaného profilu a spádu, s případně nutným přemístěním výkopku ve výkopišti a dále buď s přemístěním výkopku na přilehlém terénu na vzdálenost do 3 m od kraje jámy nebo s naložením na dopravní prostředek,</v>
      </c>
      <c r="BA69" s="32"/>
      <c r="BB69" s="32"/>
      <c r="BC69" s="32"/>
      <c r="BD69" s="32"/>
      <c r="BE69" s="32"/>
      <c r="BF69" s="32"/>
      <c r="BG69" s="32"/>
      <c r="BH69" s="32"/>
    </row>
    <row r="70" spans="1:60" outlineLevel="1" x14ac:dyDescent="0.2">
      <c r="A70" s="249">
        <v>16</v>
      </c>
      <c r="B70" s="220" t="s">
        <v>258</v>
      </c>
      <c r="C70" s="243" t="s">
        <v>259</v>
      </c>
      <c r="D70" s="224" t="s">
        <v>227</v>
      </c>
      <c r="E70" s="228">
        <v>45.36</v>
      </c>
      <c r="F70" s="234"/>
      <c r="G70" s="233">
        <f>ROUND(E70*F70,2)</f>
        <v>0</v>
      </c>
      <c r="H70" s="232" t="s">
        <v>205</v>
      </c>
      <c r="I70" s="251" t="s">
        <v>184</v>
      </c>
      <c r="J70" s="32"/>
      <c r="K70" s="32"/>
      <c r="L70" s="32"/>
      <c r="M70" s="32"/>
      <c r="N70" s="32"/>
      <c r="O70" s="32"/>
      <c r="P70" s="32"/>
      <c r="Q70" s="32"/>
      <c r="R70" s="32"/>
      <c r="S70" s="32"/>
      <c r="T70" s="32"/>
      <c r="U70" s="32"/>
      <c r="V70" s="32"/>
      <c r="W70" s="32"/>
      <c r="X70" s="32"/>
      <c r="Y70" s="32"/>
      <c r="Z70" s="32"/>
      <c r="AA70" s="32"/>
      <c r="AB70" s="32"/>
      <c r="AC70" s="32"/>
      <c r="AD70" s="32"/>
      <c r="AE70" s="32" t="s">
        <v>185</v>
      </c>
      <c r="AF70" s="32"/>
      <c r="AG70" s="32"/>
      <c r="AH70" s="32"/>
      <c r="AI70" s="32"/>
      <c r="AJ70" s="32"/>
      <c r="AK70" s="32"/>
      <c r="AL70" s="32"/>
      <c r="AM70" s="32">
        <v>21</v>
      </c>
      <c r="AN70" s="32"/>
      <c r="AO70" s="32"/>
      <c r="AP70" s="32"/>
      <c r="AQ70" s="32"/>
      <c r="AR70" s="32"/>
      <c r="AS70" s="32"/>
      <c r="AT70" s="32"/>
      <c r="AU70" s="32"/>
      <c r="AV70" s="32"/>
      <c r="AW70" s="32"/>
      <c r="AX70" s="32"/>
      <c r="AY70" s="32"/>
      <c r="AZ70" s="32"/>
      <c r="BA70" s="32"/>
      <c r="BB70" s="32"/>
      <c r="BC70" s="32"/>
      <c r="BD70" s="32"/>
      <c r="BE70" s="32"/>
      <c r="BF70" s="32"/>
      <c r="BG70" s="32"/>
      <c r="BH70" s="32"/>
    </row>
    <row r="71" spans="1:60" outlineLevel="1" x14ac:dyDescent="0.2">
      <c r="A71" s="248"/>
      <c r="B71" s="221"/>
      <c r="C71" s="244" t="s">
        <v>260</v>
      </c>
      <c r="D71" s="225"/>
      <c r="E71" s="229">
        <v>45.36</v>
      </c>
      <c r="F71" s="233"/>
      <c r="G71" s="233"/>
      <c r="H71" s="232"/>
      <c r="I71" s="251"/>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row>
    <row r="72" spans="1:60" outlineLevel="1" x14ac:dyDescent="0.2">
      <c r="A72" s="249">
        <v>17</v>
      </c>
      <c r="B72" s="220" t="s">
        <v>261</v>
      </c>
      <c r="C72" s="243" t="s">
        <v>248</v>
      </c>
      <c r="D72" s="224" t="s">
        <v>227</v>
      </c>
      <c r="E72" s="228">
        <v>9.0719999999999992</v>
      </c>
      <c r="F72" s="234"/>
      <c r="G72" s="233">
        <f>ROUND(E72*F72,2)</f>
        <v>0</v>
      </c>
      <c r="H72" s="232" t="s">
        <v>205</v>
      </c>
      <c r="I72" s="251" t="s">
        <v>184</v>
      </c>
      <c r="J72" s="32"/>
      <c r="K72" s="32"/>
      <c r="L72" s="32"/>
      <c r="M72" s="32"/>
      <c r="N72" s="32"/>
      <c r="O72" s="32"/>
      <c r="P72" s="32"/>
      <c r="Q72" s="32"/>
      <c r="R72" s="32"/>
      <c r="S72" s="32"/>
      <c r="T72" s="32"/>
      <c r="U72" s="32"/>
      <c r="V72" s="32"/>
      <c r="W72" s="32"/>
      <c r="X72" s="32"/>
      <c r="Y72" s="32"/>
      <c r="Z72" s="32"/>
      <c r="AA72" s="32"/>
      <c r="AB72" s="32"/>
      <c r="AC72" s="32"/>
      <c r="AD72" s="32"/>
      <c r="AE72" s="32" t="s">
        <v>185</v>
      </c>
      <c r="AF72" s="32"/>
      <c r="AG72" s="32"/>
      <c r="AH72" s="32"/>
      <c r="AI72" s="32"/>
      <c r="AJ72" s="32"/>
      <c r="AK72" s="32"/>
      <c r="AL72" s="32"/>
      <c r="AM72" s="32">
        <v>21</v>
      </c>
      <c r="AN72" s="32"/>
      <c r="AO72" s="32"/>
      <c r="AP72" s="32"/>
      <c r="AQ72" s="32"/>
      <c r="AR72" s="32"/>
      <c r="AS72" s="32"/>
      <c r="AT72" s="32"/>
      <c r="AU72" s="32"/>
      <c r="AV72" s="32"/>
      <c r="AW72" s="32"/>
      <c r="AX72" s="32"/>
      <c r="AY72" s="32"/>
      <c r="AZ72" s="32"/>
      <c r="BA72" s="32"/>
      <c r="BB72" s="32"/>
      <c r="BC72" s="32"/>
      <c r="BD72" s="32"/>
      <c r="BE72" s="32"/>
      <c r="BF72" s="32"/>
      <c r="BG72" s="32"/>
      <c r="BH72" s="32"/>
    </row>
    <row r="73" spans="1:60" outlineLevel="1" x14ac:dyDescent="0.2">
      <c r="A73" s="248"/>
      <c r="B73" s="221"/>
      <c r="C73" s="244" t="s">
        <v>262</v>
      </c>
      <c r="D73" s="225"/>
      <c r="E73" s="229">
        <v>9.0719999999999992</v>
      </c>
      <c r="F73" s="233"/>
      <c r="G73" s="233"/>
      <c r="H73" s="232"/>
      <c r="I73" s="251"/>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row>
    <row r="74" spans="1:60" outlineLevel="1" x14ac:dyDescent="0.2">
      <c r="A74" s="249">
        <v>18</v>
      </c>
      <c r="B74" s="220" t="s">
        <v>263</v>
      </c>
      <c r="C74" s="243" t="s">
        <v>264</v>
      </c>
      <c r="D74" s="224" t="s">
        <v>227</v>
      </c>
      <c r="E74" s="228">
        <v>30.24</v>
      </c>
      <c r="F74" s="234"/>
      <c r="G74" s="233">
        <f>ROUND(E74*F74,2)</f>
        <v>0</v>
      </c>
      <c r="H74" s="232" t="s">
        <v>205</v>
      </c>
      <c r="I74" s="251" t="s">
        <v>184</v>
      </c>
      <c r="J74" s="32"/>
      <c r="K74" s="32"/>
      <c r="L74" s="32"/>
      <c r="M74" s="32"/>
      <c r="N74" s="32"/>
      <c r="O74" s="32"/>
      <c r="P74" s="32"/>
      <c r="Q74" s="32"/>
      <c r="R74" s="32"/>
      <c r="S74" s="32"/>
      <c r="T74" s="32"/>
      <c r="U74" s="32"/>
      <c r="V74" s="32"/>
      <c r="W74" s="32"/>
      <c r="X74" s="32"/>
      <c r="Y74" s="32"/>
      <c r="Z74" s="32"/>
      <c r="AA74" s="32"/>
      <c r="AB74" s="32"/>
      <c r="AC74" s="32"/>
      <c r="AD74" s="32"/>
      <c r="AE74" s="32" t="s">
        <v>185</v>
      </c>
      <c r="AF74" s="32"/>
      <c r="AG74" s="32"/>
      <c r="AH74" s="32"/>
      <c r="AI74" s="32"/>
      <c r="AJ74" s="32"/>
      <c r="AK74" s="32"/>
      <c r="AL74" s="32"/>
      <c r="AM74" s="32">
        <v>21</v>
      </c>
      <c r="AN74" s="32"/>
      <c r="AO74" s="32"/>
      <c r="AP74" s="32"/>
      <c r="AQ74" s="32"/>
      <c r="AR74" s="32"/>
      <c r="AS74" s="32"/>
      <c r="AT74" s="32"/>
      <c r="AU74" s="32"/>
      <c r="AV74" s="32"/>
      <c r="AW74" s="32"/>
      <c r="AX74" s="32"/>
      <c r="AY74" s="32"/>
      <c r="AZ74" s="32"/>
      <c r="BA74" s="32"/>
      <c r="BB74" s="32"/>
      <c r="BC74" s="32"/>
      <c r="BD74" s="32"/>
      <c r="BE74" s="32"/>
      <c r="BF74" s="32"/>
      <c r="BG74" s="32"/>
      <c r="BH74" s="32"/>
    </row>
    <row r="75" spans="1:60" outlineLevel="1" x14ac:dyDescent="0.2">
      <c r="A75" s="248"/>
      <c r="B75" s="221"/>
      <c r="C75" s="244" t="s">
        <v>265</v>
      </c>
      <c r="D75" s="225"/>
      <c r="E75" s="229">
        <v>30.24</v>
      </c>
      <c r="F75" s="233"/>
      <c r="G75" s="233"/>
      <c r="H75" s="232"/>
      <c r="I75" s="251"/>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row>
    <row r="76" spans="1:60" outlineLevel="1" x14ac:dyDescent="0.2">
      <c r="A76" s="249">
        <v>19</v>
      </c>
      <c r="B76" s="220" t="s">
        <v>266</v>
      </c>
      <c r="C76" s="243" t="s">
        <v>254</v>
      </c>
      <c r="D76" s="224" t="s">
        <v>227</v>
      </c>
      <c r="E76" s="228">
        <v>6.048</v>
      </c>
      <c r="F76" s="234"/>
      <c r="G76" s="233">
        <f>ROUND(E76*F76,2)</f>
        <v>0</v>
      </c>
      <c r="H76" s="232" t="s">
        <v>205</v>
      </c>
      <c r="I76" s="251" t="s">
        <v>184</v>
      </c>
      <c r="J76" s="32"/>
      <c r="K76" s="32"/>
      <c r="L76" s="32"/>
      <c r="M76" s="32"/>
      <c r="N76" s="32"/>
      <c r="O76" s="32"/>
      <c r="P76" s="32"/>
      <c r="Q76" s="32"/>
      <c r="R76" s="32"/>
      <c r="S76" s="32"/>
      <c r="T76" s="32"/>
      <c r="U76" s="32"/>
      <c r="V76" s="32"/>
      <c r="W76" s="32"/>
      <c r="X76" s="32"/>
      <c r="Y76" s="32"/>
      <c r="Z76" s="32"/>
      <c r="AA76" s="32"/>
      <c r="AB76" s="32"/>
      <c r="AC76" s="32"/>
      <c r="AD76" s="32"/>
      <c r="AE76" s="32" t="s">
        <v>185</v>
      </c>
      <c r="AF76" s="32"/>
      <c r="AG76" s="32"/>
      <c r="AH76" s="32"/>
      <c r="AI76" s="32"/>
      <c r="AJ76" s="32"/>
      <c r="AK76" s="32"/>
      <c r="AL76" s="32"/>
      <c r="AM76" s="32">
        <v>21</v>
      </c>
      <c r="AN76" s="32"/>
      <c r="AO76" s="32"/>
      <c r="AP76" s="32"/>
      <c r="AQ76" s="32"/>
      <c r="AR76" s="32"/>
      <c r="AS76" s="32"/>
      <c r="AT76" s="32"/>
      <c r="AU76" s="32"/>
      <c r="AV76" s="32"/>
      <c r="AW76" s="32"/>
      <c r="AX76" s="32"/>
      <c r="AY76" s="32"/>
      <c r="AZ76" s="32"/>
      <c r="BA76" s="32"/>
      <c r="BB76" s="32"/>
      <c r="BC76" s="32"/>
      <c r="BD76" s="32"/>
      <c r="BE76" s="32"/>
      <c r="BF76" s="32"/>
      <c r="BG76" s="32"/>
      <c r="BH76" s="32"/>
    </row>
    <row r="77" spans="1:60" outlineLevel="1" x14ac:dyDescent="0.2">
      <c r="A77" s="248"/>
      <c r="B77" s="221"/>
      <c r="C77" s="244" t="s">
        <v>267</v>
      </c>
      <c r="D77" s="225"/>
      <c r="E77" s="229">
        <v>6.048</v>
      </c>
      <c r="F77" s="233"/>
      <c r="G77" s="233"/>
      <c r="H77" s="232"/>
      <c r="I77" s="251"/>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row>
    <row r="78" spans="1:60" outlineLevel="1" x14ac:dyDescent="0.2">
      <c r="A78" s="248"/>
      <c r="B78" s="556" t="s">
        <v>268</v>
      </c>
      <c r="C78" s="557"/>
      <c r="D78" s="558"/>
      <c r="E78" s="559"/>
      <c r="F78" s="560"/>
      <c r="G78" s="561"/>
      <c r="H78" s="232"/>
      <c r="I78" s="251"/>
      <c r="J78" s="32"/>
      <c r="K78" s="32"/>
      <c r="L78" s="32"/>
      <c r="M78" s="32"/>
      <c r="N78" s="32"/>
      <c r="O78" s="32"/>
      <c r="P78" s="32"/>
      <c r="Q78" s="32"/>
      <c r="R78" s="32"/>
      <c r="S78" s="32"/>
      <c r="T78" s="32"/>
      <c r="U78" s="32"/>
      <c r="V78" s="32"/>
      <c r="W78" s="32"/>
      <c r="X78" s="32"/>
      <c r="Y78" s="32"/>
      <c r="Z78" s="32"/>
      <c r="AA78" s="32"/>
      <c r="AB78" s="32"/>
      <c r="AC78" s="32">
        <v>0</v>
      </c>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row>
    <row r="79" spans="1:60" ht="22.5" outlineLevel="1" x14ac:dyDescent="0.2">
      <c r="A79" s="248"/>
      <c r="B79" s="556" t="s">
        <v>269</v>
      </c>
      <c r="C79" s="557"/>
      <c r="D79" s="558"/>
      <c r="E79" s="559"/>
      <c r="F79" s="560"/>
      <c r="G79" s="561"/>
      <c r="H79" s="232"/>
      <c r="I79" s="251"/>
      <c r="J79" s="32"/>
      <c r="K79" s="32"/>
      <c r="L79" s="32"/>
      <c r="M79" s="32"/>
      <c r="N79" s="32"/>
      <c r="O79" s="32"/>
      <c r="P79" s="32"/>
      <c r="Q79" s="32"/>
      <c r="R79" s="32"/>
      <c r="S79" s="32"/>
      <c r="T79" s="32"/>
      <c r="U79" s="32"/>
      <c r="V79" s="32"/>
      <c r="W79" s="32"/>
      <c r="X79" s="32"/>
      <c r="Y79" s="32"/>
      <c r="Z79" s="32"/>
      <c r="AA79" s="32"/>
      <c r="AB79" s="32"/>
      <c r="AC79" s="32"/>
      <c r="AD79" s="32"/>
      <c r="AE79" s="32" t="s">
        <v>178</v>
      </c>
      <c r="AF79" s="32"/>
      <c r="AG79" s="32"/>
      <c r="AH79" s="32"/>
      <c r="AI79" s="32"/>
      <c r="AJ79" s="32"/>
      <c r="AK79" s="32"/>
      <c r="AL79" s="32"/>
      <c r="AM79" s="32"/>
      <c r="AN79" s="32"/>
      <c r="AO79" s="32"/>
      <c r="AP79" s="32"/>
      <c r="AQ79" s="32"/>
      <c r="AR79" s="32"/>
      <c r="AS79" s="32"/>
      <c r="AT79" s="32"/>
      <c r="AU79" s="32"/>
      <c r="AV79" s="32"/>
      <c r="AW79" s="32"/>
      <c r="AX79" s="32"/>
      <c r="AY79" s="32"/>
      <c r="AZ79" s="212" t="str">
        <f>B79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A79" s="32"/>
      <c r="BB79" s="32"/>
      <c r="BC79" s="32"/>
      <c r="BD79" s="32"/>
      <c r="BE79" s="32"/>
      <c r="BF79" s="32"/>
      <c r="BG79" s="32"/>
      <c r="BH79" s="32"/>
    </row>
    <row r="80" spans="1:60" outlineLevel="1" x14ac:dyDescent="0.2">
      <c r="A80" s="249">
        <v>20</v>
      </c>
      <c r="B80" s="220" t="s">
        <v>270</v>
      </c>
      <c r="C80" s="243" t="s">
        <v>248</v>
      </c>
      <c r="D80" s="224" t="s">
        <v>227</v>
      </c>
      <c r="E80" s="228">
        <v>34.630200000000002</v>
      </c>
      <c r="F80" s="234"/>
      <c r="G80" s="233">
        <f>ROUND(E80*F80,2)</f>
        <v>0</v>
      </c>
      <c r="H80" s="232" t="s">
        <v>205</v>
      </c>
      <c r="I80" s="251" t="s">
        <v>184</v>
      </c>
      <c r="J80" s="32"/>
      <c r="K80" s="32"/>
      <c r="L80" s="32"/>
      <c r="M80" s="32"/>
      <c r="N80" s="32"/>
      <c r="O80" s="32"/>
      <c r="P80" s="32"/>
      <c r="Q80" s="32"/>
      <c r="R80" s="32"/>
      <c r="S80" s="32"/>
      <c r="T80" s="32"/>
      <c r="U80" s="32"/>
      <c r="V80" s="32"/>
      <c r="W80" s="32"/>
      <c r="X80" s="32"/>
      <c r="Y80" s="32"/>
      <c r="Z80" s="32"/>
      <c r="AA80" s="32"/>
      <c r="AB80" s="32"/>
      <c r="AC80" s="32"/>
      <c r="AD80" s="32"/>
      <c r="AE80" s="32" t="s">
        <v>185</v>
      </c>
      <c r="AF80" s="32"/>
      <c r="AG80" s="32"/>
      <c r="AH80" s="32"/>
      <c r="AI80" s="32"/>
      <c r="AJ80" s="32"/>
      <c r="AK80" s="32"/>
      <c r="AL80" s="32"/>
      <c r="AM80" s="32">
        <v>21</v>
      </c>
      <c r="AN80" s="32"/>
      <c r="AO80" s="32"/>
      <c r="AP80" s="32"/>
      <c r="AQ80" s="32"/>
      <c r="AR80" s="32"/>
      <c r="AS80" s="32"/>
      <c r="AT80" s="32"/>
      <c r="AU80" s="32"/>
      <c r="AV80" s="32"/>
      <c r="AW80" s="32"/>
      <c r="AX80" s="32"/>
      <c r="AY80" s="32"/>
      <c r="AZ80" s="32"/>
      <c r="BA80" s="32"/>
      <c r="BB80" s="32"/>
      <c r="BC80" s="32"/>
      <c r="BD80" s="32"/>
      <c r="BE80" s="32"/>
      <c r="BF80" s="32"/>
      <c r="BG80" s="32"/>
      <c r="BH80" s="32"/>
    </row>
    <row r="81" spans="1:60" outlineLevel="1" x14ac:dyDescent="0.2">
      <c r="A81" s="248"/>
      <c r="B81" s="221"/>
      <c r="C81" s="244" t="s">
        <v>271</v>
      </c>
      <c r="D81" s="225"/>
      <c r="E81" s="229">
        <v>34.630200000000002</v>
      </c>
      <c r="F81" s="233"/>
      <c r="G81" s="233"/>
      <c r="H81" s="232"/>
      <c r="I81" s="251"/>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row>
    <row r="82" spans="1:60" outlineLevel="1" x14ac:dyDescent="0.2">
      <c r="A82" s="249">
        <v>21</v>
      </c>
      <c r="B82" s="220" t="s">
        <v>272</v>
      </c>
      <c r="C82" s="243" t="s">
        <v>273</v>
      </c>
      <c r="D82" s="224" t="s">
        <v>227</v>
      </c>
      <c r="E82" s="228">
        <v>173.15100000000001</v>
      </c>
      <c r="F82" s="234"/>
      <c r="G82" s="233">
        <f>ROUND(E82*F82,2)</f>
        <v>0</v>
      </c>
      <c r="H82" s="232" t="s">
        <v>205</v>
      </c>
      <c r="I82" s="251" t="s">
        <v>184</v>
      </c>
      <c r="J82" s="32"/>
      <c r="K82" s="32"/>
      <c r="L82" s="32"/>
      <c r="M82" s="32"/>
      <c r="N82" s="32"/>
      <c r="O82" s="32"/>
      <c r="P82" s="32"/>
      <c r="Q82" s="32"/>
      <c r="R82" s="32"/>
      <c r="S82" s="32"/>
      <c r="T82" s="32"/>
      <c r="U82" s="32"/>
      <c r="V82" s="32"/>
      <c r="W82" s="32"/>
      <c r="X82" s="32"/>
      <c r="Y82" s="32"/>
      <c r="Z82" s="32"/>
      <c r="AA82" s="32"/>
      <c r="AB82" s="32"/>
      <c r="AC82" s="32"/>
      <c r="AD82" s="32"/>
      <c r="AE82" s="32" t="s">
        <v>185</v>
      </c>
      <c r="AF82" s="32"/>
      <c r="AG82" s="32"/>
      <c r="AH82" s="32"/>
      <c r="AI82" s="32"/>
      <c r="AJ82" s="32"/>
      <c r="AK82" s="32"/>
      <c r="AL82" s="32"/>
      <c r="AM82" s="32">
        <v>21</v>
      </c>
      <c r="AN82" s="32"/>
      <c r="AO82" s="32"/>
      <c r="AP82" s="32"/>
      <c r="AQ82" s="32"/>
      <c r="AR82" s="32"/>
      <c r="AS82" s="32"/>
      <c r="AT82" s="32"/>
      <c r="AU82" s="32"/>
      <c r="AV82" s="32"/>
      <c r="AW82" s="32"/>
      <c r="AX82" s="32"/>
      <c r="AY82" s="32"/>
      <c r="AZ82" s="32"/>
      <c r="BA82" s="32"/>
      <c r="BB82" s="32"/>
      <c r="BC82" s="32"/>
      <c r="BD82" s="32"/>
      <c r="BE82" s="32"/>
      <c r="BF82" s="32"/>
      <c r="BG82" s="32"/>
      <c r="BH82" s="32"/>
    </row>
    <row r="83" spans="1:60" outlineLevel="1" x14ac:dyDescent="0.2">
      <c r="A83" s="248"/>
      <c r="B83" s="221"/>
      <c r="C83" s="244" t="s">
        <v>274</v>
      </c>
      <c r="D83" s="225"/>
      <c r="E83" s="229">
        <v>173.15100000000001</v>
      </c>
      <c r="F83" s="233"/>
      <c r="G83" s="233"/>
      <c r="H83" s="232"/>
      <c r="I83" s="251"/>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row>
    <row r="84" spans="1:60" outlineLevel="1" x14ac:dyDescent="0.2">
      <c r="A84" s="249">
        <v>22</v>
      </c>
      <c r="B84" s="220" t="s">
        <v>275</v>
      </c>
      <c r="C84" s="243" t="s">
        <v>254</v>
      </c>
      <c r="D84" s="224" t="s">
        <v>227</v>
      </c>
      <c r="E84" s="228">
        <v>23.0868</v>
      </c>
      <c r="F84" s="234"/>
      <c r="G84" s="233">
        <f>ROUND(E84*F84,2)</f>
        <v>0</v>
      </c>
      <c r="H84" s="232" t="s">
        <v>205</v>
      </c>
      <c r="I84" s="251" t="s">
        <v>184</v>
      </c>
      <c r="J84" s="32"/>
      <c r="K84" s="32"/>
      <c r="L84" s="32"/>
      <c r="M84" s="32"/>
      <c r="N84" s="32"/>
      <c r="O84" s="32"/>
      <c r="P84" s="32"/>
      <c r="Q84" s="32"/>
      <c r="R84" s="32"/>
      <c r="S84" s="32"/>
      <c r="T84" s="32"/>
      <c r="U84" s="32"/>
      <c r="V84" s="32"/>
      <c r="W84" s="32"/>
      <c r="X84" s="32"/>
      <c r="Y84" s="32"/>
      <c r="Z84" s="32"/>
      <c r="AA84" s="32"/>
      <c r="AB84" s="32"/>
      <c r="AC84" s="32"/>
      <c r="AD84" s="32"/>
      <c r="AE84" s="32" t="s">
        <v>185</v>
      </c>
      <c r="AF84" s="32"/>
      <c r="AG84" s="32"/>
      <c r="AH84" s="32"/>
      <c r="AI84" s="32"/>
      <c r="AJ84" s="32"/>
      <c r="AK84" s="32"/>
      <c r="AL84" s="32"/>
      <c r="AM84" s="32">
        <v>21</v>
      </c>
      <c r="AN84" s="32"/>
      <c r="AO84" s="32"/>
      <c r="AP84" s="32"/>
      <c r="AQ84" s="32"/>
      <c r="AR84" s="32"/>
      <c r="AS84" s="32"/>
      <c r="AT84" s="32"/>
      <c r="AU84" s="32"/>
      <c r="AV84" s="32"/>
      <c r="AW84" s="32"/>
      <c r="AX84" s="32"/>
      <c r="AY84" s="32"/>
      <c r="AZ84" s="32"/>
      <c r="BA84" s="32"/>
      <c r="BB84" s="32"/>
      <c r="BC84" s="32"/>
      <c r="BD84" s="32"/>
      <c r="BE84" s="32"/>
      <c r="BF84" s="32"/>
      <c r="BG84" s="32"/>
      <c r="BH84" s="32"/>
    </row>
    <row r="85" spans="1:60" outlineLevel="1" x14ac:dyDescent="0.2">
      <c r="A85" s="248"/>
      <c r="B85" s="221"/>
      <c r="C85" s="244" t="s">
        <v>276</v>
      </c>
      <c r="D85" s="225"/>
      <c r="E85" s="229">
        <v>23.0868</v>
      </c>
      <c r="F85" s="233"/>
      <c r="G85" s="233"/>
      <c r="H85" s="232"/>
      <c r="I85" s="251"/>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row>
    <row r="86" spans="1:60" outlineLevel="1" x14ac:dyDescent="0.2">
      <c r="A86" s="249">
        <v>23</v>
      </c>
      <c r="B86" s="220" t="s">
        <v>277</v>
      </c>
      <c r="C86" s="243" t="s">
        <v>278</v>
      </c>
      <c r="D86" s="224" t="s">
        <v>227</v>
      </c>
      <c r="E86" s="228">
        <v>115.434</v>
      </c>
      <c r="F86" s="234"/>
      <c r="G86" s="233">
        <f>ROUND(E86*F86,2)</f>
        <v>0</v>
      </c>
      <c r="H86" s="232" t="s">
        <v>205</v>
      </c>
      <c r="I86" s="251" t="s">
        <v>184</v>
      </c>
      <c r="J86" s="32"/>
      <c r="K86" s="32"/>
      <c r="L86" s="32"/>
      <c r="M86" s="32"/>
      <c r="N86" s="32"/>
      <c r="O86" s="32"/>
      <c r="P86" s="32"/>
      <c r="Q86" s="32"/>
      <c r="R86" s="32"/>
      <c r="S86" s="32"/>
      <c r="T86" s="32"/>
      <c r="U86" s="32"/>
      <c r="V86" s="32"/>
      <c r="W86" s="32"/>
      <c r="X86" s="32"/>
      <c r="Y86" s="32"/>
      <c r="Z86" s="32"/>
      <c r="AA86" s="32"/>
      <c r="AB86" s="32"/>
      <c r="AC86" s="32"/>
      <c r="AD86" s="32"/>
      <c r="AE86" s="32" t="s">
        <v>185</v>
      </c>
      <c r="AF86" s="32"/>
      <c r="AG86" s="32"/>
      <c r="AH86" s="32"/>
      <c r="AI86" s="32"/>
      <c r="AJ86" s="32"/>
      <c r="AK86" s="32"/>
      <c r="AL86" s="32"/>
      <c r="AM86" s="32">
        <v>21</v>
      </c>
      <c r="AN86" s="32"/>
      <c r="AO86" s="32"/>
      <c r="AP86" s="32"/>
      <c r="AQ86" s="32"/>
      <c r="AR86" s="32"/>
      <c r="AS86" s="32"/>
      <c r="AT86" s="32"/>
      <c r="AU86" s="32"/>
      <c r="AV86" s="32"/>
      <c r="AW86" s="32"/>
      <c r="AX86" s="32"/>
      <c r="AY86" s="32"/>
      <c r="AZ86" s="32"/>
      <c r="BA86" s="32"/>
      <c r="BB86" s="32"/>
      <c r="BC86" s="32"/>
      <c r="BD86" s="32"/>
      <c r="BE86" s="32"/>
      <c r="BF86" s="32"/>
      <c r="BG86" s="32"/>
      <c r="BH86" s="32"/>
    </row>
    <row r="87" spans="1:60" outlineLevel="1" x14ac:dyDescent="0.2">
      <c r="A87" s="248"/>
      <c r="B87" s="221"/>
      <c r="C87" s="244" t="s">
        <v>279</v>
      </c>
      <c r="D87" s="225"/>
      <c r="E87" s="229">
        <v>115.434</v>
      </c>
      <c r="F87" s="233"/>
      <c r="G87" s="233"/>
      <c r="H87" s="232"/>
      <c r="I87" s="251"/>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row>
    <row r="88" spans="1:60" outlineLevel="1" x14ac:dyDescent="0.2">
      <c r="A88" s="248"/>
      <c r="B88" s="556" t="s">
        <v>280</v>
      </c>
      <c r="C88" s="557"/>
      <c r="D88" s="558"/>
      <c r="E88" s="559"/>
      <c r="F88" s="560"/>
      <c r="G88" s="561"/>
      <c r="H88" s="232"/>
      <c r="I88" s="251"/>
      <c r="J88" s="32"/>
      <c r="K88" s="32"/>
      <c r="L88" s="32"/>
      <c r="M88" s="32"/>
      <c r="N88" s="32"/>
      <c r="O88" s="32"/>
      <c r="P88" s="32"/>
      <c r="Q88" s="32"/>
      <c r="R88" s="32"/>
      <c r="S88" s="32"/>
      <c r="T88" s="32"/>
      <c r="U88" s="32"/>
      <c r="V88" s="32"/>
      <c r="W88" s="32"/>
      <c r="X88" s="32"/>
      <c r="Y88" s="32"/>
      <c r="Z88" s="32"/>
      <c r="AA88" s="32"/>
      <c r="AB88" s="32"/>
      <c r="AC88" s="32">
        <v>0</v>
      </c>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row>
    <row r="89" spans="1:60" outlineLevel="1" x14ac:dyDescent="0.2">
      <c r="A89" s="248"/>
      <c r="B89" s="556" t="s">
        <v>281</v>
      </c>
      <c r="C89" s="557"/>
      <c r="D89" s="558"/>
      <c r="E89" s="559"/>
      <c r="F89" s="560"/>
      <c r="G89" s="561"/>
      <c r="H89" s="232"/>
      <c r="I89" s="251"/>
      <c r="J89" s="32"/>
      <c r="K89" s="32"/>
      <c r="L89" s="32"/>
      <c r="M89" s="32"/>
      <c r="N89" s="32"/>
      <c r="O89" s="32"/>
      <c r="P89" s="32"/>
      <c r="Q89" s="32"/>
      <c r="R89" s="32"/>
      <c r="S89" s="32"/>
      <c r="T89" s="32"/>
      <c r="U89" s="32"/>
      <c r="V89" s="32"/>
      <c r="W89" s="32"/>
      <c r="X89" s="32"/>
      <c r="Y89" s="32"/>
      <c r="Z89" s="32"/>
      <c r="AA89" s="32"/>
      <c r="AB89" s="32"/>
      <c r="AC89" s="32"/>
      <c r="AD89" s="32"/>
      <c r="AE89" s="32" t="s">
        <v>178</v>
      </c>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row>
    <row r="90" spans="1:60" outlineLevel="1" x14ac:dyDescent="0.2">
      <c r="A90" s="249">
        <v>24</v>
      </c>
      <c r="B90" s="220" t="s">
        <v>282</v>
      </c>
      <c r="C90" s="243" t="s">
        <v>283</v>
      </c>
      <c r="D90" s="224" t="s">
        <v>197</v>
      </c>
      <c r="E90" s="228">
        <v>1789</v>
      </c>
      <c r="F90" s="234"/>
      <c r="G90" s="233">
        <f>ROUND(E90*F90,2)</f>
        <v>0</v>
      </c>
      <c r="H90" s="232" t="s">
        <v>205</v>
      </c>
      <c r="I90" s="251" t="s">
        <v>184</v>
      </c>
      <c r="J90" s="32"/>
      <c r="K90" s="32"/>
      <c r="L90" s="32"/>
      <c r="M90" s="32"/>
      <c r="N90" s="32"/>
      <c r="O90" s="32"/>
      <c r="P90" s="32"/>
      <c r="Q90" s="32"/>
      <c r="R90" s="32"/>
      <c r="S90" s="32"/>
      <c r="T90" s="32"/>
      <c r="U90" s="32"/>
      <c r="V90" s="32"/>
      <c r="W90" s="32"/>
      <c r="X90" s="32"/>
      <c r="Y90" s="32"/>
      <c r="Z90" s="32"/>
      <c r="AA90" s="32"/>
      <c r="AB90" s="32"/>
      <c r="AC90" s="32"/>
      <c r="AD90" s="32"/>
      <c r="AE90" s="32" t="s">
        <v>185</v>
      </c>
      <c r="AF90" s="32"/>
      <c r="AG90" s="32"/>
      <c r="AH90" s="32"/>
      <c r="AI90" s="32"/>
      <c r="AJ90" s="32"/>
      <c r="AK90" s="32"/>
      <c r="AL90" s="32"/>
      <c r="AM90" s="32">
        <v>21</v>
      </c>
      <c r="AN90" s="32"/>
      <c r="AO90" s="32"/>
      <c r="AP90" s="32"/>
      <c r="AQ90" s="32"/>
      <c r="AR90" s="32"/>
      <c r="AS90" s="32"/>
      <c r="AT90" s="32"/>
      <c r="AU90" s="32"/>
      <c r="AV90" s="32"/>
      <c r="AW90" s="32"/>
      <c r="AX90" s="32"/>
      <c r="AY90" s="32"/>
      <c r="AZ90" s="32"/>
      <c r="BA90" s="32"/>
      <c r="BB90" s="32"/>
      <c r="BC90" s="32"/>
      <c r="BD90" s="32"/>
      <c r="BE90" s="32"/>
      <c r="BF90" s="32"/>
      <c r="BG90" s="32"/>
      <c r="BH90" s="32"/>
    </row>
    <row r="91" spans="1:60" outlineLevel="1" x14ac:dyDescent="0.2">
      <c r="A91" s="248"/>
      <c r="B91" s="221"/>
      <c r="C91" s="244" t="s">
        <v>284</v>
      </c>
      <c r="D91" s="225"/>
      <c r="E91" s="229">
        <v>1789</v>
      </c>
      <c r="F91" s="233"/>
      <c r="G91" s="233"/>
      <c r="H91" s="232"/>
      <c r="I91" s="251"/>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row>
    <row r="92" spans="1:60" outlineLevel="1" x14ac:dyDescent="0.2">
      <c r="A92" s="249">
        <v>25</v>
      </c>
      <c r="B92" s="220" t="s">
        <v>285</v>
      </c>
      <c r="C92" s="243" t="s">
        <v>286</v>
      </c>
      <c r="D92" s="224" t="s">
        <v>197</v>
      </c>
      <c r="E92" s="228">
        <v>1997</v>
      </c>
      <c r="F92" s="234"/>
      <c r="G92" s="233">
        <f>ROUND(E92*F92,2)</f>
        <v>0</v>
      </c>
      <c r="H92" s="232" t="s">
        <v>205</v>
      </c>
      <c r="I92" s="251" t="s">
        <v>184</v>
      </c>
      <c r="J92" s="32"/>
      <c r="K92" s="32"/>
      <c r="L92" s="32"/>
      <c r="M92" s="32"/>
      <c r="N92" s="32"/>
      <c r="O92" s="32"/>
      <c r="P92" s="32"/>
      <c r="Q92" s="32"/>
      <c r="R92" s="32"/>
      <c r="S92" s="32"/>
      <c r="T92" s="32"/>
      <c r="U92" s="32"/>
      <c r="V92" s="32"/>
      <c r="W92" s="32"/>
      <c r="X92" s="32"/>
      <c r="Y92" s="32"/>
      <c r="Z92" s="32"/>
      <c r="AA92" s="32"/>
      <c r="AB92" s="32"/>
      <c r="AC92" s="32"/>
      <c r="AD92" s="32"/>
      <c r="AE92" s="32" t="s">
        <v>185</v>
      </c>
      <c r="AF92" s="32"/>
      <c r="AG92" s="32"/>
      <c r="AH92" s="32"/>
      <c r="AI92" s="32"/>
      <c r="AJ92" s="32"/>
      <c r="AK92" s="32"/>
      <c r="AL92" s="32"/>
      <c r="AM92" s="32">
        <v>21</v>
      </c>
      <c r="AN92" s="32"/>
      <c r="AO92" s="32"/>
      <c r="AP92" s="32"/>
      <c r="AQ92" s="32"/>
      <c r="AR92" s="32"/>
      <c r="AS92" s="32"/>
      <c r="AT92" s="32"/>
      <c r="AU92" s="32"/>
      <c r="AV92" s="32"/>
      <c r="AW92" s="32"/>
      <c r="AX92" s="32"/>
      <c r="AY92" s="32"/>
      <c r="AZ92" s="32"/>
      <c r="BA92" s="32"/>
      <c r="BB92" s="32"/>
      <c r="BC92" s="32"/>
      <c r="BD92" s="32"/>
      <c r="BE92" s="32"/>
      <c r="BF92" s="32"/>
      <c r="BG92" s="32"/>
      <c r="BH92" s="32"/>
    </row>
    <row r="93" spans="1:60" outlineLevel="1" x14ac:dyDescent="0.2">
      <c r="A93" s="248"/>
      <c r="B93" s="221"/>
      <c r="C93" s="244" t="s">
        <v>287</v>
      </c>
      <c r="D93" s="225"/>
      <c r="E93" s="229">
        <v>1997</v>
      </c>
      <c r="F93" s="233"/>
      <c r="G93" s="233"/>
      <c r="H93" s="232"/>
      <c r="I93" s="251"/>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row>
    <row r="94" spans="1:60" outlineLevel="1" x14ac:dyDescent="0.2">
      <c r="A94" s="248"/>
      <c r="B94" s="556" t="s">
        <v>288</v>
      </c>
      <c r="C94" s="557"/>
      <c r="D94" s="558"/>
      <c r="E94" s="559"/>
      <c r="F94" s="560"/>
      <c r="G94" s="561"/>
      <c r="H94" s="232"/>
      <c r="I94" s="251"/>
      <c r="J94" s="32"/>
      <c r="K94" s="32"/>
      <c r="L94" s="32"/>
      <c r="M94" s="32"/>
      <c r="N94" s="32"/>
      <c r="O94" s="32"/>
      <c r="P94" s="32"/>
      <c r="Q94" s="32"/>
      <c r="R94" s="32"/>
      <c r="S94" s="32"/>
      <c r="T94" s="32"/>
      <c r="U94" s="32"/>
      <c r="V94" s="32"/>
      <c r="W94" s="32"/>
      <c r="X94" s="32"/>
      <c r="Y94" s="32"/>
      <c r="Z94" s="32"/>
      <c r="AA94" s="32"/>
      <c r="AB94" s="32"/>
      <c r="AC94" s="32">
        <v>0</v>
      </c>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row>
    <row r="95" spans="1:60" outlineLevel="1" x14ac:dyDescent="0.2">
      <c r="A95" s="248"/>
      <c r="B95" s="556" t="s">
        <v>289</v>
      </c>
      <c r="C95" s="557"/>
      <c r="D95" s="558"/>
      <c r="E95" s="559"/>
      <c r="F95" s="560"/>
      <c r="G95" s="561"/>
      <c r="H95" s="232"/>
      <c r="I95" s="251"/>
      <c r="J95" s="32"/>
      <c r="K95" s="32"/>
      <c r="L95" s="32"/>
      <c r="M95" s="32"/>
      <c r="N95" s="32"/>
      <c r="O95" s="32"/>
      <c r="P95" s="32"/>
      <c r="Q95" s="32"/>
      <c r="R95" s="32"/>
      <c r="S95" s="32"/>
      <c r="T95" s="32"/>
      <c r="U95" s="32"/>
      <c r="V95" s="32"/>
      <c r="W95" s="32"/>
      <c r="X95" s="32"/>
      <c r="Y95" s="32"/>
      <c r="Z95" s="32"/>
      <c r="AA95" s="32"/>
      <c r="AB95" s="32"/>
      <c r="AC95" s="32"/>
      <c r="AD95" s="32"/>
      <c r="AE95" s="32" t="s">
        <v>178</v>
      </c>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row>
    <row r="96" spans="1:60" outlineLevel="1" x14ac:dyDescent="0.2">
      <c r="A96" s="249">
        <v>26</v>
      </c>
      <c r="B96" s="220" t="s">
        <v>290</v>
      </c>
      <c r="C96" s="243" t="s">
        <v>291</v>
      </c>
      <c r="D96" s="224" t="s">
        <v>182</v>
      </c>
      <c r="E96" s="228">
        <v>824</v>
      </c>
      <c r="F96" s="234"/>
      <c r="G96" s="233">
        <f>ROUND(E96*F96,2)</f>
        <v>0</v>
      </c>
      <c r="H96" s="232" t="s">
        <v>205</v>
      </c>
      <c r="I96" s="251" t="s">
        <v>184</v>
      </c>
      <c r="J96" s="32"/>
      <c r="K96" s="32"/>
      <c r="L96" s="32"/>
      <c r="M96" s="32"/>
      <c r="N96" s="32"/>
      <c r="O96" s="32"/>
      <c r="P96" s="32"/>
      <c r="Q96" s="32"/>
      <c r="R96" s="32"/>
      <c r="S96" s="32"/>
      <c r="T96" s="32"/>
      <c r="U96" s="32"/>
      <c r="V96" s="32"/>
      <c r="W96" s="32"/>
      <c r="X96" s="32"/>
      <c r="Y96" s="32"/>
      <c r="Z96" s="32"/>
      <c r="AA96" s="32"/>
      <c r="AB96" s="32"/>
      <c r="AC96" s="32"/>
      <c r="AD96" s="32"/>
      <c r="AE96" s="32" t="s">
        <v>185</v>
      </c>
      <c r="AF96" s="32"/>
      <c r="AG96" s="32"/>
      <c r="AH96" s="32"/>
      <c r="AI96" s="32"/>
      <c r="AJ96" s="32"/>
      <c r="AK96" s="32"/>
      <c r="AL96" s="32"/>
      <c r="AM96" s="32">
        <v>21</v>
      </c>
      <c r="AN96" s="32"/>
      <c r="AO96" s="32"/>
      <c r="AP96" s="32"/>
      <c r="AQ96" s="32"/>
      <c r="AR96" s="32"/>
      <c r="AS96" s="32"/>
      <c r="AT96" s="32"/>
      <c r="AU96" s="32"/>
      <c r="AV96" s="32"/>
      <c r="AW96" s="32"/>
      <c r="AX96" s="32"/>
      <c r="AY96" s="32"/>
      <c r="AZ96" s="32"/>
      <c r="BA96" s="32"/>
      <c r="BB96" s="32"/>
      <c r="BC96" s="32"/>
      <c r="BD96" s="32"/>
      <c r="BE96" s="32"/>
      <c r="BF96" s="32"/>
      <c r="BG96" s="32"/>
      <c r="BH96" s="32"/>
    </row>
    <row r="97" spans="1:60" outlineLevel="1" x14ac:dyDescent="0.2">
      <c r="A97" s="248"/>
      <c r="B97" s="221"/>
      <c r="C97" s="244" t="s">
        <v>292</v>
      </c>
      <c r="D97" s="225"/>
      <c r="E97" s="229">
        <v>824</v>
      </c>
      <c r="F97" s="233"/>
      <c r="G97" s="233"/>
      <c r="H97" s="232"/>
      <c r="I97" s="251"/>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row>
    <row r="98" spans="1:60" outlineLevel="1" x14ac:dyDescent="0.2">
      <c r="A98" s="248"/>
      <c r="B98" s="556" t="s">
        <v>293</v>
      </c>
      <c r="C98" s="557"/>
      <c r="D98" s="558"/>
      <c r="E98" s="559"/>
      <c r="F98" s="560"/>
      <c r="G98" s="561"/>
      <c r="H98" s="232"/>
      <c r="I98" s="251"/>
      <c r="J98" s="32"/>
      <c r="K98" s="32"/>
      <c r="L98" s="32"/>
      <c r="M98" s="32"/>
      <c r="N98" s="32"/>
      <c r="O98" s="32"/>
      <c r="P98" s="32"/>
      <c r="Q98" s="32"/>
      <c r="R98" s="32"/>
      <c r="S98" s="32"/>
      <c r="T98" s="32"/>
      <c r="U98" s="32"/>
      <c r="V98" s="32"/>
      <c r="W98" s="32"/>
      <c r="X98" s="32"/>
      <c r="Y98" s="32"/>
      <c r="Z98" s="32"/>
      <c r="AA98" s="32"/>
      <c r="AB98" s="32"/>
      <c r="AC98" s="32">
        <v>0</v>
      </c>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row>
    <row r="99" spans="1:60" outlineLevel="1" x14ac:dyDescent="0.2">
      <c r="A99" s="248"/>
      <c r="B99" s="556" t="s">
        <v>294</v>
      </c>
      <c r="C99" s="557"/>
      <c r="D99" s="558"/>
      <c r="E99" s="559"/>
      <c r="F99" s="560"/>
      <c r="G99" s="561"/>
      <c r="H99" s="232"/>
      <c r="I99" s="251"/>
      <c r="J99" s="32"/>
      <c r="K99" s="32"/>
      <c r="L99" s="32"/>
      <c r="M99" s="32"/>
      <c r="N99" s="32"/>
      <c r="O99" s="32"/>
      <c r="P99" s="32"/>
      <c r="Q99" s="32"/>
      <c r="R99" s="32"/>
      <c r="S99" s="32"/>
      <c r="T99" s="32"/>
      <c r="U99" s="32"/>
      <c r="V99" s="32"/>
      <c r="W99" s="32"/>
      <c r="X99" s="32"/>
      <c r="Y99" s="32"/>
      <c r="Z99" s="32"/>
      <c r="AA99" s="32"/>
      <c r="AB99" s="32"/>
      <c r="AC99" s="32"/>
      <c r="AD99" s="32"/>
      <c r="AE99" s="32" t="s">
        <v>178</v>
      </c>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row>
    <row r="100" spans="1:60" outlineLevel="1" x14ac:dyDescent="0.2">
      <c r="A100" s="249">
        <v>27</v>
      </c>
      <c r="B100" s="220" t="s">
        <v>295</v>
      </c>
      <c r="C100" s="243" t="s">
        <v>296</v>
      </c>
      <c r="D100" s="224" t="s">
        <v>182</v>
      </c>
      <c r="E100" s="228">
        <v>824</v>
      </c>
      <c r="F100" s="234"/>
      <c r="G100" s="233">
        <f>ROUND(E100*F100,2)</f>
        <v>0</v>
      </c>
      <c r="H100" s="232" t="s">
        <v>205</v>
      </c>
      <c r="I100" s="251" t="s">
        <v>184</v>
      </c>
      <c r="J100" s="32"/>
      <c r="K100" s="32"/>
      <c r="L100" s="32"/>
      <c r="M100" s="32"/>
      <c r="N100" s="32"/>
      <c r="O100" s="32"/>
      <c r="P100" s="32"/>
      <c r="Q100" s="32"/>
      <c r="R100" s="32"/>
      <c r="S100" s="32"/>
      <c r="T100" s="32"/>
      <c r="U100" s="32"/>
      <c r="V100" s="32"/>
      <c r="W100" s="32"/>
      <c r="X100" s="32"/>
      <c r="Y100" s="32"/>
      <c r="Z100" s="32"/>
      <c r="AA100" s="32"/>
      <c r="AB100" s="32"/>
      <c r="AC100" s="32"/>
      <c r="AD100" s="32"/>
      <c r="AE100" s="32" t="s">
        <v>185</v>
      </c>
      <c r="AF100" s="32"/>
      <c r="AG100" s="32"/>
      <c r="AH100" s="32"/>
      <c r="AI100" s="32"/>
      <c r="AJ100" s="32"/>
      <c r="AK100" s="32"/>
      <c r="AL100" s="32"/>
      <c r="AM100" s="32">
        <v>21</v>
      </c>
      <c r="AN100" s="32"/>
      <c r="AO100" s="32"/>
      <c r="AP100" s="32"/>
      <c r="AQ100" s="32"/>
      <c r="AR100" s="32"/>
      <c r="AS100" s="32"/>
      <c r="AT100" s="32"/>
      <c r="AU100" s="32"/>
      <c r="AV100" s="32"/>
      <c r="AW100" s="32"/>
      <c r="AX100" s="32"/>
      <c r="AY100" s="32"/>
      <c r="AZ100" s="32"/>
      <c r="BA100" s="32"/>
      <c r="BB100" s="32"/>
      <c r="BC100" s="32"/>
      <c r="BD100" s="32"/>
      <c r="BE100" s="32"/>
      <c r="BF100" s="32"/>
      <c r="BG100" s="32"/>
      <c r="BH100" s="32"/>
    </row>
    <row r="101" spans="1:60" outlineLevel="1" x14ac:dyDescent="0.2">
      <c r="A101" s="248"/>
      <c r="B101" s="556" t="s">
        <v>297</v>
      </c>
      <c r="C101" s="557"/>
      <c r="D101" s="558"/>
      <c r="E101" s="559"/>
      <c r="F101" s="560"/>
      <c r="G101" s="561"/>
      <c r="H101" s="232"/>
      <c r="I101" s="251"/>
      <c r="J101" s="32"/>
      <c r="K101" s="32"/>
      <c r="L101" s="32"/>
      <c r="M101" s="32"/>
      <c r="N101" s="32"/>
      <c r="O101" s="32"/>
      <c r="P101" s="32"/>
      <c r="Q101" s="32"/>
      <c r="R101" s="32"/>
      <c r="S101" s="32"/>
      <c r="T101" s="32"/>
      <c r="U101" s="32"/>
      <c r="V101" s="32"/>
      <c r="W101" s="32"/>
      <c r="X101" s="32"/>
      <c r="Y101" s="32"/>
      <c r="Z101" s="32"/>
      <c r="AA101" s="32"/>
      <c r="AB101" s="32"/>
      <c r="AC101" s="32">
        <v>0</v>
      </c>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row>
    <row r="102" spans="1:60" outlineLevel="1" x14ac:dyDescent="0.2">
      <c r="A102" s="248"/>
      <c r="B102" s="556" t="s">
        <v>298</v>
      </c>
      <c r="C102" s="557"/>
      <c r="D102" s="558"/>
      <c r="E102" s="559"/>
      <c r="F102" s="560"/>
      <c r="G102" s="561"/>
      <c r="H102" s="232"/>
      <c r="I102" s="251"/>
      <c r="J102" s="32"/>
      <c r="K102" s="32"/>
      <c r="L102" s="32"/>
      <c r="M102" s="32"/>
      <c r="N102" s="32"/>
      <c r="O102" s="32"/>
      <c r="P102" s="32"/>
      <c r="Q102" s="32"/>
      <c r="R102" s="32"/>
      <c r="S102" s="32"/>
      <c r="T102" s="32"/>
      <c r="U102" s="32"/>
      <c r="V102" s="32"/>
      <c r="W102" s="32"/>
      <c r="X102" s="32"/>
      <c r="Y102" s="32"/>
      <c r="Z102" s="32"/>
      <c r="AA102" s="32"/>
      <c r="AB102" s="32"/>
      <c r="AC102" s="32"/>
      <c r="AD102" s="32"/>
      <c r="AE102" s="32" t="s">
        <v>178</v>
      </c>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row>
    <row r="103" spans="1:60" outlineLevel="1" x14ac:dyDescent="0.2">
      <c r="A103" s="249">
        <v>28</v>
      </c>
      <c r="B103" s="220" t="s">
        <v>299</v>
      </c>
      <c r="C103" s="243" t="s">
        <v>300</v>
      </c>
      <c r="D103" s="224" t="s">
        <v>227</v>
      </c>
      <c r="E103" s="228">
        <v>832.18499999999995</v>
      </c>
      <c r="F103" s="234"/>
      <c r="G103" s="233">
        <f>ROUND(E103*F103,2)</f>
        <v>0</v>
      </c>
      <c r="H103" s="232" t="s">
        <v>205</v>
      </c>
      <c r="I103" s="251" t="s">
        <v>184</v>
      </c>
      <c r="J103" s="32"/>
      <c r="K103" s="32"/>
      <c r="L103" s="32"/>
      <c r="M103" s="32"/>
      <c r="N103" s="32"/>
      <c r="O103" s="32"/>
      <c r="P103" s="32"/>
      <c r="Q103" s="32"/>
      <c r="R103" s="32"/>
      <c r="S103" s="32"/>
      <c r="T103" s="32"/>
      <c r="U103" s="32"/>
      <c r="V103" s="32"/>
      <c r="W103" s="32"/>
      <c r="X103" s="32"/>
      <c r="Y103" s="32"/>
      <c r="Z103" s="32"/>
      <c r="AA103" s="32"/>
      <c r="AB103" s="32"/>
      <c r="AC103" s="32"/>
      <c r="AD103" s="32"/>
      <c r="AE103" s="32" t="s">
        <v>185</v>
      </c>
      <c r="AF103" s="32"/>
      <c r="AG103" s="32"/>
      <c r="AH103" s="32"/>
      <c r="AI103" s="32"/>
      <c r="AJ103" s="32"/>
      <c r="AK103" s="32"/>
      <c r="AL103" s="32"/>
      <c r="AM103" s="32">
        <v>21</v>
      </c>
      <c r="AN103" s="32"/>
      <c r="AO103" s="32"/>
      <c r="AP103" s="32"/>
      <c r="AQ103" s="32"/>
      <c r="AR103" s="32"/>
      <c r="AS103" s="32"/>
      <c r="AT103" s="32"/>
      <c r="AU103" s="32"/>
      <c r="AV103" s="32"/>
      <c r="AW103" s="32"/>
      <c r="AX103" s="32"/>
      <c r="AY103" s="32"/>
      <c r="AZ103" s="32"/>
      <c r="BA103" s="32"/>
      <c r="BB103" s="32"/>
      <c r="BC103" s="32"/>
      <c r="BD103" s="32"/>
      <c r="BE103" s="32"/>
      <c r="BF103" s="32"/>
      <c r="BG103" s="32"/>
      <c r="BH103" s="32"/>
    </row>
    <row r="104" spans="1:60" outlineLevel="1" x14ac:dyDescent="0.2">
      <c r="A104" s="248"/>
      <c r="B104" s="221"/>
      <c r="C104" s="244" t="s">
        <v>301</v>
      </c>
      <c r="D104" s="225"/>
      <c r="E104" s="229">
        <v>832.18499999999995</v>
      </c>
      <c r="F104" s="233"/>
      <c r="G104" s="233"/>
      <c r="H104" s="232"/>
      <c r="I104" s="251"/>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row>
    <row r="105" spans="1:60" outlineLevel="1" x14ac:dyDescent="0.2">
      <c r="A105" s="248"/>
      <c r="B105" s="556" t="s">
        <v>302</v>
      </c>
      <c r="C105" s="557"/>
      <c r="D105" s="558"/>
      <c r="E105" s="559"/>
      <c r="F105" s="560"/>
      <c r="G105" s="561"/>
      <c r="H105" s="232"/>
      <c r="I105" s="251"/>
      <c r="J105" s="32"/>
      <c r="K105" s="32"/>
      <c r="L105" s="32"/>
      <c r="M105" s="32"/>
      <c r="N105" s="32"/>
      <c r="O105" s="32"/>
      <c r="P105" s="32"/>
      <c r="Q105" s="32"/>
      <c r="R105" s="32"/>
      <c r="S105" s="32"/>
      <c r="T105" s="32"/>
      <c r="U105" s="32"/>
      <c r="V105" s="32"/>
      <c r="W105" s="32"/>
      <c r="X105" s="32"/>
      <c r="Y105" s="32"/>
      <c r="Z105" s="32"/>
      <c r="AA105" s="32"/>
      <c r="AB105" s="32"/>
      <c r="AC105" s="32">
        <v>0</v>
      </c>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row>
    <row r="106" spans="1:60" outlineLevel="1" x14ac:dyDescent="0.2">
      <c r="A106" s="248"/>
      <c r="B106" s="556" t="s">
        <v>303</v>
      </c>
      <c r="C106" s="557"/>
      <c r="D106" s="558"/>
      <c r="E106" s="559"/>
      <c r="F106" s="560"/>
      <c r="G106" s="561"/>
      <c r="H106" s="232"/>
      <c r="I106" s="251"/>
      <c r="J106" s="32"/>
      <c r="K106" s="32"/>
      <c r="L106" s="32"/>
      <c r="M106" s="32"/>
      <c r="N106" s="32"/>
      <c r="O106" s="32"/>
      <c r="P106" s="32"/>
      <c r="Q106" s="32"/>
      <c r="R106" s="32"/>
      <c r="S106" s="32"/>
      <c r="T106" s="32"/>
      <c r="U106" s="32"/>
      <c r="V106" s="32"/>
      <c r="W106" s="32"/>
      <c r="X106" s="32"/>
      <c r="Y106" s="32"/>
      <c r="Z106" s="32"/>
      <c r="AA106" s="32"/>
      <c r="AB106" s="32"/>
      <c r="AC106" s="32"/>
      <c r="AD106" s="32"/>
      <c r="AE106" s="32" t="s">
        <v>178</v>
      </c>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row>
    <row r="107" spans="1:60" outlineLevel="1" x14ac:dyDescent="0.2">
      <c r="A107" s="249">
        <v>29</v>
      </c>
      <c r="B107" s="220" t="s">
        <v>304</v>
      </c>
      <c r="C107" s="243" t="s">
        <v>305</v>
      </c>
      <c r="D107" s="224" t="s">
        <v>227</v>
      </c>
      <c r="E107" s="228">
        <v>59.823</v>
      </c>
      <c r="F107" s="234"/>
      <c r="G107" s="233">
        <f>ROUND(E107*F107,2)</f>
        <v>0</v>
      </c>
      <c r="H107" s="232" t="s">
        <v>205</v>
      </c>
      <c r="I107" s="251" t="s">
        <v>184</v>
      </c>
      <c r="J107" s="32"/>
      <c r="K107" s="32"/>
      <c r="L107" s="32"/>
      <c r="M107" s="32"/>
      <c r="N107" s="32"/>
      <c r="O107" s="32"/>
      <c r="P107" s="32"/>
      <c r="Q107" s="32"/>
      <c r="R107" s="32"/>
      <c r="S107" s="32"/>
      <c r="T107" s="32"/>
      <c r="U107" s="32"/>
      <c r="V107" s="32"/>
      <c r="W107" s="32"/>
      <c r="X107" s="32"/>
      <c r="Y107" s="32"/>
      <c r="Z107" s="32"/>
      <c r="AA107" s="32"/>
      <c r="AB107" s="32"/>
      <c r="AC107" s="32"/>
      <c r="AD107" s="32"/>
      <c r="AE107" s="32" t="s">
        <v>185</v>
      </c>
      <c r="AF107" s="32"/>
      <c r="AG107" s="32"/>
      <c r="AH107" s="32"/>
      <c r="AI107" s="32"/>
      <c r="AJ107" s="32"/>
      <c r="AK107" s="32"/>
      <c r="AL107" s="32"/>
      <c r="AM107" s="32">
        <v>21</v>
      </c>
      <c r="AN107" s="32"/>
      <c r="AO107" s="32"/>
      <c r="AP107" s="32"/>
      <c r="AQ107" s="32"/>
      <c r="AR107" s="32"/>
      <c r="AS107" s="32"/>
      <c r="AT107" s="32"/>
      <c r="AU107" s="32"/>
      <c r="AV107" s="32"/>
      <c r="AW107" s="32"/>
      <c r="AX107" s="32"/>
      <c r="AY107" s="32"/>
      <c r="AZ107" s="32"/>
      <c r="BA107" s="32"/>
      <c r="BB107" s="32"/>
      <c r="BC107" s="32"/>
      <c r="BD107" s="32"/>
      <c r="BE107" s="32"/>
      <c r="BF107" s="32"/>
      <c r="BG107" s="32"/>
      <c r="BH107" s="32"/>
    </row>
    <row r="108" spans="1:60" outlineLevel="1" x14ac:dyDescent="0.2">
      <c r="A108" s="248"/>
      <c r="B108" s="221"/>
      <c r="C108" s="244" t="s">
        <v>306</v>
      </c>
      <c r="D108" s="225"/>
      <c r="E108" s="229">
        <v>59.823</v>
      </c>
      <c r="F108" s="233"/>
      <c r="G108" s="233"/>
      <c r="H108" s="232"/>
      <c r="I108" s="251"/>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row>
    <row r="109" spans="1:60" outlineLevel="1" x14ac:dyDescent="0.2">
      <c r="A109" s="248"/>
      <c r="B109" s="556" t="s">
        <v>307</v>
      </c>
      <c r="C109" s="557"/>
      <c r="D109" s="558"/>
      <c r="E109" s="559"/>
      <c r="F109" s="560"/>
      <c r="G109" s="561"/>
      <c r="H109" s="232"/>
      <c r="I109" s="251"/>
      <c r="J109" s="32"/>
      <c r="K109" s="32"/>
      <c r="L109" s="32"/>
      <c r="M109" s="32"/>
      <c r="N109" s="32"/>
      <c r="O109" s="32"/>
      <c r="P109" s="32"/>
      <c r="Q109" s="32"/>
      <c r="R109" s="32"/>
      <c r="S109" s="32"/>
      <c r="T109" s="32"/>
      <c r="U109" s="32"/>
      <c r="V109" s="32"/>
      <c r="W109" s="32"/>
      <c r="X109" s="32"/>
      <c r="Y109" s="32"/>
      <c r="Z109" s="32"/>
      <c r="AA109" s="32"/>
      <c r="AB109" s="32"/>
      <c r="AC109" s="32">
        <v>0</v>
      </c>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row>
    <row r="110" spans="1:60" outlineLevel="1" x14ac:dyDescent="0.2">
      <c r="A110" s="248"/>
      <c r="B110" s="556" t="s">
        <v>308</v>
      </c>
      <c r="C110" s="557"/>
      <c r="D110" s="558"/>
      <c r="E110" s="559"/>
      <c r="F110" s="560"/>
      <c r="G110" s="561"/>
      <c r="H110" s="232"/>
      <c r="I110" s="251"/>
      <c r="J110" s="32"/>
      <c r="K110" s="32"/>
      <c r="L110" s="32"/>
      <c r="M110" s="32"/>
      <c r="N110" s="32"/>
      <c r="O110" s="32"/>
      <c r="P110" s="32"/>
      <c r="Q110" s="32"/>
      <c r="R110" s="32"/>
      <c r="S110" s="32"/>
      <c r="T110" s="32"/>
      <c r="U110" s="32"/>
      <c r="V110" s="32"/>
      <c r="W110" s="32"/>
      <c r="X110" s="32"/>
      <c r="Y110" s="32"/>
      <c r="Z110" s="32"/>
      <c r="AA110" s="32"/>
      <c r="AB110" s="32"/>
      <c r="AC110" s="32">
        <v>1</v>
      </c>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row>
    <row r="111" spans="1:60" outlineLevel="1" x14ac:dyDescent="0.2">
      <c r="A111" s="249">
        <v>30</v>
      </c>
      <c r="B111" s="220" t="s">
        <v>309</v>
      </c>
      <c r="C111" s="243" t="s">
        <v>310</v>
      </c>
      <c r="D111" s="224" t="s">
        <v>227</v>
      </c>
      <c r="E111" s="228">
        <v>59.823</v>
      </c>
      <c r="F111" s="234"/>
      <c r="G111" s="233">
        <f>ROUND(E111*F111,2)</f>
        <v>0</v>
      </c>
      <c r="H111" s="232" t="s">
        <v>205</v>
      </c>
      <c r="I111" s="251" t="s">
        <v>184</v>
      </c>
      <c r="J111" s="32"/>
      <c r="K111" s="32"/>
      <c r="L111" s="32"/>
      <c r="M111" s="32"/>
      <c r="N111" s="32"/>
      <c r="O111" s="32"/>
      <c r="P111" s="32"/>
      <c r="Q111" s="32"/>
      <c r="R111" s="32"/>
      <c r="S111" s="32"/>
      <c r="T111" s="32"/>
      <c r="U111" s="32"/>
      <c r="V111" s="32"/>
      <c r="W111" s="32"/>
      <c r="X111" s="32"/>
      <c r="Y111" s="32"/>
      <c r="Z111" s="32"/>
      <c r="AA111" s="32"/>
      <c r="AB111" s="32"/>
      <c r="AC111" s="32"/>
      <c r="AD111" s="32"/>
      <c r="AE111" s="32" t="s">
        <v>185</v>
      </c>
      <c r="AF111" s="32"/>
      <c r="AG111" s="32"/>
      <c r="AH111" s="32"/>
      <c r="AI111" s="32"/>
      <c r="AJ111" s="32"/>
      <c r="AK111" s="32"/>
      <c r="AL111" s="32"/>
      <c r="AM111" s="32">
        <v>21</v>
      </c>
      <c r="AN111" s="32"/>
      <c r="AO111" s="32"/>
      <c r="AP111" s="32"/>
      <c r="AQ111" s="32"/>
      <c r="AR111" s="32"/>
      <c r="AS111" s="32"/>
      <c r="AT111" s="32"/>
      <c r="AU111" s="32"/>
      <c r="AV111" s="32"/>
      <c r="AW111" s="32"/>
      <c r="AX111" s="32"/>
      <c r="AY111" s="32"/>
      <c r="AZ111" s="32"/>
      <c r="BA111" s="32"/>
      <c r="BB111" s="32"/>
      <c r="BC111" s="32"/>
      <c r="BD111" s="32"/>
      <c r="BE111" s="32"/>
      <c r="BF111" s="32"/>
      <c r="BG111" s="32"/>
      <c r="BH111" s="32"/>
    </row>
    <row r="112" spans="1:60" outlineLevel="1" x14ac:dyDescent="0.2">
      <c r="A112" s="248"/>
      <c r="B112" s="221"/>
      <c r="C112" s="244" t="s">
        <v>311</v>
      </c>
      <c r="D112" s="225"/>
      <c r="E112" s="229">
        <v>59.823</v>
      </c>
      <c r="F112" s="233"/>
      <c r="G112" s="233"/>
      <c r="H112" s="232"/>
      <c r="I112" s="251"/>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row>
    <row r="113" spans="1:60" outlineLevel="1" x14ac:dyDescent="0.2">
      <c r="A113" s="248"/>
      <c r="B113" s="556" t="s">
        <v>312</v>
      </c>
      <c r="C113" s="557"/>
      <c r="D113" s="558"/>
      <c r="E113" s="559"/>
      <c r="F113" s="560"/>
      <c r="G113" s="561"/>
      <c r="H113" s="232"/>
      <c r="I113" s="251"/>
      <c r="J113" s="32"/>
      <c r="K113" s="32"/>
      <c r="L113" s="32"/>
      <c r="M113" s="32"/>
      <c r="N113" s="32"/>
      <c r="O113" s="32"/>
      <c r="P113" s="32"/>
      <c r="Q113" s="32"/>
      <c r="R113" s="32"/>
      <c r="S113" s="32"/>
      <c r="T113" s="32"/>
      <c r="U113" s="32"/>
      <c r="V113" s="32"/>
      <c r="W113" s="32"/>
      <c r="X113" s="32"/>
      <c r="Y113" s="32"/>
      <c r="Z113" s="32"/>
      <c r="AA113" s="32"/>
      <c r="AB113" s="32"/>
      <c r="AC113" s="32">
        <v>0</v>
      </c>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row>
    <row r="114" spans="1:60" outlineLevel="1" x14ac:dyDescent="0.2">
      <c r="A114" s="248"/>
      <c r="B114" s="556" t="s">
        <v>313</v>
      </c>
      <c r="C114" s="557"/>
      <c r="D114" s="558"/>
      <c r="E114" s="559"/>
      <c r="F114" s="560"/>
      <c r="G114" s="561"/>
      <c r="H114" s="232"/>
      <c r="I114" s="251"/>
      <c r="J114" s="32"/>
      <c r="K114" s="32"/>
      <c r="L114" s="32"/>
      <c r="M114" s="32"/>
      <c r="N114" s="32"/>
      <c r="O114" s="32"/>
      <c r="P114" s="32"/>
      <c r="Q114" s="32"/>
      <c r="R114" s="32"/>
      <c r="S114" s="32"/>
      <c r="T114" s="32"/>
      <c r="U114" s="32"/>
      <c r="V114" s="32"/>
      <c r="W114" s="32"/>
      <c r="X114" s="32"/>
      <c r="Y114" s="32"/>
      <c r="Z114" s="32"/>
      <c r="AA114" s="32"/>
      <c r="AB114" s="32"/>
      <c r="AC114" s="32"/>
      <c r="AD114" s="32"/>
      <c r="AE114" s="32" t="s">
        <v>178</v>
      </c>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row>
    <row r="115" spans="1:60" outlineLevel="1" x14ac:dyDescent="0.2">
      <c r="A115" s="249">
        <v>31</v>
      </c>
      <c r="B115" s="220" t="s">
        <v>314</v>
      </c>
      <c r="C115" s="243" t="s">
        <v>315</v>
      </c>
      <c r="D115" s="224" t="s">
        <v>227</v>
      </c>
      <c r="E115" s="228">
        <v>59.823</v>
      </c>
      <c r="F115" s="234"/>
      <c r="G115" s="233">
        <f>ROUND(E115*F115,2)</f>
        <v>0</v>
      </c>
      <c r="H115" s="232" t="s">
        <v>205</v>
      </c>
      <c r="I115" s="251" t="s">
        <v>184</v>
      </c>
      <c r="J115" s="32"/>
      <c r="K115" s="32"/>
      <c r="L115" s="32"/>
      <c r="M115" s="32"/>
      <c r="N115" s="32"/>
      <c r="O115" s="32"/>
      <c r="P115" s="32"/>
      <c r="Q115" s="32"/>
      <c r="R115" s="32"/>
      <c r="S115" s="32"/>
      <c r="T115" s="32"/>
      <c r="U115" s="32"/>
      <c r="V115" s="32"/>
      <c r="W115" s="32"/>
      <c r="X115" s="32"/>
      <c r="Y115" s="32"/>
      <c r="Z115" s="32"/>
      <c r="AA115" s="32"/>
      <c r="AB115" s="32"/>
      <c r="AC115" s="32"/>
      <c r="AD115" s="32"/>
      <c r="AE115" s="32" t="s">
        <v>185</v>
      </c>
      <c r="AF115" s="32"/>
      <c r="AG115" s="32"/>
      <c r="AH115" s="32"/>
      <c r="AI115" s="32"/>
      <c r="AJ115" s="32"/>
      <c r="AK115" s="32"/>
      <c r="AL115" s="32"/>
      <c r="AM115" s="32">
        <v>21</v>
      </c>
      <c r="AN115" s="32"/>
      <c r="AO115" s="32"/>
      <c r="AP115" s="32"/>
      <c r="AQ115" s="32"/>
      <c r="AR115" s="32"/>
      <c r="AS115" s="32"/>
      <c r="AT115" s="32"/>
      <c r="AU115" s="32"/>
      <c r="AV115" s="32"/>
      <c r="AW115" s="32"/>
      <c r="AX115" s="32"/>
      <c r="AY115" s="32"/>
      <c r="AZ115" s="32"/>
      <c r="BA115" s="32"/>
      <c r="BB115" s="32"/>
      <c r="BC115" s="32"/>
      <c r="BD115" s="32"/>
      <c r="BE115" s="32"/>
      <c r="BF115" s="32"/>
      <c r="BG115" s="32"/>
      <c r="BH115" s="32"/>
    </row>
    <row r="116" spans="1:60" outlineLevel="1" x14ac:dyDescent="0.2">
      <c r="A116" s="248"/>
      <c r="B116" s="221"/>
      <c r="C116" s="244" t="s">
        <v>311</v>
      </c>
      <c r="D116" s="225"/>
      <c r="E116" s="229">
        <v>59.823</v>
      </c>
      <c r="F116" s="233"/>
      <c r="G116" s="233"/>
      <c r="H116" s="232"/>
      <c r="I116" s="251"/>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row>
    <row r="117" spans="1:60" outlineLevel="1" x14ac:dyDescent="0.2">
      <c r="A117" s="248"/>
      <c r="B117" s="556" t="s">
        <v>316</v>
      </c>
      <c r="C117" s="557"/>
      <c r="D117" s="558"/>
      <c r="E117" s="559"/>
      <c r="F117" s="560"/>
      <c r="G117" s="561"/>
      <c r="H117" s="232"/>
      <c r="I117" s="251"/>
      <c r="J117" s="32"/>
      <c r="K117" s="32"/>
      <c r="L117" s="32"/>
      <c r="M117" s="32"/>
      <c r="N117" s="32"/>
      <c r="O117" s="32"/>
      <c r="P117" s="32"/>
      <c r="Q117" s="32"/>
      <c r="R117" s="32"/>
      <c r="S117" s="32"/>
      <c r="T117" s="32"/>
      <c r="U117" s="32"/>
      <c r="V117" s="32"/>
      <c r="W117" s="32"/>
      <c r="X117" s="32"/>
      <c r="Y117" s="32"/>
      <c r="Z117" s="32"/>
      <c r="AA117" s="32"/>
      <c r="AB117" s="32"/>
      <c r="AC117" s="32">
        <v>0</v>
      </c>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row>
    <row r="118" spans="1:60" outlineLevel="1" x14ac:dyDescent="0.2">
      <c r="A118" s="248"/>
      <c r="B118" s="556" t="s">
        <v>317</v>
      </c>
      <c r="C118" s="557"/>
      <c r="D118" s="558"/>
      <c r="E118" s="559"/>
      <c r="F118" s="560"/>
      <c r="G118" s="561"/>
      <c r="H118" s="232"/>
      <c r="I118" s="251"/>
      <c r="J118" s="32"/>
      <c r="K118" s="32"/>
      <c r="L118" s="32"/>
      <c r="M118" s="32"/>
      <c r="N118" s="32"/>
      <c r="O118" s="32"/>
      <c r="P118" s="32"/>
      <c r="Q118" s="32"/>
      <c r="R118" s="32"/>
      <c r="S118" s="32"/>
      <c r="T118" s="32"/>
      <c r="U118" s="32"/>
      <c r="V118" s="32"/>
      <c r="W118" s="32"/>
      <c r="X118" s="32"/>
      <c r="Y118" s="32"/>
      <c r="Z118" s="32"/>
      <c r="AA118" s="32"/>
      <c r="AB118" s="32"/>
      <c r="AC118" s="32"/>
      <c r="AD118" s="32"/>
      <c r="AE118" s="32" t="s">
        <v>178</v>
      </c>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row>
    <row r="119" spans="1:60" outlineLevel="1" x14ac:dyDescent="0.2">
      <c r="A119" s="249">
        <v>32</v>
      </c>
      <c r="B119" s="220" t="s">
        <v>318</v>
      </c>
      <c r="C119" s="243" t="s">
        <v>319</v>
      </c>
      <c r="D119" s="224" t="s">
        <v>227</v>
      </c>
      <c r="E119" s="228">
        <v>571.82865000000004</v>
      </c>
      <c r="F119" s="234"/>
      <c r="G119" s="233">
        <f>ROUND(E119*F119,2)</f>
        <v>0</v>
      </c>
      <c r="H119" s="232" t="s">
        <v>205</v>
      </c>
      <c r="I119" s="251" t="s">
        <v>184</v>
      </c>
      <c r="J119" s="32"/>
      <c r="K119" s="32"/>
      <c r="L119" s="32"/>
      <c r="M119" s="32"/>
      <c r="N119" s="32"/>
      <c r="O119" s="32"/>
      <c r="P119" s="32"/>
      <c r="Q119" s="32"/>
      <c r="R119" s="32"/>
      <c r="S119" s="32"/>
      <c r="T119" s="32"/>
      <c r="U119" s="32"/>
      <c r="V119" s="32"/>
      <c r="W119" s="32"/>
      <c r="X119" s="32"/>
      <c r="Y119" s="32"/>
      <c r="Z119" s="32"/>
      <c r="AA119" s="32"/>
      <c r="AB119" s="32"/>
      <c r="AC119" s="32"/>
      <c r="AD119" s="32"/>
      <c r="AE119" s="32" t="s">
        <v>185</v>
      </c>
      <c r="AF119" s="32"/>
      <c r="AG119" s="32"/>
      <c r="AH119" s="32"/>
      <c r="AI119" s="32"/>
      <c r="AJ119" s="32"/>
      <c r="AK119" s="32"/>
      <c r="AL119" s="32"/>
      <c r="AM119" s="32">
        <v>21</v>
      </c>
      <c r="AN119" s="32"/>
      <c r="AO119" s="32"/>
      <c r="AP119" s="32"/>
      <c r="AQ119" s="32"/>
      <c r="AR119" s="32"/>
      <c r="AS119" s="32"/>
      <c r="AT119" s="32"/>
      <c r="AU119" s="32"/>
      <c r="AV119" s="32"/>
      <c r="AW119" s="32"/>
      <c r="AX119" s="32"/>
      <c r="AY119" s="32"/>
      <c r="AZ119" s="32"/>
      <c r="BA119" s="32"/>
      <c r="BB119" s="32"/>
      <c r="BC119" s="32"/>
      <c r="BD119" s="32"/>
      <c r="BE119" s="32"/>
      <c r="BF119" s="32"/>
      <c r="BG119" s="32"/>
      <c r="BH119" s="32"/>
    </row>
    <row r="120" spans="1:60" outlineLevel="1" x14ac:dyDescent="0.2">
      <c r="A120" s="248"/>
      <c r="B120" s="221"/>
      <c r="C120" s="562" t="s">
        <v>320</v>
      </c>
      <c r="D120" s="563"/>
      <c r="E120" s="564"/>
      <c r="F120" s="565"/>
      <c r="G120" s="566"/>
      <c r="H120" s="232"/>
      <c r="I120" s="251"/>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212" t="str">
        <f>C120</f>
        <v>včetně strojního přemístění materiálu pro zásyp ze vzdálenosti do 10 m od okraje zásypu</v>
      </c>
      <c r="BB120" s="32"/>
      <c r="BC120" s="32"/>
      <c r="BD120" s="32"/>
      <c r="BE120" s="32"/>
      <c r="BF120" s="32"/>
      <c r="BG120" s="32"/>
      <c r="BH120" s="32"/>
    </row>
    <row r="121" spans="1:60" outlineLevel="1" x14ac:dyDescent="0.2">
      <c r="A121" s="248"/>
      <c r="B121" s="221"/>
      <c r="C121" s="244" t="s">
        <v>321</v>
      </c>
      <c r="D121" s="225"/>
      <c r="E121" s="229">
        <v>571.82865000000004</v>
      </c>
      <c r="F121" s="233"/>
      <c r="G121" s="233"/>
      <c r="H121" s="232"/>
      <c r="I121" s="251"/>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row>
    <row r="122" spans="1:60" outlineLevel="1" x14ac:dyDescent="0.2">
      <c r="A122" s="248"/>
      <c r="B122" s="556" t="s">
        <v>322</v>
      </c>
      <c r="C122" s="557"/>
      <c r="D122" s="558"/>
      <c r="E122" s="559"/>
      <c r="F122" s="560"/>
      <c r="G122" s="561"/>
      <c r="H122" s="232"/>
      <c r="I122" s="251"/>
      <c r="J122" s="32"/>
      <c r="K122" s="32"/>
      <c r="L122" s="32"/>
      <c r="M122" s="32"/>
      <c r="N122" s="32"/>
      <c r="O122" s="32"/>
      <c r="P122" s="32"/>
      <c r="Q122" s="32"/>
      <c r="R122" s="32"/>
      <c r="S122" s="32"/>
      <c r="T122" s="32"/>
      <c r="U122" s="32"/>
      <c r="V122" s="32"/>
      <c r="W122" s="32"/>
      <c r="X122" s="32"/>
      <c r="Y122" s="32"/>
      <c r="Z122" s="32"/>
      <c r="AA122" s="32"/>
      <c r="AB122" s="32"/>
      <c r="AC122" s="32">
        <v>0</v>
      </c>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row>
    <row r="123" spans="1:60" ht="22.5" outlineLevel="1" x14ac:dyDescent="0.2">
      <c r="A123" s="248"/>
      <c r="B123" s="556" t="s">
        <v>323</v>
      </c>
      <c r="C123" s="557"/>
      <c r="D123" s="558"/>
      <c r="E123" s="559"/>
      <c r="F123" s="560"/>
      <c r="G123" s="561"/>
      <c r="H123" s="232"/>
      <c r="I123" s="251"/>
      <c r="J123" s="32"/>
      <c r="K123" s="32"/>
      <c r="L123" s="32"/>
      <c r="M123" s="32"/>
      <c r="N123" s="32"/>
      <c r="O123" s="32"/>
      <c r="P123" s="32"/>
      <c r="Q123" s="32"/>
      <c r="R123" s="32"/>
      <c r="S123" s="32"/>
      <c r="T123" s="32"/>
      <c r="U123" s="32"/>
      <c r="V123" s="32"/>
      <c r="W123" s="32"/>
      <c r="X123" s="32"/>
      <c r="Y123" s="32"/>
      <c r="Z123" s="32"/>
      <c r="AA123" s="32"/>
      <c r="AB123" s="32"/>
      <c r="AC123" s="32"/>
      <c r="AD123" s="32"/>
      <c r="AE123" s="32" t="s">
        <v>178</v>
      </c>
      <c r="AF123" s="32"/>
      <c r="AG123" s="32"/>
      <c r="AH123" s="32"/>
      <c r="AI123" s="32"/>
      <c r="AJ123" s="32"/>
      <c r="AK123" s="32"/>
      <c r="AL123" s="32"/>
      <c r="AM123" s="32"/>
      <c r="AN123" s="32"/>
      <c r="AO123" s="32"/>
      <c r="AP123" s="32"/>
      <c r="AQ123" s="32"/>
      <c r="AR123" s="32"/>
      <c r="AS123" s="32"/>
      <c r="AT123" s="32"/>
      <c r="AU123" s="32"/>
      <c r="AV123" s="32"/>
      <c r="AW123" s="32"/>
      <c r="AX123" s="32"/>
      <c r="AY123" s="32"/>
      <c r="AZ123" s="212" t="str">
        <f>B123</f>
        <v>sypaninou z vhodných hornin tř. 1 - 4 nebo materiálem připraveným podél výkopu ve vzdálenosti do 3 m od jeho kraje, pro jakoukoliv hloubku výkopu a jakoukoliv míru zhutnění,</v>
      </c>
      <c r="BA123" s="32"/>
      <c r="BB123" s="32"/>
      <c r="BC123" s="32"/>
      <c r="BD123" s="32"/>
      <c r="BE123" s="32"/>
      <c r="BF123" s="32"/>
      <c r="BG123" s="32"/>
      <c r="BH123" s="32"/>
    </row>
    <row r="124" spans="1:60" outlineLevel="1" x14ac:dyDescent="0.2">
      <c r="A124" s="249">
        <v>33</v>
      </c>
      <c r="B124" s="220" t="s">
        <v>324</v>
      </c>
      <c r="C124" s="243" t="s">
        <v>325</v>
      </c>
      <c r="D124" s="224" t="s">
        <v>227</v>
      </c>
      <c r="E124" s="228">
        <v>140.65135000000001</v>
      </c>
      <c r="F124" s="234"/>
      <c r="G124" s="233">
        <f>ROUND(E124*F124,2)</f>
        <v>0</v>
      </c>
      <c r="H124" s="232" t="s">
        <v>205</v>
      </c>
      <c r="I124" s="251" t="s">
        <v>184</v>
      </c>
      <c r="J124" s="32"/>
      <c r="K124" s="32"/>
      <c r="L124" s="32"/>
      <c r="M124" s="32"/>
      <c r="N124" s="32"/>
      <c r="O124" s="32"/>
      <c r="P124" s="32"/>
      <c r="Q124" s="32"/>
      <c r="R124" s="32"/>
      <c r="S124" s="32"/>
      <c r="T124" s="32"/>
      <c r="U124" s="32"/>
      <c r="V124" s="32"/>
      <c r="W124" s="32"/>
      <c r="X124" s="32"/>
      <c r="Y124" s="32"/>
      <c r="Z124" s="32"/>
      <c r="AA124" s="32"/>
      <c r="AB124" s="32"/>
      <c r="AC124" s="32"/>
      <c r="AD124" s="32"/>
      <c r="AE124" s="32" t="s">
        <v>185</v>
      </c>
      <c r="AF124" s="32"/>
      <c r="AG124" s="32"/>
      <c r="AH124" s="32"/>
      <c r="AI124" s="32"/>
      <c r="AJ124" s="32"/>
      <c r="AK124" s="32"/>
      <c r="AL124" s="32"/>
      <c r="AM124" s="32">
        <v>21</v>
      </c>
      <c r="AN124" s="32"/>
      <c r="AO124" s="32"/>
      <c r="AP124" s="32"/>
      <c r="AQ124" s="32"/>
      <c r="AR124" s="32"/>
      <c r="AS124" s="32"/>
      <c r="AT124" s="32"/>
      <c r="AU124" s="32"/>
      <c r="AV124" s="32"/>
      <c r="AW124" s="32"/>
      <c r="AX124" s="32"/>
      <c r="AY124" s="32"/>
      <c r="AZ124" s="32"/>
      <c r="BA124" s="32"/>
      <c r="BB124" s="32"/>
      <c r="BC124" s="32"/>
      <c r="BD124" s="32"/>
      <c r="BE124" s="32"/>
      <c r="BF124" s="32"/>
      <c r="BG124" s="32"/>
      <c r="BH124" s="32"/>
    </row>
    <row r="125" spans="1:60" outlineLevel="1" x14ac:dyDescent="0.2">
      <c r="A125" s="248"/>
      <c r="B125" s="221"/>
      <c r="C125" s="244" t="s">
        <v>326</v>
      </c>
      <c r="D125" s="225"/>
      <c r="E125" s="229">
        <v>65.350999999999999</v>
      </c>
      <c r="F125" s="233"/>
      <c r="G125" s="233"/>
      <c r="H125" s="232"/>
      <c r="I125" s="251"/>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row>
    <row r="126" spans="1:60" outlineLevel="1" x14ac:dyDescent="0.2">
      <c r="A126" s="248"/>
      <c r="B126" s="221"/>
      <c r="C126" s="244" t="s">
        <v>327</v>
      </c>
      <c r="D126" s="225"/>
      <c r="E126" s="229">
        <v>75.300349999999995</v>
      </c>
      <c r="F126" s="233"/>
      <c r="G126" s="233"/>
      <c r="H126" s="232"/>
      <c r="I126" s="251"/>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row>
    <row r="127" spans="1:60" outlineLevel="1" x14ac:dyDescent="0.2">
      <c r="A127" s="248"/>
      <c r="B127" s="556" t="s">
        <v>328</v>
      </c>
      <c r="C127" s="557"/>
      <c r="D127" s="558"/>
      <c r="E127" s="559"/>
      <c r="F127" s="560"/>
      <c r="G127" s="561"/>
      <c r="H127" s="232"/>
      <c r="I127" s="251"/>
      <c r="J127" s="32"/>
      <c r="K127" s="32"/>
      <c r="L127" s="32"/>
      <c r="M127" s="32"/>
      <c r="N127" s="32"/>
      <c r="O127" s="32"/>
      <c r="P127" s="32"/>
      <c r="Q127" s="32"/>
      <c r="R127" s="32"/>
      <c r="S127" s="32"/>
      <c r="T127" s="32"/>
      <c r="U127" s="32"/>
      <c r="V127" s="32"/>
      <c r="W127" s="32"/>
      <c r="X127" s="32"/>
      <c r="Y127" s="32"/>
      <c r="Z127" s="32"/>
      <c r="AA127" s="32"/>
      <c r="AB127" s="32"/>
      <c r="AC127" s="32">
        <v>1</v>
      </c>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row>
    <row r="128" spans="1:60" outlineLevel="1" x14ac:dyDescent="0.2">
      <c r="A128" s="249">
        <v>34</v>
      </c>
      <c r="B128" s="220" t="s">
        <v>329</v>
      </c>
      <c r="C128" s="243" t="s">
        <v>330</v>
      </c>
      <c r="D128" s="224" t="s">
        <v>227</v>
      </c>
      <c r="E128" s="228">
        <v>140.65135000000001</v>
      </c>
      <c r="F128" s="234"/>
      <c r="G128" s="233">
        <f>ROUND(E128*F128,2)</f>
        <v>0</v>
      </c>
      <c r="H128" s="232" t="s">
        <v>205</v>
      </c>
      <c r="I128" s="251" t="s">
        <v>184</v>
      </c>
      <c r="J128" s="32"/>
      <c r="K128" s="32"/>
      <c r="L128" s="32"/>
      <c r="M128" s="32"/>
      <c r="N128" s="32"/>
      <c r="O128" s="32"/>
      <c r="P128" s="32"/>
      <c r="Q128" s="32"/>
      <c r="R128" s="32"/>
      <c r="S128" s="32"/>
      <c r="T128" s="32"/>
      <c r="U128" s="32"/>
      <c r="V128" s="32"/>
      <c r="W128" s="32"/>
      <c r="X128" s="32"/>
      <c r="Y128" s="32"/>
      <c r="Z128" s="32"/>
      <c r="AA128" s="32"/>
      <c r="AB128" s="32"/>
      <c r="AC128" s="32"/>
      <c r="AD128" s="32"/>
      <c r="AE128" s="32" t="s">
        <v>185</v>
      </c>
      <c r="AF128" s="32"/>
      <c r="AG128" s="32"/>
      <c r="AH128" s="32"/>
      <c r="AI128" s="32"/>
      <c r="AJ128" s="32"/>
      <c r="AK128" s="32"/>
      <c r="AL128" s="32"/>
      <c r="AM128" s="32">
        <v>21</v>
      </c>
      <c r="AN128" s="32"/>
      <c r="AO128" s="32"/>
      <c r="AP128" s="32"/>
      <c r="AQ128" s="32"/>
      <c r="AR128" s="32"/>
      <c r="AS128" s="32"/>
      <c r="AT128" s="32"/>
      <c r="AU128" s="32"/>
      <c r="AV128" s="32"/>
      <c r="AW128" s="32"/>
      <c r="AX128" s="32"/>
      <c r="AY128" s="32"/>
      <c r="AZ128" s="32"/>
      <c r="BA128" s="32"/>
      <c r="BB128" s="32"/>
      <c r="BC128" s="32"/>
      <c r="BD128" s="32"/>
      <c r="BE128" s="32"/>
      <c r="BF128" s="32"/>
      <c r="BG128" s="32"/>
      <c r="BH128" s="32"/>
    </row>
    <row r="129" spans="1:60" outlineLevel="1" x14ac:dyDescent="0.2">
      <c r="A129" s="248"/>
      <c r="B129" s="221"/>
      <c r="C129" s="244" t="s">
        <v>331</v>
      </c>
      <c r="D129" s="225"/>
      <c r="E129" s="229">
        <v>140.65135000000001</v>
      </c>
      <c r="F129" s="233"/>
      <c r="G129" s="233"/>
      <c r="H129" s="232"/>
      <c r="I129" s="251"/>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row>
    <row r="130" spans="1:60" outlineLevel="1" x14ac:dyDescent="0.2">
      <c r="A130" s="248"/>
      <c r="B130" s="556" t="s">
        <v>332</v>
      </c>
      <c r="C130" s="557"/>
      <c r="D130" s="558"/>
      <c r="E130" s="559"/>
      <c r="F130" s="560"/>
      <c r="G130" s="561"/>
      <c r="H130" s="232"/>
      <c r="I130" s="251"/>
      <c r="J130" s="32"/>
      <c r="K130" s="32"/>
      <c r="L130" s="32"/>
      <c r="M130" s="32"/>
      <c r="N130" s="32"/>
      <c r="O130" s="32"/>
      <c r="P130" s="32"/>
      <c r="Q130" s="32"/>
      <c r="R130" s="32"/>
      <c r="S130" s="32"/>
      <c r="T130" s="32"/>
      <c r="U130" s="32"/>
      <c r="V130" s="32"/>
      <c r="W130" s="32"/>
      <c r="X130" s="32"/>
      <c r="Y130" s="32"/>
      <c r="Z130" s="32"/>
      <c r="AA130" s="32"/>
      <c r="AB130" s="32"/>
      <c r="AC130" s="32">
        <v>0</v>
      </c>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row>
    <row r="131" spans="1:60" outlineLevel="1" x14ac:dyDescent="0.2">
      <c r="A131" s="248"/>
      <c r="B131" s="556" t="s">
        <v>333</v>
      </c>
      <c r="C131" s="557"/>
      <c r="D131" s="558"/>
      <c r="E131" s="559"/>
      <c r="F131" s="560"/>
      <c r="G131" s="561"/>
      <c r="H131" s="232"/>
      <c r="I131" s="251"/>
      <c r="J131" s="32"/>
      <c r="K131" s="32"/>
      <c r="L131" s="32"/>
      <c r="M131" s="32"/>
      <c r="N131" s="32"/>
      <c r="O131" s="32"/>
      <c r="P131" s="32"/>
      <c r="Q131" s="32"/>
      <c r="R131" s="32"/>
      <c r="S131" s="32"/>
      <c r="T131" s="32"/>
      <c r="U131" s="32"/>
      <c r="V131" s="32"/>
      <c r="W131" s="32"/>
      <c r="X131" s="32"/>
      <c r="Y131" s="32"/>
      <c r="Z131" s="32"/>
      <c r="AA131" s="32"/>
      <c r="AB131" s="32"/>
      <c r="AC131" s="32"/>
      <c r="AD131" s="32"/>
      <c r="AE131" s="32" t="s">
        <v>178</v>
      </c>
      <c r="AF131" s="32"/>
      <c r="AG131" s="32"/>
      <c r="AH131" s="32"/>
      <c r="AI131" s="32"/>
      <c r="AJ131" s="32"/>
      <c r="AK131" s="32"/>
      <c r="AL131" s="32"/>
      <c r="AM131" s="32"/>
      <c r="AN131" s="32"/>
      <c r="AO131" s="32"/>
      <c r="AP131" s="32"/>
      <c r="AQ131" s="32"/>
      <c r="AR131" s="32"/>
      <c r="AS131" s="32"/>
      <c r="AT131" s="32"/>
      <c r="AU131" s="32"/>
      <c r="AV131" s="32"/>
      <c r="AW131" s="32"/>
      <c r="AX131" s="32"/>
      <c r="AY131" s="32"/>
      <c r="AZ131" s="212" t="str">
        <f>B131</f>
        <v>sypaninou z vhodných hornin tř. 1 - 4 nebo materiálem, uloženým ve vzdálenosti do 30 m od vnějšího kraje objektu, pro jakoukoliv míru zhutnění,</v>
      </c>
      <c r="BA131" s="32"/>
      <c r="BB131" s="32"/>
      <c r="BC131" s="32"/>
      <c r="BD131" s="32"/>
      <c r="BE131" s="32"/>
      <c r="BF131" s="32"/>
      <c r="BG131" s="32"/>
      <c r="BH131" s="32"/>
    </row>
    <row r="132" spans="1:60" outlineLevel="1" x14ac:dyDescent="0.2">
      <c r="A132" s="249">
        <v>35</v>
      </c>
      <c r="B132" s="220" t="s">
        <v>334</v>
      </c>
      <c r="C132" s="243" t="s">
        <v>325</v>
      </c>
      <c r="D132" s="224" t="s">
        <v>227</v>
      </c>
      <c r="E132" s="228">
        <v>76.13</v>
      </c>
      <c r="F132" s="234"/>
      <c r="G132" s="233">
        <f>ROUND(E132*F132,2)</f>
        <v>0</v>
      </c>
      <c r="H132" s="232" t="s">
        <v>205</v>
      </c>
      <c r="I132" s="251" t="s">
        <v>184</v>
      </c>
      <c r="J132" s="32"/>
      <c r="K132" s="32"/>
      <c r="L132" s="32"/>
      <c r="M132" s="32"/>
      <c r="N132" s="32"/>
      <c r="O132" s="32"/>
      <c r="P132" s="32"/>
      <c r="Q132" s="32"/>
      <c r="R132" s="32"/>
      <c r="S132" s="32"/>
      <c r="T132" s="32"/>
      <c r="U132" s="32"/>
      <c r="V132" s="32"/>
      <c r="W132" s="32"/>
      <c r="X132" s="32"/>
      <c r="Y132" s="32"/>
      <c r="Z132" s="32"/>
      <c r="AA132" s="32"/>
      <c r="AB132" s="32"/>
      <c r="AC132" s="32"/>
      <c r="AD132" s="32"/>
      <c r="AE132" s="32" t="s">
        <v>185</v>
      </c>
      <c r="AF132" s="32"/>
      <c r="AG132" s="32"/>
      <c r="AH132" s="32"/>
      <c r="AI132" s="32"/>
      <c r="AJ132" s="32"/>
      <c r="AK132" s="32"/>
      <c r="AL132" s="32"/>
      <c r="AM132" s="32">
        <v>21</v>
      </c>
      <c r="AN132" s="32"/>
      <c r="AO132" s="32"/>
      <c r="AP132" s="32"/>
      <c r="AQ132" s="32"/>
      <c r="AR132" s="32"/>
      <c r="AS132" s="32"/>
      <c r="AT132" s="32"/>
      <c r="AU132" s="32"/>
      <c r="AV132" s="32"/>
      <c r="AW132" s="32"/>
      <c r="AX132" s="32"/>
      <c r="AY132" s="32"/>
      <c r="AZ132" s="32"/>
      <c r="BA132" s="32"/>
      <c r="BB132" s="32"/>
      <c r="BC132" s="32"/>
      <c r="BD132" s="32"/>
      <c r="BE132" s="32"/>
      <c r="BF132" s="32"/>
      <c r="BG132" s="32"/>
      <c r="BH132" s="32"/>
    </row>
    <row r="133" spans="1:60" outlineLevel="1" x14ac:dyDescent="0.2">
      <c r="A133" s="248"/>
      <c r="B133" s="221"/>
      <c r="C133" s="244" t="s">
        <v>335</v>
      </c>
      <c r="D133" s="225"/>
      <c r="E133" s="229">
        <v>76.13</v>
      </c>
      <c r="F133" s="233"/>
      <c r="G133" s="233"/>
      <c r="H133" s="232"/>
      <c r="I133" s="251"/>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row>
    <row r="134" spans="1:60" outlineLevel="1" x14ac:dyDescent="0.2">
      <c r="A134" s="248"/>
      <c r="B134" s="556" t="s">
        <v>336</v>
      </c>
      <c r="C134" s="557"/>
      <c r="D134" s="558"/>
      <c r="E134" s="559"/>
      <c r="F134" s="560"/>
      <c r="G134" s="561"/>
      <c r="H134" s="232"/>
      <c r="I134" s="251"/>
      <c r="J134" s="32"/>
      <c r="K134" s="32"/>
      <c r="L134" s="32"/>
      <c r="M134" s="32"/>
      <c r="N134" s="32"/>
      <c r="O134" s="32"/>
      <c r="P134" s="32"/>
      <c r="Q134" s="32"/>
      <c r="R134" s="32"/>
      <c r="S134" s="32"/>
      <c r="T134" s="32"/>
      <c r="U134" s="32"/>
      <c r="V134" s="32"/>
      <c r="W134" s="32"/>
      <c r="X134" s="32"/>
      <c r="Y134" s="32"/>
      <c r="Z134" s="32"/>
      <c r="AA134" s="32"/>
      <c r="AB134" s="32"/>
      <c r="AC134" s="32">
        <v>0</v>
      </c>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row>
    <row r="135" spans="1:60" outlineLevel="1" x14ac:dyDescent="0.2">
      <c r="A135" s="248"/>
      <c r="B135" s="556" t="s">
        <v>337</v>
      </c>
      <c r="C135" s="557"/>
      <c r="D135" s="558"/>
      <c r="E135" s="559"/>
      <c r="F135" s="560"/>
      <c r="G135" s="561"/>
      <c r="H135" s="232"/>
      <c r="I135" s="251"/>
      <c r="J135" s="32"/>
      <c r="K135" s="32"/>
      <c r="L135" s="32"/>
      <c r="M135" s="32"/>
      <c r="N135" s="32"/>
      <c r="O135" s="32"/>
      <c r="P135" s="32"/>
      <c r="Q135" s="32"/>
      <c r="R135" s="32"/>
      <c r="S135" s="32"/>
      <c r="T135" s="32"/>
      <c r="U135" s="32"/>
      <c r="V135" s="32"/>
      <c r="W135" s="32"/>
      <c r="X135" s="32"/>
      <c r="Y135" s="32"/>
      <c r="Z135" s="32"/>
      <c r="AA135" s="32"/>
      <c r="AB135" s="32"/>
      <c r="AC135" s="32"/>
      <c r="AD135" s="32"/>
      <c r="AE135" s="32" t="s">
        <v>178</v>
      </c>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row>
    <row r="136" spans="1:60" outlineLevel="1" x14ac:dyDescent="0.2">
      <c r="A136" s="249">
        <v>36</v>
      </c>
      <c r="B136" s="220" t="s">
        <v>338</v>
      </c>
      <c r="C136" s="243" t="s">
        <v>339</v>
      </c>
      <c r="D136" s="224" t="s">
        <v>182</v>
      </c>
      <c r="E136" s="228">
        <v>29.85</v>
      </c>
      <c r="F136" s="234"/>
      <c r="G136" s="233">
        <f>ROUND(E136*F136,2)</f>
        <v>0</v>
      </c>
      <c r="H136" s="232" t="s">
        <v>340</v>
      </c>
      <c r="I136" s="251" t="s">
        <v>184</v>
      </c>
      <c r="J136" s="32"/>
      <c r="K136" s="32"/>
      <c r="L136" s="32"/>
      <c r="M136" s="32"/>
      <c r="N136" s="32"/>
      <c r="O136" s="32"/>
      <c r="P136" s="32"/>
      <c r="Q136" s="32"/>
      <c r="R136" s="32"/>
      <c r="S136" s="32"/>
      <c r="T136" s="32"/>
      <c r="U136" s="32"/>
      <c r="V136" s="32"/>
      <c r="W136" s="32"/>
      <c r="X136" s="32"/>
      <c r="Y136" s="32"/>
      <c r="Z136" s="32"/>
      <c r="AA136" s="32"/>
      <c r="AB136" s="32"/>
      <c r="AC136" s="32"/>
      <c r="AD136" s="32"/>
      <c r="AE136" s="32" t="s">
        <v>185</v>
      </c>
      <c r="AF136" s="32"/>
      <c r="AG136" s="32"/>
      <c r="AH136" s="32"/>
      <c r="AI136" s="32"/>
      <c r="AJ136" s="32"/>
      <c r="AK136" s="32"/>
      <c r="AL136" s="32"/>
      <c r="AM136" s="32">
        <v>21</v>
      </c>
      <c r="AN136" s="32"/>
      <c r="AO136" s="32"/>
      <c r="AP136" s="32"/>
      <c r="AQ136" s="32"/>
      <c r="AR136" s="32"/>
      <c r="AS136" s="32"/>
      <c r="AT136" s="32"/>
      <c r="AU136" s="32"/>
      <c r="AV136" s="32"/>
      <c r="AW136" s="32"/>
      <c r="AX136" s="32"/>
      <c r="AY136" s="32"/>
      <c r="AZ136" s="32"/>
      <c r="BA136" s="32"/>
      <c r="BB136" s="32"/>
      <c r="BC136" s="32"/>
      <c r="BD136" s="32"/>
      <c r="BE136" s="32"/>
      <c r="BF136" s="32"/>
      <c r="BG136" s="32"/>
      <c r="BH136" s="32"/>
    </row>
    <row r="137" spans="1:60" outlineLevel="1" x14ac:dyDescent="0.2">
      <c r="A137" s="248"/>
      <c r="B137" s="221"/>
      <c r="C137" s="244" t="s">
        <v>341</v>
      </c>
      <c r="D137" s="225"/>
      <c r="E137" s="229">
        <v>29.85</v>
      </c>
      <c r="F137" s="233"/>
      <c r="G137" s="233"/>
      <c r="H137" s="232"/>
      <c r="I137" s="251"/>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row>
    <row r="138" spans="1:60" outlineLevel="1" x14ac:dyDescent="0.2">
      <c r="A138" s="248"/>
      <c r="B138" s="556" t="s">
        <v>342</v>
      </c>
      <c r="C138" s="557"/>
      <c r="D138" s="558"/>
      <c r="E138" s="559"/>
      <c r="F138" s="560"/>
      <c r="G138" s="561"/>
      <c r="H138" s="232"/>
      <c r="I138" s="251"/>
      <c r="J138" s="32"/>
      <c r="K138" s="32"/>
      <c r="L138" s="32"/>
      <c r="M138" s="32"/>
      <c r="N138" s="32"/>
      <c r="O138" s="32"/>
      <c r="P138" s="32"/>
      <c r="Q138" s="32"/>
      <c r="R138" s="32"/>
      <c r="S138" s="32"/>
      <c r="T138" s="32"/>
      <c r="U138" s="32"/>
      <c r="V138" s="32"/>
      <c r="W138" s="32"/>
      <c r="X138" s="32"/>
      <c r="Y138" s="32"/>
      <c r="Z138" s="32"/>
      <c r="AA138" s="32"/>
      <c r="AB138" s="32"/>
      <c r="AC138" s="32">
        <v>0</v>
      </c>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row>
    <row r="139" spans="1:60" outlineLevel="1" x14ac:dyDescent="0.2">
      <c r="A139" s="248"/>
      <c r="B139" s="556" t="s">
        <v>343</v>
      </c>
      <c r="C139" s="557"/>
      <c r="D139" s="558"/>
      <c r="E139" s="559"/>
      <c r="F139" s="560"/>
      <c r="G139" s="561"/>
      <c r="H139" s="232"/>
      <c r="I139" s="251"/>
      <c r="J139" s="32"/>
      <c r="K139" s="32"/>
      <c r="L139" s="32"/>
      <c r="M139" s="32"/>
      <c r="N139" s="32"/>
      <c r="O139" s="32"/>
      <c r="P139" s="32"/>
      <c r="Q139" s="32"/>
      <c r="R139" s="32"/>
      <c r="S139" s="32"/>
      <c r="T139" s="32"/>
      <c r="U139" s="32"/>
      <c r="V139" s="32"/>
      <c r="W139" s="32"/>
      <c r="X139" s="32"/>
      <c r="Y139" s="32"/>
      <c r="Z139" s="32"/>
      <c r="AA139" s="32"/>
      <c r="AB139" s="32"/>
      <c r="AC139" s="32"/>
      <c r="AD139" s="32"/>
      <c r="AE139" s="32" t="s">
        <v>178</v>
      </c>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row>
    <row r="140" spans="1:60" outlineLevel="1" x14ac:dyDescent="0.2">
      <c r="A140" s="249">
        <v>37</v>
      </c>
      <c r="B140" s="220" t="s">
        <v>344</v>
      </c>
      <c r="C140" s="243" t="s">
        <v>345</v>
      </c>
      <c r="D140" s="224" t="s">
        <v>182</v>
      </c>
      <c r="E140" s="228">
        <v>29.85</v>
      </c>
      <c r="F140" s="234"/>
      <c r="G140" s="233">
        <f>ROUND(E140*F140,2)</f>
        <v>0</v>
      </c>
      <c r="H140" s="232" t="s">
        <v>205</v>
      </c>
      <c r="I140" s="251" t="s">
        <v>184</v>
      </c>
      <c r="J140" s="32"/>
      <c r="K140" s="32"/>
      <c r="L140" s="32"/>
      <c r="M140" s="32"/>
      <c r="N140" s="32"/>
      <c r="O140" s="32"/>
      <c r="P140" s="32"/>
      <c r="Q140" s="32"/>
      <c r="R140" s="32"/>
      <c r="S140" s="32"/>
      <c r="T140" s="32"/>
      <c r="U140" s="32"/>
      <c r="V140" s="32"/>
      <c r="W140" s="32"/>
      <c r="X140" s="32"/>
      <c r="Y140" s="32"/>
      <c r="Z140" s="32"/>
      <c r="AA140" s="32"/>
      <c r="AB140" s="32"/>
      <c r="AC140" s="32"/>
      <c r="AD140" s="32"/>
      <c r="AE140" s="32" t="s">
        <v>185</v>
      </c>
      <c r="AF140" s="32"/>
      <c r="AG140" s="32"/>
      <c r="AH140" s="32"/>
      <c r="AI140" s="32"/>
      <c r="AJ140" s="32"/>
      <c r="AK140" s="32"/>
      <c r="AL140" s="32"/>
      <c r="AM140" s="32">
        <v>21</v>
      </c>
      <c r="AN140" s="32"/>
      <c r="AO140" s="32"/>
      <c r="AP140" s="32"/>
      <c r="AQ140" s="32"/>
      <c r="AR140" s="32"/>
      <c r="AS140" s="32"/>
      <c r="AT140" s="32"/>
      <c r="AU140" s="32"/>
      <c r="AV140" s="32"/>
      <c r="AW140" s="32"/>
      <c r="AX140" s="32"/>
      <c r="AY140" s="32"/>
      <c r="AZ140" s="32"/>
      <c r="BA140" s="32"/>
      <c r="BB140" s="32"/>
      <c r="BC140" s="32"/>
      <c r="BD140" s="32"/>
      <c r="BE140" s="32"/>
      <c r="BF140" s="32"/>
      <c r="BG140" s="32"/>
      <c r="BH140" s="32"/>
    </row>
    <row r="141" spans="1:60" outlineLevel="1" x14ac:dyDescent="0.2">
      <c r="A141" s="248"/>
      <c r="B141" s="221"/>
      <c r="C141" s="244" t="s">
        <v>346</v>
      </c>
      <c r="D141" s="225"/>
      <c r="E141" s="229">
        <v>29.85</v>
      </c>
      <c r="F141" s="233"/>
      <c r="G141" s="233"/>
      <c r="H141" s="232"/>
      <c r="I141" s="251"/>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row>
    <row r="142" spans="1:60" outlineLevel="1" x14ac:dyDescent="0.2">
      <c r="A142" s="249">
        <v>38</v>
      </c>
      <c r="B142" s="220" t="s">
        <v>347</v>
      </c>
      <c r="C142" s="243" t="s">
        <v>348</v>
      </c>
      <c r="D142" s="224" t="s">
        <v>182</v>
      </c>
      <c r="E142" s="228">
        <v>5586.69</v>
      </c>
      <c r="F142" s="234"/>
      <c r="G142" s="233">
        <f>ROUND(E142*F142,2)</f>
        <v>0</v>
      </c>
      <c r="H142" s="232" t="s">
        <v>205</v>
      </c>
      <c r="I142" s="251" t="s">
        <v>184</v>
      </c>
      <c r="J142" s="32"/>
      <c r="K142" s="32"/>
      <c r="L142" s="32"/>
      <c r="M142" s="32"/>
      <c r="N142" s="32"/>
      <c r="O142" s="32"/>
      <c r="P142" s="32"/>
      <c r="Q142" s="32"/>
      <c r="R142" s="32"/>
      <c r="S142" s="32"/>
      <c r="T142" s="32"/>
      <c r="U142" s="32"/>
      <c r="V142" s="32"/>
      <c r="W142" s="32"/>
      <c r="X142" s="32"/>
      <c r="Y142" s="32"/>
      <c r="Z142" s="32"/>
      <c r="AA142" s="32"/>
      <c r="AB142" s="32"/>
      <c r="AC142" s="32"/>
      <c r="AD142" s="32"/>
      <c r="AE142" s="32" t="s">
        <v>185</v>
      </c>
      <c r="AF142" s="32"/>
      <c r="AG142" s="32"/>
      <c r="AH142" s="32"/>
      <c r="AI142" s="32"/>
      <c r="AJ142" s="32"/>
      <c r="AK142" s="32"/>
      <c r="AL142" s="32"/>
      <c r="AM142" s="32">
        <v>21</v>
      </c>
      <c r="AN142" s="32"/>
      <c r="AO142" s="32"/>
      <c r="AP142" s="32"/>
      <c r="AQ142" s="32"/>
      <c r="AR142" s="32"/>
      <c r="AS142" s="32"/>
      <c r="AT142" s="32"/>
      <c r="AU142" s="32"/>
      <c r="AV142" s="32"/>
      <c r="AW142" s="32"/>
      <c r="AX142" s="32"/>
      <c r="AY142" s="32"/>
      <c r="AZ142" s="32"/>
      <c r="BA142" s="32"/>
      <c r="BB142" s="32"/>
      <c r="BC142" s="32"/>
      <c r="BD142" s="32"/>
      <c r="BE142" s="32"/>
      <c r="BF142" s="32"/>
      <c r="BG142" s="32"/>
      <c r="BH142" s="32"/>
    </row>
    <row r="143" spans="1:60" outlineLevel="1" x14ac:dyDescent="0.2">
      <c r="A143" s="248"/>
      <c r="B143" s="221"/>
      <c r="C143" s="244" t="s">
        <v>349</v>
      </c>
      <c r="D143" s="225"/>
      <c r="E143" s="229">
        <v>508.5</v>
      </c>
      <c r="F143" s="233"/>
      <c r="G143" s="233"/>
      <c r="H143" s="232"/>
      <c r="I143" s="251"/>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row>
    <row r="144" spans="1:60" outlineLevel="1" x14ac:dyDescent="0.2">
      <c r="A144" s="248"/>
      <c r="B144" s="221"/>
      <c r="C144" s="244" t="s">
        <v>350</v>
      </c>
      <c r="D144" s="225"/>
      <c r="E144" s="229">
        <v>5078.1899999999996</v>
      </c>
      <c r="F144" s="233"/>
      <c r="G144" s="233"/>
      <c r="H144" s="232"/>
      <c r="I144" s="251"/>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row>
    <row r="145" spans="1:60" outlineLevel="1" x14ac:dyDescent="0.2">
      <c r="A145" s="248"/>
      <c r="B145" s="556" t="s">
        <v>351</v>
      </c>
      <c r="C145" s="557"/>
      <c r="D145" s="558"/>
      <c r="E145" s="559"/>
      <c r="F145" s="560"/>
      <c r="G145" s="561"/>
      <c r="H145" s="232"/>
      <c r="I145" s="251"/>
      <c r="J145" s="32"/>
      <c r="K145" s="32"/>
      <c r="L145" s="32"/>
      <c r="M145" s="32"/>
      <c r="N145" s="32"/>
      <c r="O145" s="32"/>
      <c r="P145" s="32"/>
      <c r="Q145" s="32"/>
      <c r="R145" s="32"/>
      <c r="S145" s="32"/>
      <c r="T145" s="32"/>
      <c r="U145" s="32"/>
      <c r="V145" s="32"/>
      <c r="W145" s="32"/>
      <c r="X145" s="32"/>
      <c r="Y145" s="32"/>
      <c r="Z145" s="32"/>
      <c r="AA145" s="32"/>
      <c r="AB145" s="32"/>
      <c r="AC145" s="32">
        <v>0</v>
      </c>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row>
    <row r="146" spans="1:60" outlineLevel="1" x14ac:dyDescent="0.2">
      <c r="A146" s="248"/>
      <c r="B146" s="556" t="s">
        <v>352</v>
      </c>
      <c r="C146" s="557"/>
      <c r="D146" s="558"/>
      <c r="E146" s="559"/>
      <c r="F146" s="560"/>
      <c r="G146" s="561"/>
      <c r="H146" s="232"/>
      <c r="I146" s="251"/>
      <c r="J146" s="32"/>
      <c r="K146" s="32"/>
      <c r="L146" s="32"/>
      <c r="M146" s="32"/>
      <c r="N146" s="32"/>
      <c r="O146" s="32"/>
      <c r="P146" s="32"/>
      <c r="Q146" s="32"/>
      <c r="R146" s="32"/>
      <c r="S146" s="32"/>
      <c r="T146" s="32"/>
      <c r="U146" s="32"/>
      <c r="V146" s="32"/>
      <c r="W146" s="32"/>
      <c r="X146" s="32"/>
      <c r="Y146" s="32"/>
      <c r="Z146" s="32"/>
      <c r="AA146" s="32"/>
      <c r="AB146" s="32"/>
      <c r="AC146" s="32"/>
      <c r="AD146" s="32"/>
      <c r="AE146" s="32" t="s">
        <v>178</v>
      </c>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row>
    <row r="147" spans="1:60" outlineLevel="1" x14ac:dyDescent="0.2">
      <c r="A147" s="249">
        <v>39</v>
      </c>
      <c r="B147" s="220" t="s">
        <v>353</v>
      </c>
      <c r="C147" s="243" t="s">
        <v>354</v>
      </c>
      <c r="D147" s="224" t="s">
        <v>182</v>
      </c>
      <c r="E147" s="228">
        <v>72</v>
      </c>
      <c r="F147" s="234"/>
      <c r="G147" s="233">
        <f>ROUND(E147*F147,2)</f>
        <v>0</v>
      </c>
      <c r="H147" s="232" t="s">
        <v>340</v>
      </c>
      <c r="I147" s="251" t="s">
        <v>184</v>
      </c>
      <c r="J147" s="32"/>
      <c r="K147" s="32"/>
      <c r="L147" s="32"/>
      <c r="M147" s="32"/>
      <c r="N147" s="32"/>
      <c r="O147" s="32"/>
      <c r="P147" s="32"/>
      <c r="Q147" s="32"/>
      <c r="R147" s="32"/>
      <c r="S147" s="32"/>
      <c r="T147" s="32"/>
      <c r="U147" s="32"/>
      <c r="V147" s="32"/>
      <c r="W147" s="32"/>
      <c r="X147" s="32"/>
      <c r="Y147" s="32"/>
      <c r="Z147" s="32"/>
      <c r="AA147" s="32"/>
      <c r="AB147" s="32"/>
      <c r="AC147" s="32"/>
      <c r="AD147" s="32"/>
      <c r="AE147" s="32" t="s">
        <v>185</v>
      </c>
      <c r="AF147" s="32"/>
      <c r="AG147" s="32"/>
      <c r="AH147" s="32"/>
      <c r="AI147" s="32"/>
      <c r="AJ147" s="32"/>
      <c r="AK147" s="32"/>
      <c r="AL147" s="32"/>
      <c r="AM147" s="32">
        <v>21</v>
      </c>
      <c r="AN147" s="32"/>
      <c r="AO147" s="32"/>
      <c r="AP147" s="32"/>
      <c r="AQ147" s="32"/>
      <c r="AR147" s="32"/>
      <c r="AS147" s="32"/>
      <c r="AT147" s="32"/>
      <c r="AU147" s="32"/>
      <c r="AV147" s="32"/>
      <c r="AW147" s="32"/>
      <c r="AX147" s="32"/>
      <c r="AY147" s="32"/>
      <c r="AZ147" s="32"/>
      <c r="BA147" s="32"/>
      <c r="BB147" s="32"/>
      <c r="BC147" s="32"/>
      <c r="BD147" s="32"/>
      <c r="BE147" s="32"/>
      <c r="BF147" s="32"/>
      <c r="BG147" s="32"/>
      <c r="BH147" s="32"/>
    </row>
    <row r="148" spans="1:60" outlineLevel="1" x14ac:dyDescent="0.2">
      <c r="A148" s="248"/>
      <c r="B148" s="221"/>
      <c r="C148" s="562" t="s">
        <v>355</v>
      </c>
      <c r="D148" s="563"/>
      <c r="E148" s="564"/>
      <c r="F148" s="565"/>
      <c r="G148" s="566"/>
      <c r="H148" s="232"/>
      <c r="I148" s="251"/>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212" t="str">
        <f>C148</f>
        <v>Včetně řeziva.</v>
      </c>
      <c r="BB148" s="32"/>
      <c r="BC148" s="32"/>
      <c r="BD148" s="32"/>
      <c r="BE148" s="32"/>
      <c r="BF148" s="32"/>
      <c r="BG148" s="32"/>
      <c r="BH148" s="32"/>
    </row>
    <row r="149" spans="1:60" outlineLevel="1" x14ac:dyDescent="0.2">
      <c r="A149" s="248"/>
      <c r="B149" s="221"/>
      <c r="C149" s="244" t="s">
        <v>356</v>
      </c>
      <c r="D149" s="225"/>
      <c r="E149" s="229">
        <v>72</v>
      </c>
      <c r="F149" s="233"/>
      <c r="G149" s="233"/>
      <c r="H149" s="232"/>
      <c r="I149" s="251"/>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row>
    <row r="150" spans="1:60" outlineLevel="1" x14ac:dyDescent="0.2">
      <c r="A150" s="249">
        <v>40</v>
      </c>
      <c r="B150" s="220" t="s">
        <v>357</v>
      </c>
      <c r="C150" s="243" t="s">
        <v>358</v>
      </c>
      <c r="D150" s="224" t="s">
        <v>182</v>
      </c>
      <c r="E150" s="228">
        <v>72</v>
      </c>
      <c r="F150" s="234"/>
      <c r="G150" s="233">
        <f>ROUND(E150*F150,2)</f>
        <v>0</v>
      </c>
      <c r="H150" s="232" t="s">
        <v>340</v>
      </c>
      <c r="I150" s="251" t="s">
        <v>184</v>
      </c>
      <c r="J150" s="32"/>
      <c r="K150" s="32"/>
      <c r="L150" s="32"/>
      <c r="M150" s="32"/>
      <c r="N150" s="32"/>
      <c r="O150" s="32"/>
      <c r="P150" s="32"/>
      <c r="Q150" s="32"/>
      <c r="R150" s="32"/>
      <c r="S150" s="32"/>
      <c r="T150" s="32"/>
      <c r="U150" s="32"/>
      <c r="V150" s="32"/>
      <c r="W150" s="32"/>
      <c r="X150" s="32"/>
      <c r="Y150" s="32"/>
      <c r="Z150" s="32"/>
      <c r="AA150" s="32"/>
      <c r="AB150" s="32"/>
      <c r="AC150" s="32"/>
      <c r="AD150" s="32"/>
      <c r="AE150" s="32" t="s">
        <v>185</v>
      </c>
      <c r="AF150" s="32"/>
      <c r="AG150" s="32"/>
      <c r="AH150" s="32"/>
      <c r="AI150" s="32"/>
      <c r="AJ150" s="32"/>
      <c r="AK150" s="32"/>
      <c r="AL150" s="32"/>
      <c r="AM150" s="32">
        <v>21</v>
      </c>
      <c r="AN150" s="32"/>
      <c r="AO150" s="32"/>
      <c r="AP150" s="32"/>
      <c r="AQ150" s="32"/>
      <c r="AR150" s="32"/>
      <c r="AS150" s="32"/>
      <c r="AT150" s="32"/>
      <c r="AU150" s="32"/>
      <c r="AV150" s="32"/>
      <c r="AW150" s="32"/>
      <c r="AX150" s="32"/>
      <c r="AY150" s="32"/>
      <c r="AZ150" s="32"/>
      <c r="BA150" s="32"/>
      <c r="BB150" s="32"/>
      <c r="BC150" s="32"/>
      <c r="BD150" s="32"/>
      <c r="BE150" s="32"/>
      <c r="BF150" s="32"/>
      <c r="BG150" s="32"/>
      <c r="BH150" s="32"/>
    </row>
    <row r="151" spans="1:60" outlineLevel="1" x14ac:dyDescent="0.2">
      <c r="A151" s="248"/>
      <c r="B151" s="221"/>
      <c r="C151" s="562" t="s">
        <v>355</v>
      </c>
      <c r="D151" s="563"/>
      <c r="E151" s="564"/>
      <c r="F151" s="565"/>
      <c r="G151" s="566"/>
      <c r="H151" s="232"/>
      <c r="I151" s="251"/>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212" t="str">
        <f>C151</f>
        <v>Včetně řeziva.</v>
      </c>
      <c r="BB151" s="32"/>
      <c r="BC151" s="32"/>
      <c r="BD151" s="32"/>
      <c r="BE151" s="32"/>
      <c r="BF151" s="32"/>
      <c r="BG151" s="32"/>
      <c r="BH151" s="32"/>
    </row>
    <row r="152" spans="1:60" outlineLevel="1" x14ac:dyDescent="0.2">
      <c r="A152" s="248"/>
      <c r="B152" s="221"/>
      <c r="C152" s="244" t="s">
        <v>359</v>
      </c>
      <c r="D152" s="225"/>
      <c r="E152" s="229">
        <v>72</v>
      </c>
      <c r="F152" s="233"/>
      <c r="G152" s="233"/>
      <c r="H152" s="232"/>
      <c r="I152" s="251"/>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row>
    <row r="153" spans="1:60" outlineLevel="1" x14ac:dyDescent="0.2">
      <c r="A153" s="248"/>
      <c r="B153" s="556" t="s">
        <v>360</v>
      </c>
      <c r="C153" s="557"/>
      <c r="D153" s="558"/>
      <c r="E153" s="559"/>
      <c r="F153" s="560"/>
      <c r="G153" s="561"/>
      <c r="H153" s="232"/>
      <c r="I153" s="251"/>
      <c r="J153" s="32"/>
      <c r="K153" s="32"/>
      <c r="L153" s="32"/>
      <c r="M153" s="32"/>
      <c r="N153" s="32"/>
      <c r="O153" s="32"/>
      <c r="P153" s="32"/>
      <c r="Q153" s="32"/>
      <c r="R153" s="32"/>
      <c r="S153" s="32"/>
      <c r="T153" s="32"/>
      <c r="U153" s="32"/>
      <c r="V153" s="32"/>
      <c r="W153" s="32"/>
      <c r="X153" s="32"/>
      <c r="Y153" s="32"/>
      <c r="Z153" s="32"/>
      <c r="AA153" s="32"/>
      <c r="AB153" s="32"/>
      <c r="AC153" s="32">
        <v>0</v>
      </c>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row>
    <row r="154" spans="1:60" outlineLevel="1" x14ac:dyDescent="0.2">
      <c r="A154" s="249">
        <v>41</v>
      </c>
      <c r="B154" s="220" t="s">
        <v>361</v>
      </c>
      <c r="C154" s="243" t="s">
        <v>362</v>
      </c>
      <c r="D154" s="224" t="s">
        <v>227</v>
      </c>
      <c r="E154" s="228">
        <v>59.823</v>
      </c>
      <c r="F154" s="234"/>
      <c r="G154" s="233">
        <f>ROUND(E154*F154,2)</f>
        <v>0</v>
      </c>
      <c r="H154" s="232" t="s">
        <v>205</v>
      </c>
      <c r="I154" s="251" t="s">
        <v>184</v>
      </c>
      <c r="J154" s="32"/>
      <c r="K154" s="32"/>
      <c r="L154" s="32"/>
      <c r="M154" s="32"/>
      <c r="N154" s="32"/>
      <c r="O154" s="32"/>
      <c r="P154" s="32"/>
      <c r="Q154" s="32"/>
      <c r="R154" s="32"/>
      <c r="S154" s="32"/>
      <c r="T154" s="32"/>
      <c r="U154" s="32"/>
      <c r="V154" s="32"/>
      <c r="W154" s="32"/>
      <c r="X154" s="32"/>
      <c r="Y154" s="32"/>
      <c r="Z154" s="32"/>
      <c r="AA154" s="32"/>
      <c r="AB154" s="32"/>
      <c r="AC154" s="32"/>
      <c r="AD154" s="32"/>
      <c r="AE154" s="32" t="s">
        <v>185</v>
      </c>
      <c r="AF154" s="32"/>
      <c r="AG154" s="32"/>
      <c r="AH154" s="32"/>
      <c r="AI154" s="32"/>
      <c r="AJ154" s="32"/>
      <c r="AK154" s="32"/>
      <c r="AL154" s="32"/>
      <c r="AM154" s="32">
        <v>21</v>
      </c>
      <c r="AN154" s="32"/>
      <c r="AO154" s="32"/>
      <c r="AP154" s="32"/>
      <c r="AQ154" s="32"/>
      <c r="AR154" s="32"/>
      <c r="AS154" s="32"/>
      <c r="AT154" s="32"/>
      <c r="AU154" s="32"/>
      <c r="AV154" s="32"/>
      <c r="AW154" s="32"/>
      <c r="AX154" s="32"/>
      <c r="AY154" s="32"/>
      <c r="AZ154" s="32"/>
      <c r="BA154" s="32"/>
      <c r="BB154" s="32"/>
      <c r="BC154" s="32"/>
      <c r="BD154" s="32"/>
      <c r="BE154" s="32"/>
      <c r="BF154" s="32"/>
      <c r="BG154" s="32"/>
      <c r="BH154" s="32"/>
    </row>
    <row r="155" spans="1:60" outlineLevel="1" x14ac:dyDescent="0.2">
      <c r="A155" s="248"/>
      <c r="B155" s="221"/>
      <c r="C155" s="244" t="s">
        <v>311</v>
      </c>
      <c r="D155" s="225"/>
      <c r="E155" s="229">
        <v>59.823</v>
      </c>
      <c r="F155" s="233"/>
      <c r="G155" s="233"/>
      <c r="H155" s="232"/>
      <c r="I155" s="251"/>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row>
    <row r="156" spans="1:60" outlineLevel="1" x14ac:dyDescent="0.2">
      <c r="A156" s="249">
        <v>42</v>
      </c>
      <c r="B156" s="220" t="s">
        <v>363</v>
      </c>
      <c r="C156" s="243" t="s">
        <v>364</v>
      </c>
      <c r="D156" s="224" t="s">
        <v>182</v>
      </c>
      <c r="E156" s="228">
        <v>199.41</v>
      </c>
      <c r="F156" s="234"/>
      <c r="G156" s="233">
        <f>ROUND(E156*F156,2)</f>
        <v>0</v>
      </c>
      <c r="H156" s="232"/>
      <c r="I156" s="251" t="s">
        <v>365</v>
      </c>
      <c r="J156" s="32"/>
      <c r="K156" s="32"/>
      <c r="L156" s="32"/>
      <c r="M156" s="32"/>
      <c r="N156" s="32"/>
      <c r="O156" s="32"/>
      <c r="P156" s="32"/>
      <c r="Q156" s="32"/>
      <c r="R156" s="32"/>
      <c r="S156" s="32"/>
      <c r="T156" s="32"/>
      <c r="U156" s="32"/>
      <c r="V156" s="32"/>
      <c r="W156" s="32"/>
      <c r="X156" s="32"/>
      <c r="Y156" s="32"/>
      <c r="Z156" s="32"/>
      <c r="AA156" s="32"/>
      <c r="AB156" s="32"/>
      <c r="AC156" s="32"/>
      <c r="AD156" s="32"/>
      <c r="AE156" s="32" t="s">
        <v>366</v>
      </c>
      <c r="AF156" s="32" t="s">
        <v>367</v>
      </c>
      <c r="AG156" s="32"/>
      <c r="AH156" s="32"/>
      <c r="AI156" s="32"/>
      <c r="AJ156" s="32"/>
      <c r="AK156" s="32"/>
      <c r="AL156" s="32"/>
      <c r="AM156" s="32">
        <v>21</v>
      </c>
      <c r="AN156" s="32"/>
      <c r="AO156" s="32"/>
      <c r="AP156" s="32"/>
      <c r="AQ156" s="32"/>
      <c r="AR156" s="32"/>
      <c r="AS156" s="32"/>
      <c r="AT156" s="32"/>
      <c r="AU156" s="32"/>
      <c r="AV156" s="32"/>
      <c r="AW156" s="32"/>
      <c r="AX156" s="32"/>
      <c r="AY156" s="32"/>
      <c r="AZ156" s="32"/>
      <c r="BA156" s="32"/>
      <c r="BB156" s="32"/>
      <c r="BC156" s="32"/>
      <c r="BD156" s="32"/>
      <c r="BE156" s="32"/>
      <c r="BF156" s="32"/>
      <c r="BG156" s="32"/>
      <c r="BH156" s="32"/>
    </row>
    <row r="157" spans="1:60" outlineLevel="1" x14ac:dyDescent="0.2">
      <c r="A157" s="248"/>
      <c r="B157" s="221"/>
      <c r="C157" s="244" t="s">
        <v>368</v>
      </c>
      <c r="D157" s="225"/>
      <c r="E157" s="229">
        <v>199.41</v>
      </c>
      <c r="F157" s="233"/>
      <c r="G157" s="233"/>
      <c r="H157" s="232"/>
      <c r="I157" s="251"/>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row>
    <row r="158" spans="1:60" outlineLevel="1" x14ac:dyDescent="0.2">
      <c r="A158" s="249">
        <v>43</v>
      </c>
      <c r="B158" s="220" t="s">
        <v>369</v>
      </c>
      <c r="C158" s="243" t="s">
        <v>370</v>
      </c>
      <c r="D158" s="224" t="s">
        <v>197</v>
      </c>
      <c r="E158" s="228">
        <v>20</v>
      </c>
      <c r="F158" s="234"/>
      <c r="G158" s="233">
        <f>ROUND(E158*F158,2)</f>
        <v>0</v>
      </c>
      <c r="H158" s="232"/>
      <c r="I158" s="251" t="s">
        <v>365</v>
      </c>
      <c r="J158" s="32"/>
      <c r="K158" s="32"/>
      <c r="L158" s="32"/>
      <c r="M158" s="32"/>
      <c r="N158" s="32"/>
      <c r="O158" s="32"/>
      <c r="P158" s="32"/>
      <c r="Q158" s="32"/>
      <c r="R158" s="32"/>
      <c r="S158" s="32"/>
      <c r="T158" s="32"/>
      <c r="U158" s="32"/>
      <c r="V158" s="32"/>
      <c r="W158" s="32"/>
      <c r="X158" s="32"/>
      <c r="Y158" s="32"/>
      <c r="Z158" s="32"/>
      <c r="AA158" s="32"/>
      <c r="AB158" s="32"/>
      <c r="AC158" s="32"/>
      <c r="AD158" s="32"/>
      <c r="AE158" s="32" t="s">
        <v>366</v>
      </c>
      <c r="AF158" s="32" t="s">
        <v>367</v>
      </c>
      <c r="AG158" s="32"/>
      <c r="AH158" s="32"/>
      <c r="AI158" s="32"/>
      <c r="AJ158" s="32"/>
      <c r="AK158" s="32"/>
      <c r="AL158" s="32"/>
      <c r="AM158" s="32">
        <v>21</v>
      </c>
      <c r="AN158" s="32"/>
      <c r="AO158" s="32"/>
      <c r="AP158" s="32"/>
      <c r="AQ158" s="32"/>
      <c r="AR158" s="32"/>
      <c r="AS158" s="32"/>
      <c r="AT158" s="32"/>
      <c r="AU158" s="32"/>
      <c r="AV158" s="32"/>
      <c r="AW158" s="32"/>
      <c r="AX158" s="32"/>
      <c r="AY158" s="32"/>
      <c r="AZ158" s="32"/>
      <c r="BA158" s="32"/>
      <c r="BB158" s="32"/>
      <c r="BC158" s="32"/>
      <c r="BD158" s="32"/>
      <c r="BE158" s="32"/>
      <c r="BF158" s="32"/>
      <c r="BG158" s="32"/>
      <c r="BH158" s="32"/>
    </row>
    <row r="159" spans="1:60" outlineLevel="1" x14ac:dyDescent="0.2">
      <c r="A159" s="248"/>
      <c r="B159" s="221"/>
      <c r="C159" s="244" t="s">
        <v>371</v>
      </c>
      <c r="D159" s="225"/>
      <c r="E159" s="229">
        <v>20</v>
      </c>
      <c r="F159" s="233"/>
      <c r="G159" s="233"/>
      <c r="H159" s="232"/>
      <c r="I159" s="251"/>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row>
    <row r="160" spans="1:60" outlineLevel="1" x14ac:dyDescent="0.2">
      <c r="A160" s="249">
        <v>44</v>
      </c>
      <c r="B160" s="220" t="s">
        <v>372</v>
      </c>
      <c r="C160" s="243" t="s">
        <v>373</v>
      </c>
      <c r="D160" s="224" t="s">
        <v>197</v>
      </c>
      <c r="E160" s="228">
        <v>20</v>
      </c>
      <c r="F160" s="234"/>
      <c r="G160" s="233">
        <f>ROUND(E160*F160,2)</f>
        <v>0</v>
      </c>
      <c r="H160" s="232"/>
      <c r="I160" s="251" t="s">
        <v>365</v>
      </c>
      <c r="J160" s="32"/>
      <c r="K160" s="32"/>
      <c r="L160" s="32"/>
      <c r="M160" s="32"/>
      <c r="N160" s="32"/>
      <c r="O160" s="32"/>
      <c r="P160" s="32"/>
      <c r="Q160" s="32"/>
      <c r="R160" s="32"/>
      <c r="S160" s="32"/>
      <c r="T160" s="32"/>
      <c r="U160" s="32"/>
      <c r="V160" s="32"/>
      <c r="W160" s="32"/>
      <c r="X160" s="32"/>
      <c r="Y160" s="32"/>
      <c r="Z160" s="32"/>
      <c r="AA160" s="32"/>
      <c r="AB160" s="32"/>
      <c r="AC160" s="32"/>
      <c r="AD160" s="32"/>
      <c r="AE160" s="32" t="s">
        <v>366</v>
      </c>
      <c r="AF160" s="32" t="s">
        <v>367</v>
      </c>
      <c r="AG160" s="32"/>
      <c r="AH160" s="32"/>
      <c r="AI160" s="32"/>
      <c r="AJ160" s="32"/>
      <c r="AK160" s="32"/>
      <c r="AL160" s="32"/>
      <c r="AM160" s="32">
        <v>21</v>
      </c>
      <c r="AN160" s="32"/>
      <c r="AO160" s="32"/>
      <c r="AP160" s="32"/>
      <c r="AQ160" s="32"/>
      <c r="AR160" s="32"/>
      <c r="AS160" s="32"/>
      <c r="AT160" s="32"/>
      <c r="AU160" s="32"/>
      <c r="AV160" s="32"/>
      <c r="AW160" s="32"/>
      <c r="AX160" s="32"/>
      <c r="AY160" s="32"/>
      <c r="AZ160" s="32"/>
      <c r="BA160" s="32"/>
      <c r="BB160" s="32"/>
      <c r="BC160" s="32"/>
      <c r="BD160" s="32"/>
      <c r="BE160" s="32"/>
      <c r="BF160" s="32"/>
      <c r="BG160" s="32"/>
      <c r="BH160" s="32"/>
    </row>
    <row r="161" spans="1:60" outlineLevel="1" x14ac:dyDescent="0.2">
      <c r="A161" s="248"/>
      <c r="B161" s="221"/>
      <c r="C161" s="244" t="s">
        <v>371</v>
      </c>
      <c r="D161" s="225"/>
      <c r="E161" s="229">
        <v>20</v>
      </c>
      <c r="F161" s="233"/>
      <c r="G161" s="233"/>
      <c r="H161" s="232"/>
      <c r="I161" s="251"/>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row>
    <row r="162" spans="1:60" outlineLevel="1" x14ac:dyDescent="0.2">
      <c r="A162" s="249">
        <v>45</v>
      </c>
      <c r="B162" s="220" t="s">
        <v>374</v>
      </c>
      <c r="C162" s="243" t="s">
        <v>375</v>
      </c>
      <c r="D162" s="224" t="s">
        <v>376</v>
      </c>
      <c r="E162" s="228">
        <v>8124.69</v>
      </c>
      <c r="F162" s="234"/>
      <c r="G162" s="233">
        <f>ROUND(E162*F162,2)</f>
        <v>0</v>
      </c>
      <c r="H162" s="232"/>
      <c r="I162" s="251" t="s">
        <v>365</v>
      </c>
      <c r="J162" s="32"/>
      <c r="K162" s="32"/>
      <c r="L162" s="32"/>
      <c r="M162" s="32"/>
      <c r="N162" s="32"/>
      <c r="O162" s="32"/>
      <c r="P162" s="32"/>
      <c r="Q162" s="32"/>
      <c r="R162" s="32"/>
      <c r="S162" s="32"/>
      <c r="T162" s="32"/>
      <c r="U162" s="32"/>
      <c r="V162" s="32"/>
      <c r="W162" s="32"/>
      <c r="X162" s="32"/>
      <c r="Y162" s="32"/>
      <c r="Z162" s="32"/>
      <c r="AA162" s="32"/>
      <c r="AB162" s="32"/>
      <c r="AC162" s="32"/>
      <c r="AD162" s="32"/>
      <c r="AE162" s="32" t="s">
        <v>366</v>
      </c>
      <c r="AF162" s="32" t="s">
        <v>367</v>
      </c>
      <c r="AG162" s="32"/>
      <c r="AH162" s="32"/>
      <c r="AI162" s="32"/>
      <c r="AJ162" s="32"/>
      <c r="AK162" s="32"/>
      <c r="AL162" s="32"/>
      <c r="AM162" s="32">
        <v>21</v>
      </c>
      <c r="AN162" s="32"/>
      <c r="AO162" s="32"/>
      <c r="AP162" s="32"/>
      <c r="AQ162" s="32"/>
      <c r="AR162" s="32"/>
      <c r="AS162" s="32"/>
      <c r="AT162" s="32"/>
      <c r="AU162" s="32"/>
      <c r="AV162" s="32"/>
      <c r="AW162" s="32"/>
      <c r="AX162" s="32"/>
      <c r="AY162" s="32"/>
      <c r="AZ162" s="32"/>
      <c r="BA162" s="32"/>
      <c r="BB162" s="32"/>
      <c r="BC162" s="32"/>
      <c r="BD162" s="32"/>
      <c r="BE162" s="32"/>
      <c r="BF162" s="32"/>
      <c r="BG162" s="32"/>
      <c r="BH162" s="32"/>
    </row>
    <row r="163" spans="1:60" outlineLevel="1" x14ac:dyDescent="0.2">
      <c r="A163" s="248"/>
      <c r="B163" s="221"/>
      <c r="C163" s="244" t="s">
        <v>377</v>
      </c>
      <c r="D163" s="225"/>
      <c r="E163" s="229">
        <v>8124.69</v>
      </c>
      <c r="F163" s="233"/>
      <c r="G163" s="233"/>
      <c r="H163" s="232"/>
      <c r="I163" s="251"/>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row>
    <row r="164" spans="1:60" outlineLevel="1" x14ac:dyDescent="0.2">
      <c r="A164" s="249">
        <v>46</v>
      </c>
      <c r="B164" s="220" t="s">
        <v>378</v>
      </c>
      <c r="C164" s="243" t="s">
        <v>379</v>
      </c>
      <c r="D164" s="224" t="s">
        <v>376</v>
      </c>
      <c r="E164" s="228">
        <v>8124.69</v>
      </c>
      <c r="F164" s="234"/>
      <c r="G164" s="233">
        <f>ROUND(E164*F164,2)</f>
        <v>0</v>
      </c>
      <c r="H164" s="232"/>
      <c r="I164" s="251" t="s">
        <v>365</v>
      </c>
      <c r="J164" s="32"/>
      <c r="K164" s="32"/>
      <c r="L164" s="32"/>
      <c r="M164" s="32"/>
      <c r="N164" s="32"/>
      <c r="O164" s="32"/>
      <c r="P164" s="32"/>
      <c r="Q164" s="32"/>
      <c r="R164" s="32"/>
      <c r="S164" s="32"/>
      <c r="T164" s="32"/>
      <c r="U164" s="32"/>
      <c r="V164" s="32"/>
      <c r="W164" s="32"/>
      <c r="X164" s="32"/>
      <c r="Y164" s="32"/>
      <c r="Z164" s="32"/>
      <c r="AA164" s="32"/>
      <c r="AB164" s="32"/>
      <c r="AC164" s="32"/>
      <c r="AD164" s="32"/>
      <c r="AE164" s="32" t="s">
        <v>366</v>
      </c>
      <c r="AF164" s="32" t="s">
        <v>367</v>
      </c>
      <c r="AG164" s="32"/>
      <c r="AH164" s="32"/>
      <c r="AI164" s="32"/>
      <c r="AJ164" s="32"/>
      <c r="AK164" s="32"/>
      <c r="AL164" s="32"/>
      <c r="AM164" s="32">
        <v>21</v>
      </c>
      <c r="AN164" s="32"/>
      <c r="AO164" s="32"/>
      <c r="AP164" s="32"/>
      <c r="AQ164" s="32"/>
      <c r="AR164" s="32"/>
      <c r="AS164" s="32"/>
      <c r="AT164" s="32"/>
      <c r="AU164" s="32"/>
      <c r="AV164" s="32"/>
      <c r="AW164" s="32"/>
      <c r="AX164" s="32"/>
      <c r="AY164" s="32"/>
      <c r="AZ164" s="32"/>
      <c r="BA164" s="32"/>
      <c r="BB164" s="32"/>
      <c r="BC164" s="32"/>
      <c r="BD164" s="32"/>
      <c r="BE164" s="32"/>
      <c r="BF164" s="32"/>
      <c r="BG164" s="32"/>
      <c r="BH164" s="32"/>
    </row>
    <row r="165" spans="1:60" outlineLevel="1" x14ac:dyDescent="0.2">
      <c r="A165" s="248"/>
      <c r="B165" s="221"/>
      <c r="C165" s="244" t="s">
        <v>380</v>
      </c>
      <c r="D165" s="225"/>
      <c r="E165" s="229">
        <v>8124.69</v>
      </c>
      <c r="F165" s="233"/>
      <c r="G165" s="233"/>
      <c r="H165" s="232"/>
      <c r="I165" s="251"/>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row>
    <row r="166" spans="1:60" ht="22.5" outlineLevel="1" x14ac:dyDescent="0.2">
      <c r="A166" s="249">
        <v>47</v>
      </c>
      <c r="B166" s="220" t="s">
        <v>381</v>
      </c>
      <c r="C166" s="243" t="s">
        <v>382</v>
      </c>
      <c r="D166" s="224" t="s">
        <v>383</v>
      </c>
      <c r="E166" s="228">
        <v>2</v>
      </c>
      <c r="F166" s="234"/>
      <c r="G166" s="233">
        <f>ROUND(E166*F166,2)</f>
        <v>0</v>
      </c>
      <c r="H166" s="232"/>
      <c r="I166" s="251" t="s">
        <v>365</v>
      </c>
      <c r="J166" s="32"/>
      <c r="K166" s="32"/>
      <c r="L166" s="32"/>
      <c r="M166" s="32"/>
      <c r="N166" s="32"/>
      <c r="O166" s="32"/>
      <c r="P166" s="32"/>
      <c r="Q166" s="32"/>
      <c r="R166" s="32"/>
      <c r="S166" s="32"/>
      <c r="T166" s="32"/>
      <c r="U166" s="32"/>
      <c r="V166" s="32"/>
      <c r="W166" s="32"/>
      <c r="X166" s="32"/>
      <c r="Y166" s="32"/>
      <c r="Z166" s="32"/>
      <c r="AA166" s="32"/>
      <c r="AB166" s="32"/>
      <c r="AC166" s="32"/>
      <c r="AD166" s="32"/>
      <c r="AE166" s="32" t="s">
        <v>366</v>
      </c>
      <c r="AF166" s="32" t="s">
        <v>367</v>
      </c>
      <c r="AG166" s="32"/>
      <c r="AH166" s="32"/>
      <c r="AI166" s="32"/>
      <c r="AJ166" s="32"/>
      <c r="AK166" s="32"/>
      <c r="AL166" s="32"/>
      <c r="AM166" s="32">
        <v>21</v>
      </c>
      <c r="AN166" s="32"/>
      <c r="AO166" s="32"/>
      <c r="AP166" s="32"/>
      <c r="AQ166" s="32"/>
      <c r="AR166" s="32"/>
      <c r="AS166" s="32"/>
      <c r="AT166" s="32"/>
      <c r="AU166" s="32"/>
      <c r="AV166" s="32"/>
      <c r="AW166" s="32"/>
      <c r="AX166" s="32"/>
      <c r="AY166" s="32"/>
      <c r="AZ166" s="32"/>
      <c r="BA166" s="32"/>
      <c r="BB166" s="32"/>
      <c r="BC166" s="32"/>
      <c r="BD166" s="32"/>
      <c r="BE166" s="32"/>
      <c r="BF166" s="32"/>
      <c r="BG166" s="32"/>
      <c r="BH166" s="32"/>
    </row>
    <row r="167" spans="1:60" outlineLevel="1" x14ac:dyDescent="0.2">
      <c r="A167" s="248"/>
      <c r="B167" s="221"/>
      <c r="C167" s="244" t="s">
        <v>384</v>
      </c>
      <c r="D167" s="225"/>
      <c r="E167" s="229">
        <v>2</v>
      </c>
      <c r="F167" s="233"/>
      <c r="G167" s="233"/>
      <c r="H167" s="232"/>
      <c r="I167" s="251"/>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row>
    <row r="168" spans="1:60" outlineLevel="1" x14ac:dyDescent="0.2">
      <c r="A168" s="249">
        <v>48</v>
      </c>
      <c r="B168" s="220" t="s">
        <v>385</v>
      </c>
      <c r="C168" s="243" t="s">
        <v>386</v>
      </c>
      <c r="D168" s="224" t="s">
        <v>387</v>
      </c>
      <c r="E168" s="228">
        <v>0.89549999999999996</v>
      </c>
      <c r="F168" s="234"/>
      <c r="G168" s="233">
        <f>ROUND(E168*F168,2)</f>
        <v>0</v>
      </c>
      <c r="H168" s="232" t="s">
        <v>388</v>
      </c>
      <c r="I168" s="251" t="s">
        <v>389</v>
      </c>
      <c r="J168" s="32"/>
      <c r="K168" s="32"/>
      <c r="L168" s="32"/>
      <c r="M168" s="32"/>
      <c r="N168" s="32"/>
      <c r="O168" s="32"/>
      <c r="P168" s="32"/>
      <c r="Q168" s="32"/>
      <c r="R168" s="32"/>
      <c r="S168" s="32"/>
      <c r="T168" s="32"/>
      <c r="U168" s="32"/>
      <c r="V168" s="32"/>
      <c r="W168" s="32"/>
      <c r="X168" s="32"/>
      <c r="Y168" s="32"/>
      <c r="Z168" s="32"/>
      <c r="AA168" s="32"/>
      <c r="AB168" s="32"/>
      <c r="AC168" s="32"/>
      <c r="AD168" s="32"/>
      <c r="AE168" s="32" t="s">
        <v>185</v>
      </c>
      <c r="AF168" s="32"/>
      <c r="AG168" s="32"/>
      <c r="AH168" s="32"/>
      <c r="AI168" s="32"/>
      <c r="AJ168" s="32"/>
      <c r="AK168" s="32"/>
      <c r="AL168" s="32"/>
      <c r="AM168" s="32">
        <v>21</v>
      </c>
      <c r="AN168" s="32"/>
      <c r="AO168" s="32"/>
      <c r="AP168" s="32"/>
      <c r="AQ168" s="32"/>
      <c r="AR168" s="32"/>
      <c r="AS168" s="32"/>
      <c r="AT168" s="32"/>
      <c r="AU168" s="32"/>
      <c r="AV168" s="32"/>
      <c r="AW168" s="32"/>
      <c r="AX168" s="32"/>
      <c r="AY168" s="32"/>
      <c r="AZ168" s="32"/>
      <c r="BA168" s="32"/>
      <c r="BB168" s="32"/>
      <c r="BC168" s="32"/>
      <c r="BD168" s="32"/>
      <c r="BE168" s="32"/>
      <c r="BF168" s="32"/>
      <c r="BG168" s="32"/>
      <c r="BH168" s="32"/>
    </row>
    <row r="169" spans="1:60" outlineLevel="1" x14ac:dyDescent="0.2">
      <c r="A169" s="248"/>
      <c r="B169" s="221"/>
      <c r="C169" s="244" t="s">
        <v>390</v>
      </c>
      <c r="D169" s="225"/>
      <c r="E169" s="229">
        <v>0.89549999999999996</v>
      </c>
      <c r="F169" s="233"/>
      <c r="G169" s="233"/>
      <c r="H169" s="232"/>
      <c r="I169" s="251"/>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row>
    <row r="170" spans="1:60" ht="22.5" outlineLevel="1" x14ac:dyDescent="0.2">
      <c r="A170" s="249">
        <v>49</v>
      </c>
      <c r="B170" s="220" t="s">
        <v>391</v>
      </c>
      <c r="C170" s="243" t="s">
        <v>392</v>
      </c>
      <c r="D170" s="224" t="s">
        <v>197</v>
      </c>
      <c r="E170" s="228">
        <v>20.6</v>
      </c>
      <c r="F170" s="234"/>
      <c r="G170" s="233">
        <f>ROUND(E170*F170,2)</f>
        <v>0</v>
      </c>
      <c r="H170" s="232" t="s">
        <v>388</v>
      </c>
      <c r="I170" s="251" t="s">
        <v>389</v>
      </c>
      <c r="J170" s="32"/>
      <c r="K170" s="32"/>
      <c r="L170" s="32"/>
      <c r="M170" s="32"/>
      <c r="N170" s="32"/>
      <c r="O170" s="32"/>
      <c r="P170" s="32"/>
      <c r="Q170" s="32"/>
      <c r="R170" s="32"/>
      <c r="S170" s="32"/>
      <c r="T170" s="32"/>
      <c r="U170" s="32"/>
      <c r="V170" s="32"/>
      <c r="W170" s="32"/>
      <c r="X170" s="32"/>
      <c r="Y170" s="32"/>
      <c r="Z170" s="32"/>
      <c r="AA170" s="32"/>
      <c r="AB170" s="32"/>
      <c r="AC170" s="32"/>
      <c r="AD170" s="32"/>
      <c r="AE170" s="32" t="s">
        <v>185</v>
      </c>
      <c r="AF170" s="32"/>
      <c r="AG170" s="32"/>
      <c r="AH170" s="32"/>
      <c r="AI170" s="32"/>
      <c r="AJ170" s="32"/>
      <c r="AK170" s="32"/>
      <c r="AL170" s="32"/>
      <c r="AM170" s="32">
        <v>21</v>
      </c>
      <c r="AN170" s="32"/>
      <c r="AO170" s="32"/>
      <c r="AP170" s="32"/>
      <c r="AQ170" s="32"/>
      <c r="AR170" s="32"/>
      <c r="AS170" s="32"/>
      <c r="AT170" s="32"/>
      <c r="AU170" s="32"/>
      <c r="AV170" s="32"/>
      <c r="AW170" s="32"/>
      <c r="AX170" s="32"/>
      <c r="AY170" s="32"/>
      <c r="AZ170" s="32"/>
      <c r="BA170" s="32"/>
      <c r="BB170" s="32"/>
      <c r="BC170" s="32"/>
      <c r="BD170" s="32"/>
      <c r="BE170" s="32"/>
      <c r="BF170" s="32"/>
      <c r="BG170" s="32"/>
      <c r="BH170" s="32"/>
    </row>
    <row r="171" spans="1:60" outlineLevel="1" x14ac:dyDescent="0.2">
      <c r="A171" s="248"/>
      <c r="B171" s="221"/>
      <c r="C171" s="244" t="s">
        <v>393</v>
      </c>
      <c r="D171" s="225"/>
      <c r="E171" s="229">
        <v>20.6</v>
      </c>
      <c r="F171" s="233"/>
      <c r="G171" s="233"/>
      <c r="H171" s="232"/>
      <c r="I171" s="251"/>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row>
    <row r="172" spans="1:60" outlineLevel="1" x14ac:dyDescent="0.2">
      <c r="A172" s="249">
        <v>50</v>
      </c>
      <c r="B172" s="220" t="s">
        <v>394</v>
      </c>
      <c r="C172" s="243" t="s">
        <v>395</v>
      </c>
      <c r="D172" s="224" t="s">
        <v>396</v>
      </c>
      <c r="E172" s="228">
        <v>99.904409999999999</v>
      </c>
      <c r="F172" s="234"/>
      <c r="G172" s="233">
        <f>ROUND(E172*F172,2)</f>
        <v>0</v>
      </c>
      <c r="H172" s="232" t="s">
        <v>388</v>
      </c>
      <c r="I172" s="251" t="s">
        <v>389</v>
      </c>
      <c r="J172" s="32"/>
      <c r="K172" s="32"/>
      <c r="L172" s="32"/>
      <c r="M172" s="32"/>
      <c r="N172" s="32"/>
      <c r="O172" s="32"/>
      <c r="P172" s="32"/>
      <c r="Q172" s="32"/>
      <c r="R172" s="32"/>
      <c r="S172" s="32"/>
      <c r="T172" s="32"/>
      <c r="U172" s="32"/>
      <c r="V172" s="32"/>
      <c r="W172" s="32"/>
      <c r="X172" s="32"/>
      <c r="Y172" s="32"/>
      <c r="Z172" s="32"/>
      <c r="AA172" s="32"/>
      <c r="AB172" s="32"/>
      <c r="AC172" s="32"/>
      <c r="AD172" s="32"/>
      <c r="AE172" s="32" t="s">
        <v>185</v>
      </c>
      <c r="AF172" s="32"/>
      <c r="AG172" s="32"/>
      <c r="AH172" s="32"/>
      <c r="AI172" s="32"/>
      <c r="AJ172" s="32"/>
      <c r="AK172" s="32"/>
      <c r="AL172" s="32"/>
      <c r="AM172" s="32">
        <v>21</v>
      </c>
      <c r="AN172" s="32"/>
      <c r="AO172" s="32"/>
      <c r="AP172" s="32"/>
      <c r="AQ172" s="32"/>
      <c r="AR172" s="32"/>
      <c r="AS172" s="32"/>
      <c r="AT172" s="32"/>
      <c r="AU172" s="32"/>
      <c r="AV172" s="32"/>
      <c r="AW172" s="32"/>
      <c r="AX172" s="32"/>
      <c r="AY172" s="32"/>
      <c r="AZ172" s="32"/>
      <c r="BA172" s="32"/>
      <c r="BB172" s="32"/>
      <c r="BC172" s="32"/>
      <c r="BD172" s="32"/>
      <c r="BE172" s="32"/>
      <c r="BF172" s="32"/>
      <c r="BG172" s="32"/>
      <c r="BH172" s="32"/>
    </row>
    <row r="173" spans="1:60" outlineLevel="1" x14ac:dyDescent="0.2">
      <c r="A173" s="248"/>
      <c r="B173" s="221"/>
      <c r="C173" s="244" t="s">
        <v>397</v>
      </c>
      <c r="D173" s="225"/>
      <c r="E173" s="229">
        <v>99.904409999999999</v>
      </c>
      <c r="F173" s="233"/>
      <c r="G173" s="233"/>
      <c r="H173" s="232"/>
      <c r="I173" s="251"/>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row>
    <row r="174" spans="1:60" outlineLevel="1" x14ac:dyDescent="0.2">
      <c r="A174" s="249">
        <v>51</v>
      </c>
      <c r="B174" s="220" t="s">
        <v>398</v>
      </c>
      <c r="C174" s="243" t="s">
        <v>399</v>
      </c>
      <c r="D174" s="224" t="s">
        <v>400</v>
      </c>
      <c r="E174" s="228">
        <v>20.6</v>
      </c>
      <c r="F174" s="234"/>
      <c r="G174" s="233">
        <f>ROUND(E174*F174,2)</f>
        <v>0</v>
      </c>
      <c r="H174" s="232"/>
      <c r="I174" s="251" t="s">
        <v>365</v>
      </c>
      <c r="J174" s="32"/>
      <c r="K174" s="32"/>
      <c r="L174" s="32"/>
      <c r="M174" s="32"/>
      <c r="N174" s="32"/>
      <c r="O174" s="32"/>
      <c r="P174" s="32"/>
      <c r="Q174" s="32"/>
      <c r="R174" s="32"/>
      <c r="S174" s="32"/>
      <c r="T174" s="32"/>
      <c r="U174" s="32"/>
      <c r="V174" s="32"/>
      <c r="W174" s="32"/>
      <c r="X174" s="32"/>
      <c r="Y174" s="32"/>
      <c r="Z174" s="32"/>
      <c r="AA174" s="32"/>
      <c r="AB174" s="32"/>
      <c r="AC174" s="32"/>
      <c r="AD174" s="32"/>
      <c r="AE174" s="32" t="s">
        <v>366</v>
      </c>
      <c r="AF174" s="32" t="s">
        <v>401</v>
      </c>
      <c r="AG174" s="32"/>
      <c r="AH174" s="32"/>
      <c r="AI174" s="32"/>
      <c r="AJ174" s="32"/>
      <c r="AK174" s="32"/>
      <c r="AL174" s="32"/>
      <c r="AM174" s="32">
        <v>21</v>
      </c>
      <c r="AN174" s="32"/>
      <c r="AO174" s="32"/>
      <c r="AP174" s="32"/>
      <c r="AQ174" s="32"/>
      <c r="AR174" s="32"/>
      <c r="AS174" s="32"/>
      <c r="AT174" s="32"/>
      <c r="AU174" s="32"/>
      <c r="AV174" s="32"/>
      <c r="AW174" s="32"/>
      <c r="AX174" s="32"/>
      <c r="AY174" s="32"/>
      <c r="AZ174" s="32"/>
      <c r="BA174" s="32"/>
      <c r="BB174" s="32"/>
      <c r="BC174" s="32"/>
      <c r="BD174" s="32"/>
      <c r="BE174" s="32"/>
      <c r="BF174" s="32"/>
      <c r="BG174" s="32"/>
      <c r="BH174" s="32"/>
    </row>
    <row r="175" spans="1:60" outlineLevel="1" x14ac:dyDescent="0.2">
      <c r="A175" s="248"/>
      <c r="B175" s="221"/>
      <c r="C175" s="244" t="s">
        <v>393</v>
      </c>
      <c r="D175" s="225"/>
      <c r="E175" s="229">
        <v>20.6</v>
      </c>
      <c r="F175" s="233"/>
      <c r="G175" s="233"/>
      <c r="H175" s="232"/>
      <c r="I175" s="251"/>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row>
    <row r="176" spans="1:60" x14ac:dyDescent="0.2">
      <c r="A176" s="247" t="s">
        <v>174</v>
      </c>
      <c r="B176" s="219" t="s">
        <v>121</v>
      </c>
      <c r="C176" s="242" t="s">
        <v>122</v>
      </c>
      <c r="D176" s="223"/>
      <c r="E176" s="227"/>
      <c r="F176" s="567">
        <f>SUM(G177:G186)</f>
        <v>0</v>
      </c>
      <c r="G176" s="568"/>
      <c r="H176" s="231"/>
      <c r="I176" s="250"/>
      <c r="AE176" t="s">
        <v>175</v>
      </c>
    </row>
    <row r="177" spans="1:60" outlineLevel="1" x14ac:dyDescent="0.2">
      <c r="A177" s="248"/>
      <c r="B177" s="550" t="s">
        <v>402</v>
      </c>
      <c r="C177" s="551"/>
      <c r="D177" s="552"/>
      <c r="E177" s="553"/>
      <c r="F177" s="554"/>
      <c r="G177" s="555"/>
      <c r="H177" s="232"/>
      <c r="I177" s="251"/>
      <c r="J177" s="32"/>
      <c r="K177" s="32"/>
      <c r="L177" s="32"/>
      <c r="M177" s="32"/>
      <c r="N177" s="32"/>
      <c r="O177" s="32"/>
      <c r="P177" s="32"/>
      <c r="Q177" s="32"/>
      <c r="R177" s="32"/>
      <c r="S177" s="32"/>
      <c r="T177" s="32"/>
      <c r="U177" s="32"/>
      <c r="V177" s="32"/>
      <c r="W177" s="32"/>
      <c r="X177" s="32"/>
      <c r="Y177" s="32"/>
      <c r="Z177" s="32"/>
      <c r="AA177" s="32"/>
      <c r="AB177" s="32"/>
      <c r="AC177" s="32">
        <v>0</v>
      </c>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row>
    <row r="178" spans="1:60" outlineLevel="1" x14ac:dyDescent="0.2">
      <c r="A178" s="248"/>
      <c r="B178" s="556" t="s">
        <v>403</v>
      </c>
      <c r="C178" s="557"/>
      <c r="D178" s="558"/>
      <c r="E178" s="559"/>
      <c r="F178" s="560"/>
      <c r="G178" s="561"/>
      <c r="H178" s="232"/>
      <c r="I178" s="251"/>
      <c r="J178" s="32"/>
      <c r="K178" s="32"/>
      <c r="L178" s="32"/>
      <c r="M178" s="32"/>
      <c r="N178" s="32"/>
      <c r="O178" s="32"/>
      <c r="P178" s="32"/>
      <c r="Q178" s="32"/>
      <c r="R178" s="32"/>
      <c r="S178" s="32"/>
      <c r="T178" s="32"/>
      <c r="U178" s="32"/>
      <c r="V178" s="32"/>
      <c r="W178" s="32"/>
      <c r="X178" s="32"/>
      <c r="Y178" s="32"/>
      <c r="Z178" s="32"/>
      <c r="AA178" s="32"/>
      <c r="AB178" s="32"/>
      <c r="AC178" s="32"/>
      <c r="AD178" s="32"/>
      <c r="AE178" s="32" t="s">
        <v>178</v>
      </c>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row>
    <row r="179" spans="1:60" outlineLevel="1" x14ac:dyDescent="0.2">
      <c r="A179" s="249">
        <v>52</v>
      </c>
      <c r="B179" s="220" t="s">
        <v>404</v>
      </c>
      <c r="C179" s="243" t="s">
        <v>405</v>
      </c>
      <c r="D179" s="224" t="s">
        <v>197</v>
      </c>
      <c r="E179" s="228">
        <v>600</v>
      </c>
      <c r="F179" s="234"/>
      <c r="G179" s="233">
        <f>ROUND(E179*F179,2)</f>
        <v>0</v>
      </c>
      <c r="H179" s="232" t="s">
        <v>406</v>
      </c>
      <c r="I179" s="251" t="s">
        <v>184</v>
      </c>
      <c r="J179" s="32"/>
      <c r="K179" s="32"/>
      <c r="L179" s="32"/>
      <c r="M179" s="32"/>
      <c r="N179" s="32"/>
      <c r="O179" s="32"/>
      <c r="P179" s="32"/>
      <c r="Q179" s="32"/>
      <c r="R179" s="32"/>
      <c r="S179" s="32"/>
      <c r="T179" s="32"/>
      <c r="U179" s="32"/>
      <c r="V179" s="32"/>
      <c r="W179" s="32"/>
      <c r="X179" s="32"/>
      <c r="Y179" s="32"/>
      <c r="Z179" s="32"/>
      <c r="AA179" s="32"/>
      <c r="AB179" s="32"/>
      <c r="AC179" s="32"/>
      <c r="AD179" s="32"/>
      <c r="AE179" s="32" t="s">
        <v>185</v>
      </c>
      <c r="AF179" s="32"/>
      <c r="AG179" s="32"/>
      <c r="AH179" s="32"/>
      <c r="AI179" s="32"/>
      <c r="AJ179" s="32"/>
      <c r="AK179" s="32"/>
      <c r="AL179" s="32"/>
      <c r="AM179" s="32">
        <v>21</v>
      </c>
      <c r="AN179" s="32"/>
      <c r="AO179" s="32"/>
      <c r="AP179" s="32"/>
      <c r="AQ179" s="32"/>
      <c r="AR179" s="32"/>
      <c r="AS179" s="32"/>
      <c r="AT179" s="32"/>
      <c r="AU179" s="32"/>
      <c r="AV179" s="32"/>
      <c r="AW179" s="32"/>
      <c r="AX179" s="32"/>
      <c r="AY179" s="32"/>
      <c r="AZ179" s="32"/>
      <c r="BA179" s="32"/>
      <c r="BB179" s="32"/>
      <c r="BC179" s="32"/>
      <c r="BD179" s="32"/>
      <c r="BE179" s="32"/>
      <c r="BF179" s="32"/>
      <c r="BG179" s="32"/>
      <c r="BH179" s="32"/>
    </row>
    <row r="180" spans="1:60" outlineLevel="1" x14ac:dyDescent="0.2">
      <c r="A180" s="248"/>
      <c r="B180" s="221"/>
      <c r="C180" s="244" t="s">
        <v>407</v>
      </c>
      <c r="D180" s="225"/>
      <c r="E180" s="229">
        <v>600</v>
      </c>
      <c r="F180" s="233"/>
      <c r="G180" s="233"/>
      <c r="H180" s="232"/>
      <c r="I180" s="251"/>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row>
    <row r="181" spans="1:60" outlineLevel="1" x14ac:dyDescent="0.2">
      <c r="A181" s="248"/>
      <c r="B181" s="556" t="s">
        <v>408</v>
      </c>
      <c r="C181" s="557"/>
      <c r="D181" s="558"/>
      <c r="E181" s="559"/>
      <c r="F181" s="560"/>
      <c r="G181" s="561"/>
      <c r="H181" s="232"/>
      <c r="I181" s="251"/>
      <c r="J181" s="32"/>
      <c r="K181" s="32"/>
      <c r="L181" s="32"/>
      <c r="M181" s="32"/>
      <c r="N181" s="32"/>
      <c r="O181" s="32"/>
      <c r="P181" s="32"/>
      <c r="Q181" s="32"/>
      <c r="R181" s="32"/>
      <c r="S181" s="32"/>
      <c r="T181" s="32"/>
      <c r="U181" s="32"/>
      <c r="V181" s="32"/>
      <c r="W181" s="32"/>
      <c r="X181" s="32"/>
      <c r="Y181" s="32"/>
      <c r="Z181" s="32"/>
      <c r="AA181" s="32"/>
      <c r="AB181" s="32"/>
      <c r="AC181" s="32">
        <v>0</v>
      </c>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row>
    <row r="182" spans="1:60" outlineLevel="1" x14ac:dyDescent="0.2">
      <c r="A182" s="248"/>
      <c r="B182" s="556" t="s">
        <v>409</v>
      </c>
      <c r="C182" s="557"/>
      <c r="D182" s="558"/>
      <c r="E182" s="559"/>
      <c r="F182" s="560"/>
      <c r="G182" s="561"/>
      <c r="H182" s="232"/>
      <c r="I182" s="251"/>
      <c r="J182" s="32"/>
      <c r="K182" s="32"/>
      <c r="L182" s="32"/>
      <c r="M182" s="32"/>
      <c r="N182" s="32"/>
      <c r="O182" s="32"/>
      <c r="P182" s="32"/>
      <c r="Q182" s="32"/>
      <c r="R182" s="32"/>
      <c r="S182" s="32"/>
      <c r="T182" s="32"/>
      <c r="U182" s="32"/>
      <c r="V182" s="32"/>
      <c r="W182" s="32"/>
      <c r="X182" s="32"/>
      <c r="Y182" s="32"/>
      <c r="Z182" s="32"/>
      <c r="AA182" s="32"/>
      <c r="AB182" s="32"/>
      <c r="AC182" s="32"/>
      <c r="AD182" s="32"/>
      <c r="AE182" s="32" t="s">
        <v>178</v>
      </c>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row>
    <row r="183" spans="1:60" outlineLevel="1" x14ac:dyDescent="0.2">
      <c r="A183" s="249">
        <v>53</v>
      </c>
      <c r="B183" s="220" t="s">
        <v>410</v>
      </c>
      <c r="C183" s="243" t="s">
        <v>411</v>
      </c>
      <c r="D183" s="224" t="s">
        <v>412</v>
      </c>
      <c r="E183" s="228">
        <v>2</v>
      </c>
      <c r="F183" s="234"/>
      <c r="G183" s="233">
        <f>ROUND(E183*F183,2)</f>
        <v>0</v>
      </c>
      <c r="H183" s="232" t="s">
        <v>413</v>
      </c>
      <c r="I183" s="251" t="s">
        <v>184</v>
      </c>
      <c r="J183" s="32"/>
      <c r="K183" s="32"/>
      <c r="L183" s="32"/>
      <c r="M183" s="32"/>
      <c r="N183" s="32"/>
      <c r="O183" s="32"/>
      <c r="P183" s="32"/>
      <c r="Q183" s="32"/>
      <c r="R183" s="32"/>
      <c r="S183" s="32"/>
      <c r="T183" s="32"/>
      <c r="U183" s="32"/>
      <c r="V183" s="32"/>
      <c r="W183" s="32"/>
      <c r="X183" s="32"/>
      <c r="Y183" s="32"/>
      <c r="Z183" s="32"/>
      <c r="AA183" s="32"/>
      <c r="AB183" s="32"/>
      <c r="AC183" s="32"/>
      <c r="AD183" s="32"/>
      <c r="AE183" s="32" t="s">
        <v>185</v>
      </c>
      <c r="AF183" s="32"/>
      <c r="AG183" s="32"/>
      <c r="AH183" s="32"/>
      <c r="AI183" s="32"/>
      <c r="AJ183" s="32"/>
      <c r="AK183" s="32"/>
      <c r="AL183" s="32"/>
      <c r="AM183" s="32">
        <v>21</v>
      </c>
      <c r="AN183" s="32"/>
      <c r="AO183" s="32"/>
      <c r="AP183" s="32"/>
      <c r="AQ183" s="32"/>
      <c r="AR183" s="32"/>
      <c r="AS183" s="32"/>
      <c r="AT183" s="32"/>
      <c r="AU183" s="32"/>
      <c r="AV183" s="32"/>
      <c r="AW183" s="32"/>
      <c r="AX183" s="32"/>
      <c r="AY183" s="32"/>
      <c r="AZ183" s="32"/>
      <c r="BA183" s="32"/>
      <c r="BB183" s="32"/>
      <c r="BC183" s="32"/>
      <c r="BD183" s="32"/>
      <c r="BE183" s="32"/>
      <c r="BF183" s="32"/>
      <c r="BG183" s="32"/>
      <c r="BH183" s="32"/>
    </row>
    <row r="184" spans="1:60" outlineLevel="1" x14ac:dyDescent="0.2">
      <c r="A184" s="248"/>
      <c r="B184" s="221"/>
      <c r="C184" s="244" t="s">
        <v>121</v>
      </c>
      <c r="D184" s="225"/>
      <c r="E184" s="229">
        <v>2</v>
      </c>
      <c r="F184" s="233"/>
      <c r="G184" s="233"/>
      <c r="H184" s="232"/>
      <c r="I184" s="251"/>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row>
    <row r="185" spans="1:60" outlineLevel="1" x14ac:dyDescent="0.2">
      <c r="A185" s="249">
        <v>54</v>
      </c>
      <c r="B185" s="220" t="s">
        <v>414</v>
      </c>
      <c r="C185" s="243" t="s">
        <v>415</v>
      </c>
      <c r="D185" s="224" t="s">
        <v>227</v>
      </c>
      <c r="E185" s="228">
        <v>1.76715</v>
      </c>
      <c r="F185" s="234"/>
      <c r="G185" s="233">
        <f>ROUND(E185*F185,2)</f>
        <v>0</v>
      </c>
      <c r="H185" s="232"/>
      <c r="I185" s="251" t="s">
        <v>365</v>
      </c>
      <c r="J185" s="32"/>
      <c r="K185" s="32"/>
      <c r="L185" s="32"/>
      <c r="M185" s="32"/>
      <c r="N185" s="32"/>
      <c r="O185" s="32"/>
      <c r="P185" s="32"/>
      <c r="Q185" s="32"/>
      <c r="R185" s="32"/>
      <c r="S185" s="32"/>
      <c r="T185" s="32"/>
      <c r="U185" s="32"/>
      <c r="V185" s="32"/>
      <c r="W185" s="32"/>
      <c r="X185" s="32"/>
      <c r="Y185" s="32"/>
      <c r="Z185" s="32"/>
      <c r="AA185" s="32"/>
      <c r="AB185" s="32"/>
      <c r="AC185" s="32"/>
      <c r="AD185" s="32"/>
      <c r="AE185" s="32" t="s">
        <v>366</v>
      </c>
      <c r="AF185" s="32" t="s">
        <v>367</v>
      </c>
      <c r="AG185" s="32"/>
      <c r="AH185" s="32"/>
      <c r="AI185" s="32"/>
      <c r="AJ185" s="32"/>
      <c r="AK185" s="32"/>
      <c r="AL185" s="32"/>
      <c r="AM185" s="32">
        <v>21</v>
      </c>
      <c r="AN185" s="32"/>
      <c r="AO185" s="32"/>
      <c r="AP185" s="32"/>
      <c r="AQ185" s="32"/>
      <c r="AR185" s="32"/>
      <c r="AS185" s="32"/>
      <c r="AT185" s="32"/>
      <c r="AU185" s="32"/>
      <c r="AV185" s="32"/>
      <c r="AW185" s="32"/>
      <c r="AX185" s="32"/>
      <c r="AY185" s="32"/>
      <c r="AZ185" s="32"/>
      <c r="BA185" s="32"/>
      <c r="BB185" s="32"/>
      <c r="BC185" s="32"/>
      <c r="BD185" s="32"/>
      <c r="BE185" s="32"/>
      <c r="BF185" s="32"/>
      <c r="BG185" s="32"/>
      <c r="BH185" s="32"/>
    </row>
    <row r="186" spans="1:60" outlineLevel="1" x14ac:dyDescent="0.2">
      <c r="A186" s="248"/>
      <c r="B186" s="221"/>
      <c r="C186" s="244" t="s">
        <v>416</v>
      </c>
      <c r="D186" s="225"/>
      <c r="E186" s="229">
        <v>1.76715</v>
      </c>
      <c r="F186" s="233"/>
      <c r="G186" s="233"/>
      <c r="H186" s="232"/>
      <c r="I186" s="251"/>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row>
    <row r="187" spans="1:60" x14ac:dyDescent="0.2">
      <c r="A187" s="247" t="s">
        <v>174</v>
      </c>
      <c r="B187" s="219" t="s">
        <v>123</v>
      </c>
      <c r="C187" s="242" t="s">
        <v>124</v>
      </c>
      <c r="D187" s="223"/>
      <c r="E187" s="227"/>
      <c r="F187" s="567">
        <f>SUM(G188:G217)</f>
        <v>0</v>
      </c>
      <c r="G187" s="568"/>
      <c r="H187" s="231"/>
      <c r="I187" s="250"/>
      <c r="AE187" t="s">
        <v>175</v>
      </c>
    </row>
    <row r="188" spans="1:60" outlineLevel="1" x14ac:dyDescent="0.2">
      <c r="A188" s="248"/>
      <c r="B188" s="550" t="s">
        <v>417</v>
      </c>
      <c r="C188" s="551"/>
      <c r="D188" s="552"/>
      <c r="E188" s="553"/>
      <c r="F188" s="554"/>
      <c r="G188" s="555"/>
      <c r="H188" s="232"/>
      <c r="I188" s="251"/>
      <c r="J188" s="32"/>
      <c r="K188" s="32"/>
      <c r="L188" s="32"/>
      <c r="M188" s="32"/>
      <c r="N188" s="32"/>
      <c r="O188" s="32"/>
      <c r="P188" s="32"/>
      <c r="Q188" s="32"/>
      <c r="R188" s="32"/>
      <c r="S188" s="32"/>
      <c r="T188" s="32"/>
      <c r="U188" s="32"/>
      <c r="V188" s="32"/>
      <c r="W188" s="32"/>
      <c r="X188" s="32"/>
      <c r="Y188" s="32"/>
      <c r="Z188" s="32"/>
      <c r="AA188" s="32"/>
      <c r="AB188" s="32"/>
      <c r="AC188" s="32">
        <v>0</v>
      </c>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row>
    <row r="189" spans="1:60" outlineLevel="1" x14ac:dyDescent="0.2">
      <c r="A189" s="249">
        <v>55</v>
      </c>
      <c r="B189" s="220" t="s">
        <v>418</v>
      </c>
      <c r="C189" s="243" t="s">
        <v>419</v>
      </c>
      <c r="D189" s="224" t="s">
        <v>420</v>
      </c>
      <c r="E189" s="228">
        <v>0.40282000000000001</v>
      </c>
      <c r="F189" s="234"/>
      <c r="G189" s="233">
        <f>ROUND(E189*F189,2)</f>
        <v>0</v>
      </c>
      <c r="H189" s="232" t="s">
        <v>421</v>
      </c>
      <c r="I189" s="251" t="s">
        <v>184</v>
      </c>
      <c r="J189" s="32"/>
      <c r="K189" s="32"/>
      <c r="L189" s="32"/>
      <c r="M189" s="32"/>
      <c r="N189" s="32"/>
      <c r="O189" s="32"/>
      <c r="P189" s="32"/>
      <c r="Q189" s="32"/>
      <c r="R189" s="32"/>
      <c r="S189" s="32"/>
      <c r="T189" s="32"/>
      <c r="U189" s="32"/>
      <c r="V189" s="32"/>
      <c r="W189" s="32"/>
      <c r="X189" s="32"/>
      <c r="Y189" s="32"/>
      <c r="Z189" s="32"/>
      <c r="AA189" s="32"/>
      <c r="AB189" s="32"/>
      <c r="AC189" s="32"/>
      <c r="AD189" s="32"/>
      <c r="AE189" s="32" t="s">
        <v>185</v>
      </c>
      <c r="AF189" s="32"/>
      <c r="AG189" s="32"/>
      <c r="AH189" s="32"/>
      <c r="AI189" s="32"/>
      <c r="AJ189" s="32"/>
      <c r="AK189" s="32"/>
      <c r="AL189" s="32"/>
      <c r="AM189" s="32">
        <v>21</v>
      </c>
      <c r="AN189" s="32"/>
      <c r="AO189" s="32"/>
      <c r="AP189" s="32"/>
      <c r="AQ189" s="32"/>
      <c r="AR189" s="32"/>
      <c r="AS189" s="32"/>
      <c r="AT189" s="32"/>
      <c r="AU189" s="32"/>
      <c r="AV189" s="32"/>
      <c r="AW189" s="32"/>
      <c r="AX189" s="32"/>
      <c r="AY189" s="32"/>
      <c r="AZ189" s="32"/>
      <c r="BA189" s="32"/>
      <c r="BB189" s="32"/>
      <c r="BC189" s="32"/>
      <c r="BD189" s="32"/>
      <c r="BE189" s="32"/>
      <c r="BF189" s="32"/>
      <c r="BG189" s="32"/>
      <c r="BH189" s="32"/>
    </row>
    <row r="190" spans="1:60" outlineLevel="1" x14ac:dyDescent="0.2">
      <c r="A190" s="248"/>
      <c r="B190" s="221"/>
      <c r="C190" s="244" t="s">
        <v>422</v>
      </c>
      <c r="D190" s="225"/>
      <c r="E190" s="229">
        <v>0.40282000000000001</v>
      </c>
      <c r="F190" s="233"/>
      <c r="G190" s="233"/>
      <c r="H190" s="232"/>
      <c r="I190" s="251"/>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row>
    <row r="191" spans="1:60" outlineLevel="1" x14ac:dyDescent="0.2">
      <c r="A191" s="248"/>
      <c r="B191" s="556" t="s">
        <v>423</v>
      </c>
      <c r="C191" s="557"/>
      <c r="D191" s="558"/>
      <c r="E191" s="559"/>
      <c r="F191" s="560"/>
      <c r="G191" s="561"/>
      <c r="H191" s="232"/>
      <c r="I191" s="251"/>
      <c r="J191" s="32"/>
      <c r="K191" s="32"/>
      <c r="L191" s="32"/>
      <c r="M191" s="32"/>
      <c r="N191" s="32"/>
      <c r="O191" s="32"/>
      <c r="P191" s="32"/>
      <c r="Q191" s="32"/>
      <c r="R191" s="32"/>
      <c r="S191" s="32"/>
      <c r="T191" s="32"/>
      <c r="U191" s="32"/>
      <c r="V191" s="32"/>
      <c r="W191" s="32"/>
      <c r="X191" s="32"/>
      <c r="Y191" s="32"/>
      <c r="Z191" s="32"/>
      <c r="AA191" s="32"/>
      <c r="AB191" s="32"/>
      <c r="AC191" s="32">
        <v>0</v>
      </c>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row>
    <row r="192" spans="1:60" outlineLevel="1" x14ac:dyDescent="0.2">
      <c r="A192" s="249">
        <v>56</v>
      </c>
      <c r="B192" s="220" t="s">
        <v>424</v>
      </c>
      <c r="C192" s="243" t="s">
        <v>425</v>
      </c>
      <c r="D192" s="224" t="s">
        <v>420</v>
      </c>
      <c r="E192" s="228">
        <v>1.3599999999999999E-2</v>
      </c>
      <c r="F192" s="234"/>
      <c r="G192" s="233">
        <f>ROUND(E192*F192,2)</f>
        <v>0</v>
      </c>
      <c r="H192" s="232" t="s">
        <v>421</v>
      </c>
      <c r="I192" s="251" t="s">
        <v>184</v>
      </c>
      <c r="J192" s="32"/>
      <c r="K192" s="32"/>
      <c r="L192" s="32"/>
      <c r="M192" s="32"/>
      <c r="N192" s="32"/>
      <c r="O192" s="32"/>
      <c r="P192" s="32"/>
      <c r="Q192" s="32"/>
      <c r="R192" s="32"/>
      <c r="S192" s="32"/>
      <c r="T192" s="32"/>
      <c r="U192" s="32"/>
      <c r="V192" s="32"/>
      <c r="W192" s="32"/>
      <c r="X192" s="32"/>
      <c r="Y192" s="32"/>
      <c r="Z192" s="32"/>
      <c r="AA192" s="32"/>
      <c r="AB192" s="32"/>
      <c r="AC192" s="32"/>
      <c r="AD192" s="32"/>
      <c r="AE192" s="32" t="s">
        <v>185</v>
      </c>
      <c r="AF192" s="32"/>
      <c r="AG192" s="32"/>
      <c r="AH192" s="32"/>
      <c r="AI192" s="32"/>
      <c r="AJ192" s="32"/>
      <c r="AK192" s="32"/>
      <c r="AL192" s="32"/>
      <c r="AM192" s="32">
        <v>21</v>
      </c>
      <c r="AN192" s="32"/>
      <c r="AO192" s="32"/>
      <c r="AP192" s="32"/>
      <c r="AQ192" s="32"/>
      <c r="AR192" s="32"/>
      <c r="AS192" s="32"/>
      <c r="AT192" s="32"/>
      <c r="AU192" s="32"/>
      <c r="AV192" s="32"/>
      <c r="AW192" s="32"/>
      <c r="AX192" s="32"/>
      <c r="AY192" s="32"/>
      <c r="AZ192" s="32"/>
      <c r="BA192" s="32"/>
      <c r="BB192" s="32"/>
      <c r="BC192" s="32"/>
      <c r="BD192" s="32"/>
      <c r="BE192" s="32"/>
      <c r="BF192" s="32"/>
      <c r="BG192" s="32"/>
      <c r="BH192" s="32"/>
    </row>
    <row r="193" spans="1:60" outlineLevel="1" x14ac:dyDescent="0.2">
      <c r="A193" s="248"/>
      <c r="B193" s="221"/>
      <c r="C193" s="244" t="s">
        <v>426</v>
      </c>
      <c r="D193" s="225"/>
      <c r="E193" s="229">
        <v>1.3599999999999999E-2</v>
      </c>
      <c r="F193" s="233"/>
      <c r="G193" s="233"/>
      <c r="H193" s="232"/>
      <c r="I193" s="251"/>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row>
    <row r="194" spans="1:60" outlineLevel="1" x14ac:dyDescent="0.2">
      <c r="A194" s="248"/>
      <c r="B194" s="556" t="s">
        <v>427</v>
      </c>
      <c r="C194" s="557"/>
      <c r="D194" s="558"/>
      <c r="E194" s="559"/>
      <c r="F194" s="560"/>
      <c r="G194" s="561"/>
      <c r="H194" s="232"/>
      <c r="I194" s="251"/>
      <c r="J194" s="32"/>
      <c r="K194" s="32"/>
      <c r="L194" s="32"/>
      <c r="M194" s="32"/>
      <c r="N194" s="32"/>
      <c r="O194" s="32"/>
      <c r="P194" s="32"/>
      <c r="Q194" s="32"/>
      <c r="R194" s="32"/>
      <c r="S194" s="32"/>
      <c r="T194" s="32"/>
      <c r="U194" s="32"/>
      <c r="V194" s="32"/>
      <c r="W194" s="32"/>
      <c r="X194" s="32"/>
      <c r="Y194" s="32"/>
      <c r="Z194" s="32"/>
      <c r="AA194" s="32"/>
      <c r="AB194" s="32"/>
      <c r="AC194" s="32">
        <v>0</v>
      </c>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row>
    <row r="195" spans="1:60" outlineLevel="1" x14ac:dyDescent="0.2">
      <c r="A195" s="248"/>
      <c r="B195" s="556" t="s">
        <v>428</v>
      </c>
      <c r="C195" s="557"/>
      <c r="D195" s="558"/>
      <c r="E195" s="559"/>
      <c r="F195" s="560"/>
      <c r="G195" s="561"/>
      <c r="H195" s="232"/>
      <c r="I195" s="251"/>
      <c r="J195" s="32"/>
      <c r="K195" s="32"/>
      <c r="L195" s="32"/>
      <c r="M195" s="32"/>
      <c r="N195" s="32"/>
      <c r="O195" s="32"/>
      <c r="P195" s="32"/>
      <c r="Q195" s="32"/>
      <c r="R195" s="32"/>
      <c r="S195" s="32"/>
      <c r="T195" s="32"/>
      <c r="U195" s="32"/>
      <c r="V195" s="32"/>
      <c r="W195" s="32"/>
      <c r="X195" s="32"/>
      <c r="Y195" s="32"/>
      <c r="Z195" s="32"/>
      <c r="AA195" s="32"/>
      <c r="AB195" s="32"/>
      <c r="AC195" s="32"/>
      <c r="AD195" s="32"/>
      <c r="AE195" s="32" t="s">
        <v>178</v>
      </c>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row>
    <row r="196" spans="1:60" outlineLevel="1" x14ac:dyDescent="0.2">
      <c r="A196" s="249">
        <v>57</v>
      </c>
      <c r="B196" s="220" t="s">
        <v>429</v>
      </c>
      <c r="C196" s="243" t="s">
        <v>430</v>
      </c>
      <c r="D196" s="224" t="s">
        <v>412</v>
      </c>
      <c r="E196" s="228">
        <v>26</v>
      </c>
      <c r="F196" s="234"/>
      <c r="G196" s="233">
        <f>ROUND(E196*F196,2)</f>
        <v>0</v>
      </c>
      <c r="H196" s="232" t="s">
        <v>431</v>
      </c>
      <c r="I196" s="251" t="s">
        <v>184</v>
      </c>
      <c r="J196" s="32"/>
      <c r="K196" s="32"/>
      <c r="L196" s="32"/>
      <c r="M196" s="32"/>
      <c r="N196" s="32"/>
      <c r="O196" s="32"/>
      <c r="P196" s="32"/>
      <c r="Q196" s="32"/>
      <c r="R196" s="32"/>
      <c r="S196" s="32"/>
      <c r="T196" s="32"/>
      <c r="U196" s="32"/>
      <c r="V196" s="32"/>
      <c r="W196" s="32"/>
      <c r="X196" s="32"/>
      <c r="Y196" s="32"/>
      <c r="Z196" s="32"/>
      <c r="AA196" s="32"/>
      <c r="AB196" s="32"/>
      <c r="AC196" s="32"/>
      <c r="AD196" s="32"/>
      <c r="AE196" s="32" t="s">
        <v>185</v>
      </c>
      <c r="AF196" s="32"/>
      <c r="AG196" s="32"/>
      <c r="AH196" s="32"/>
      <c r="AI196" s="32"/>
      <c r="AJ196" s="32"/>
      <c r="AK196" s="32"/>
      <c r="AL196" s="32"/>
      <c r="AM196" s="32">
        <v>21</v>
      </c>
      <c r="AN196" s="32"/>
      <c r="AO196" s="32"/>
      <c r="AP196" s="32"/>
      <c r="AQ196" s="32"/>
      <c r="AR196" s="32"/>
      <c r="AS196" s="32"/>
      <c r="AT196" s="32"/>
      <c r="AU196" s="32"/>
      <c r="AV196" s="32"/>
      <c r="AW196" s="32"/>
      <c r="AX196" s="32"/>
      <c r="AY196" s="32"/>
      <c r="AZ196" s="32"/>
      <c r="BA196" s="32"/>
      <c r="BB196" s="32"/>
      <c r="BC196" s="32"/>
      <c r="BD196" s="32"/>
      <c r="BE196" s="32"/>
      <c r="BF196" s="32"/>
      <c r="BG196" s="32"/>
      <c r="BH196" s="32"/>
    </row>
    <row r="197" spans="1:60" outlineLevel="1" x14ac:dyDescent="0.2">
      <c r="A197" s="248"/>
      <c r="B197" s="221"/>
      <c r="C197" s="244" t="s">
        <v>432</v>
      </c>
      <c r="D197" s="225"/>
      <c r="E197" s="229">
        <v>26</v>
      </c>
      <c r="F197" s="233"/>
      <c r="G197" s="233"/>
      <c r="H197" s="232"/>
      <c r="I197" s="251"/>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row>
    <row r="198" spans="1:60" outlineLevel="1" x14ac:dyDescent="0.2">
      <c r="A198" s="248"/>
      <c r="B198" s="556" t="s">
        <v>433</v>
      </c>
      <c r="C198" s="557"/>
      <c r="D198" s="558"/>
      <c r="E198" s="559"/>
      <c r="F198" s="560"/>
      <c r="G198" s="561"/>
      <c r="H198" s="232"/>
      <c r="I198" s="251"/>
      <c r="J198" s="32"/>
      <c r="K198" s="32"/>
      <c r="L198" s="32"/>
      <c r="M198" s="32"/>
      <c r="N198" s="32"/>
      <c r="O198" s="32"/>
      <c r="P198" s="32"/>
      <c r="Q198" s="32"/>
      <c r="R198" s="32"/>
      <c r="S198" s="32"/>
      <c r="T198" s="32"/>
      <c r="U198" s="32"/>
      <c r="V198" s="32"/>
      <c r="W198" s="32"/>
      <c r="X198" s="32"/>
      <c r="Y198" s="32"/>
      <c r="Z198" s="32"/>
      <c r="AA198" s="32"/>
      <c r="AB198" s="32"/>
      <c r="AC198" s="32">
        <v>0</v>
      </c>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row>
    <row r="199" spans="1:60" ht="22.5" outlineLevel="1" x14ac:dyDescent="0.2">
      <c r="A199" s="248"/>
      <c r="B199" s="556" t="s">
        <v>434</v>
      </c>
      <c r="C199" s="557"/>
      <c r="D199" s="558"/>
      <c r="E199" s="559"/>
      <c r="F199" s="560"/>
      <c r="G199" s="561"/>
      <c r="H199" s="232"/>
      <c r="I199" s="251"/>
      <c r="J199" s="32"/>
      <c r="K199" s="32"/>
      <c r="L199" s="32"/>
      <c r="M199" s="32"/>
      <c r="N199" s="32"/>
      <c r="O199" s="32"/>
      <c r="P199" s="32"/>
      <c r="Q199" s="32"/>
      <c r="R199" s="32"/>
      <c r="S199" s="32"/>
      <c r="T199" s="32"/>
      <c r="U199" s="32"/>
      <c r="V199" s="32"/>
      <c r="W199" s="32"/>
      <c r="X199" s="32"/>
      <c r="Y199" s="32"/>
      <c r="Z199" s="32"/>
      <c r="AA199" s="32"/>
      <c r="AB199" s="32"/>
      <c r="AC199" s="32"/>
      <c r="AD199" s="32"/>
      <c r="AE199" s="32" t="s">
        <v>178</v>
      </c>
      <c r="AF199" s="32"/>
      <c r="AG199" s="32"/>
      <c r="AH199" s="32"/>
      <c r="AI199" s="32"/>
      <c r="AJ199" s="32"/>
      <c r="AK199" s="32"/>
      <c r="AL199" s="32"/>
      <c r="AM199" s="32"/>
      <c r="AN199" s="32"/>
      <c r="AO199" s="32"/>
      <c r="AP199" s="32"/>
      <c r="AQ199" s="32"/>
      <c r="AR199" s="32"/>
      <c r="AS199" s="32"/>
      <c r="AT199" s="32"/>
      <c r="AU199" s="32"/>
      <c r="AV199" s="32"/>
      <c r="AW199" s="32"/>
      <c r="AX199" s="32"/>
      <c r="AY199" s="32"/>
      <c r="AZ199" s="212" t="str">
        <f>B199</f>
        <v>čistíren odpadních vod (mimo budovy), nádrží, vodojemů, žlabů nebo kanálů , včetně pomocného pracovního lešení o výšce podlahy do 1900 mm a pro zatížení do 1,5 kPa,</v>
      </c>
      <c r="BA199" s="32"/>
      <c r="BB199" s="32"/>
      <c r="BC199" s="32"/>
      <c r="BD199" s="32"/>
      <c r="BE199" s="32"/>
      <c r="BF199" s="32"/>
      <c r="BG199" s="32"/>
      <c r="BH199" s="32"/>
    </row>
    <row r="200" spans="1:60" outlineLevel="1" x14ac:dyDescent="0.2">
      <c r="A200" s="249">
        <v>58</v>
      </c>
      <c r="B200" s="220" t="s">
        <v>435</v>
      </c>
      <c r="C200" s="243" t="s">
        <v>436</v>
      </c>
      <c r="D200" s="224" t="s">
        <v>420</v>
      </c>
      <c r="E200" s="228">
        <v>6.1080000000000002E-2</v>
      </c>
      <c r="F200" s="234"/>
      <c r="G200" s="233">
        <f>ROUND(E200*F200,2)</f>
        <v>0</v>
      </c>
      <c r="H200" s="232" t="s">
        <v>437</v>
      </c>
      <c r="I200" s="251" t="s">
        <v>184</v>
      </c>
      <c r="J200" s="32"/>
      <c r="K200" s="32"/>
      <c r="L200" s="32"/>
      <c r="M200" s="32"/>
      <c r="N200" s="32"/>
      <c r="O200" s="32"/>
      <c r="P200" s="32"/>
      <c r="Q200" s="32"/>
      <c r="R200" s="32"/>
      <c r="S200" s="32"/>
      <c r="T200" s="32"/>
      <c r="U200" s="32"/>
      <c r="V200" s="32"/>
      <c r="W200" s="32"/>
      <c r="X200" s="32"/>
      <c r="Y200" s="32"/>
      <c r="Z200" s="32"/>
      <c r="AA200" s="32"/>
      <c r="AB200" s="32"/>
      <c r="AC200" s="32"/>
      <c r="AD200" s="32"/>
      <c r="AE200" s="32" t="s">
        <v>185</v>
      </c>
      <c r="AF200" s="32"/>
      <c r="AG200" s="32"/>
      <c r="AH200" s="32"/>
      <c r="AI200" s="32"/>
      <c r="AJ200" s="32"/>
      <c r="AK200" s="32"/>
      <c r="AL200" s="32"/>
      <c r="AM200" s="32">
        <v>21</v>
      </c>
      <c r="AN200" s="32"/>
      <c r="AO200" s="32"/>
      <c r="AP200" s="32"/>
      <c r="AQ200" s="32"/>
      <c r="AR200" s="32"/>
      <c r="AS200" s="32"/>
      <c r="AT200" s="32"/>
      <c r="AU200" s="32"/>
      <c r="AV200" s="32"/>
      <c r="AW200" s="32"/>
      <c r="AX200" s="32"/>
      <c r="AY200" s="32"/>
      <c r="AZ200" s="32"/>
      <c r="BA200" s="32"/>
      <c r="BB200" s="32"/>
      <c r="BC200" s="32"/>
      <c r="BD200" s="32"/>
      <c r="BE200" s="32"/>
      <c r="BF200" s="32"/>
      <c r="BG200" s="32"/>
      <c r="BH200" s="32"/>
    </row>
    <row r="201" spans="1:60" outlineLevel="1" x14ac:dyDescent="0.2">
      <c r="A201" s="248"/>
      <c r="B201" s="221"/>
      <c r="C201" s="244" t="s">
        <v>438</v>
      </c>
      <c r="D201" s="225"/>
      <c r="E201" s="229">
        <v>6.1080000000000002E-2</v>
      </c>
      <c r="F201" s="233"/>
      <c r="G201" s="233"/>
      <c r="H201" s="232"/>
      <c r="I201" s="251"/>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row>
    <row r="202" spans="1:60" outlineLevel="1" x14ac:dyDescent="0.2">
      <c r="A202" s="249">
        <v>59</v>
      </c>
      <c r="B202" s="220" t="s">
        <v>439</v>
      </c>
      <c r="C202" s="243" t="s">
        <v>440</v>
      </c>
      <c r="D202" s="224" t="s">
        <v>412</v>
      </c>
      <c r="E202" s="228">
        <v>10</v>
      </c>
      <c r="F202" s="234"/>
      <c r="G202" s="233">
        <f>ROUND(E202*F202,2)</f>
        <v>0</v>
      </c>
      <c r="H202" s="232"/>
      <c r="I202" s="251" t="s">
        <v>365</v>
      </c>
      <c r="J202" s="32"/>
      <c r="K202" s="32"/>
      <c r="L202" s="32"/>
      <c r="M202" s="32"/>
      <c r="N202" s="32"/>
      <c r="O202" s="32"/>
      <c r="P202" s="32"/>
      <c r="Q202" s="32"/>
      <c r="R202" s="32"/>
      <c r="S202" s="32"/>
      <c r="T202" s="32"/>
      <c r="U202" s="32"/>
      <c r="V202" s="32"/>
      <c r="W202" s="32"/>
      <c r="X202" s="32"/>
      <c r="Y202" s="32"/>
      <c r="Z202" s="32"/>
      <c r="AA202" s="32"/>
      <c r="AB202" s="32"/>
      <c r="AC202" s="32"/>
      <c r="AD202" s="32"/>
      <c r="AE202" s="32" t="s">
        <v>366</v>
      </c>
      <c r="AF202" s="32" t="s">
        <v>367</v>
      </c>
      <c r="AG202" s="32"/>
      <c r="AH202" s="32"/>
      <c r="AI202" s="32"/>
      <c r="AJ202" s="32"/>
      <c r="AK202" s="32"/>
      <c r="AL202" s="32"/>
      <c r="AM202" s="32">
        <v>21</v>
      </c>
      <c r="AN202" s="32"/>
      <c r="AO202" s="32"/>
      <c r="AP202" s="32"/>
      <c r="AQ202" s="32"/>
      <c r="AR202" s="32"/>
      <c r="AS202" s="32"/>
      <c r="AT202" s="32"/>
      <c r="AU202" s="32"/>
      <c r="AV202" s="32"/>
      <c r="AW202" s="32"/>
      <c r="AX202" s="32"/>
      <c r="AY202" s="32"/>
      <c r="AZ202" s="32"/>
      <c r="BA202" s="32"/>
      <c r="BB202" s="32"/>
      <c r="BC202" s="32"/>
      <c r="BD202" s="32"/>
      <c r="BE202" s="32"/>
      <c r="BF202" s="32"/>
      <c r="BG202" s="32"/>
      <c r="BH202" s="32"/>
    </row>
    <row r="203" spans="1:60" outlineLevel="1" x14ac:dyDescent="0.2">
      <c r="A203" s="248"/>
      <c r="B203" s="221"/>
      <c r="C203" s="244" t="s">
        <v>441</v>
      </c>
      <c r="D203" s="225"/>
      <c r="E203" s="229">
        <v>10</v>
      </c>
      <c r="F203" s="233"/>
      <c r="G203" s="233"/>
      <c r="H203" s="232"/>
      <c r="I203" s="251"/>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row>
    <row r="204" spans="1:60" outlineLevel="1" x14ac:dyDescent="0.2">
      <c r="A204" s="249">
        <v>60</v>
      </c>
      <c r="B204" s="220" t="s">
        <v>442</v>
      </c>
      <c r="C204" s="243" t="s">
        <v>443</v>
      </c>
      <c r="D204" s="224" t="s">
        <v>227</v>
      </c>
      <c r="E204" s="228">
        <v>12.96</v>
      </c>
      <c r="F204" s="234"/>
      <c r="G204" s="233">
        <f>ROUND(E204*F204,2)</f>
        <v>0</v>
      </c>
      <c r="H204" s="232"/>
      <c r="I204" s="251" t="s">
        <v>365</v>
      </c>
      <c r="J204" s="32"/>
      <c r="K204" s="32"/>
      <c r="L204" s="32"/>
      <c r="M204" s="32"/>
      <c r="N204" s="32"/>
      <c r="O204" s="32"/>
      <c r="P204" s="32"/>
      <c r="Q204" s="32"/>
      <c r="R204" s="32"/>
      <c r="S204" s="32"/>
      <c r="T204" s="32"/>
      <c r="U204" s="32"/>
      <c r="V204" s="32"/>
      <c r="W204" s="32"/>
      <c r="X204" s="32"/>
      <c r="Y204" s="32"/>
      <c r="Z204" s="32"/>
      <c r="AA204" s="32"/>
      <c r="AB204" s="32"/>
      <c r="AC204" s="32"/>
      <c r="AD204" s="32"/>
      <c r="AE204" s="32" t="s">
        <v>366</v>
      </c>
      <c r="AF204" s="32" t="s">
        <v>367</v>
      </c>
      <c r="AG204" s="32"/>
      <c r="AH204" s="32"/>
      <c r="AI204" s="32"/>
      <c r="AJ204" s="32"/>
      <c r="AK204" s="32"/>
      <c r="AL204" s="32"/>
      <c r="AM204" s="32">
        <v>21</v>
      </c>
      <c r="AN204" s="32"/>
      <c r="AO204" s="32"/>
      <c r="AP204" s="32"/>
      <c r="AQ204" s="32"/>
      <c r="AR204" s="32"/>
      <c r="AS204" s="32"/>
      <c r="AT204" s="32"/>
      <c r="AU204" s="32"/>
      <c r="AV204" s="32"/>
      <c r="AW204" s="32"/>
      <c r="AX204" s="32"/>
      <c r="AY204" s="32"/>
      <c r="AZ204" s="32"/>
      <c r="BA204" s="32"/>
      <c r="BB204" s="32"/>
      <c r="BC204" s="32"/>
      <c r="BD204" s="32"/>
      <c r="BE204" s="32"/>
      <c r="BF204" s="32"/>
      <c r="BG204" s="32"/>
      <c r="BH204" s="32"/>
    </row>
    <row r="205" spans="1:60" outlineLevel="1" x14ac:dyDescent="0.2">
      <c r="A205" s="248"/>
      <c r="B205" s="221"/>
      <c r="C205" s="244" t="s">
        <v>444</v>
      </c>
      <c r="D205" s="225"/>
      <c r="E205" s="229">
        <v>12.96</v>
      </c>
      <c r="F205" s="233"/>
      <c r="G205" s="233"/>
      <c r="H205" s="232"/>
      <c r="I205" s="251"/>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row>
    <row r="206" spans="1:60" outlineLevel="1" x14ac:dyDescent="0.2">
      <c r="A206" s="249">
        <v>61</v>
      </c>
      <c r="B206" s="220" t="s">
        <v>445</v>
      </c>
      <c r="C206" s="243" t="s">
        <v>446</v>
      </c>
      <c r="D206" s="224" t="s">
        <v>447</v>
      </c>
      <c r="E206" s="228">
        <v>4</v>
      </c>
      <c r="F206" s="234"/>
      <c r="G206" s="233">
        <f>ROUND(E206*F206,2)</f>
        <v>0</v>
      </c>
      <c r="H206" s="232"/>
      <c r="I206" s="251" t="s">
        <v>365</v>
      </c>
      <c r="J206" s="32"/>
      <c r="K206" s="32"/>
      <c r="L206" s="32"/>
      <c r="M206" s="32"/>
      <c r="N206" s="32"/>
      <c r="O206" s="32"/>
      <c r="P206" s="32"/>
      <c r="Q206" s="32"/>
      <c r="R206" s="32"/>
      <c r="S206" s="32"/>
      <c r="T206" s="32"/>
      <c r="U206" s="32"/>
      <c r="V206" s="32"/>
      <c r="W206" s="32"/>
      <c r="X206" s="32"/>
      <c r="Y206" s="32"/>
      <c r="Z206" s="32"/>
      <c r="AA206" s="32"/>
      <c r="AB206" s="32"/>
      <c r="AC206" s="32"/>
      <c r="AD206" s="32"/>
      <c r="AE206" s="32" t="s">
        <v>366</v>
      </c>
      <c r="AF206" s="32" t="s">
        <v>367</v>
      </c>
      <c r="AG206" s="32"/>
      <c r="AH206" s="32"/>
      <c r="AI206" s="32"/>
      <c r="AJ206" s="32"/>
      <c r="AK206" s="32"/>
      <c r="AL206" s="32"/>
      <c r="AM206" s="32">
        <v>21</v>
      </c>
      <c r="AN206" s="32"/>
      <c r="AO206" s="32"/>
      <c r="AP206" s="32"/>
      <c r="AQ206" s="32"/>
      <c r="AR206" s="32"/>
      <c r="AS206" s="32"/>
      <c r="AT206" s="32"/>
      <c r="AU206" s="32"/>
      <c r="AV206" s="32"/>
      <c r="AW206" s="32"/>
      <c r="AX206" s="32"/>
      <c r="AY206" s="32"/>
      <c r="AZ206" s="32"/>
      <c r="BA206" s="32"/>
      <c r="BB206" s="32"/>
      <c r="BC206" s="32"/>
      <c r="BD206" s="32"/>
      <c r="BE206" s="32"/>
      <c r="BF206" s="32"/>
      <c r="BG206" s="32"/>
      <c r="BH206" s="32"/>
    </row>
    <row r="207" spans="1:60" outlineLevel="1" x14ac:dyDescent="0.2">
      <c r="A207" s="248"/>
      <c r="B207" s="221"/>
      <c r="C207" s="244" t="s">
        <v>125</v>
      </c>
      <c r="D207" s="225"/>
      <c r="E207" s="229">
        <v>4</v>
      </c>
      <c r="F207" s="233"/>
      <c r="G207" s="233"/>
      <c r="H207" s="232"/>
      <c r="I207" s="251"/>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row>
    <row r="208" spans="1:60" outlineLevel="1" x14ac:dyDescent="0.2">
      <c r="A208" s="249">
        <v>62</v>
      </c>
      <c r="B208" s="220" t="s">
        <v>448</v>
      </c>
      <c r="C208" s="243" t="s">
        <v>449</v>
      </c>
      <c r="D208" s="224" t="s">
        <v>197</v>
      </c>
      <c r="E208" s="228">
        <v>35.35</v>
      </c>
      <c r="F208" s="234"/>
      <c r="G208" s="233">
        <f>ROUND(E208*F208,2)</f>
        <v>0</v>
      </c>
      <c r="H208" s="232" t="s">
        <v>388</v>
      </c>
      <c r="I208" s="251" t="s">
        <v>389</v>
      </c>
      <c r="J208" s="32"/>
      <c r="K208" s="32"/>
      <c r="L208" s="32"/>
      <c r="M208" s="32"/>
      <c r="N208" s="32"/>
      <c r="O208" s="32"/>
      <c r="P208" s="32"/>
      <c r="Q208" s="32"/>
      <c r="R208" s="32"/>
      <c r="S208" s="32"/>
      <c r="T208" s="32"/>
      <c r="U208" s="32"/>
      <c r="V208" s="32"/>
      <c r="W208" s="32"/>
      <c r="X208" s="32"/>
      <c r="Y208" s="32"/>
      <c r="Z208" s="32"/>
      <c r="AA208" s="32"/>
      <c r="AB208" s="32"/>
      <c r="AC208" s="32"/>
      <c r="AD208" s="32"/>
      <c r="AE208" s="32" t="s">
        <v>185</v>
      </c>
      <c r="AF208" s="32"/>
      <c r="AG208" s="32"/>
      <c r="AH208" s="32"/>
      <c r="AI208" s="32"/>
      <c r="AJ208" s="32"/>
      <c r="AK208" s="32"/>
      <c r="AL208" s="32"/>
      <c r="AM208" s="32">
        <v>21</v>
      </c>
      <c r="AN208" s="32"/>
      <c r="AO208" s="32"/>
      <c r="AP208" s="32"/>
      <c r="AQ208" s="32"/>
      <c r="AR208" s="32"/>
      <c r="AS208" s="32"/>
      <c r="AT208" s="32"/>
      <c r="AU208" s="32"/>
      <c r="AV208" s="32"/>
      <c r="AW208" s="32"/>
      <c r="AX208" s="32"/>
      <c r="AY208" s="32"/>
      <c r="AZ208" s="32"/>
      <c r="BA208" s="32"/>
      <c r="BB208" s="32"/>
      <c r="BC208" s="32"/>
      <c r="BD208" s="32"/>
      <c r="BE208" s="32"/>
      <c r="BF208" s="32"/>
      <c r="BG208" s="32"/>
      <c r="BH208" s="32"/>
    </row>
    <row r="209" spans="1:60" outlineLevel="1" x14ac:dyDescent="0.2">
      <c r="A209" s="248"/>
      <c r="B209" s="221"/>
      <c r="C209" s="244" t="s">
        <v>450</v>
      </c>
      <c r="D209" s="225"/>
      <c r="E209" s="229">
        <v>35.35</v>
      </c>
      <c r="F209" s="233"/>
      <c r="G209" s="233"/>
      <c r="H209" s="232"/>
      <c r="I209" s="251"/>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row>
    <row r="210" spans="1:60" outlineLevel="1" x14ac:dyDescent="0.2">
      <c r="A210" s="249">
        <v>63</v>
      </c>
      <c r="B210" s="220" t="s">
        <v>451</v>
      </c>
      <c r="C210" s="243" t="s">
        <v>452</v>
      </c>
      <c r="D210" s="224" t="s">
        <v>412</v>
      </c>
      <c r="E210" s="228">
        <v>6.06</v>
      </c>
      <c r="F210" s="234"/>
      <c r="G210" s="233">
        <f>ROUND(E210*F210,2)</f>
        <v>0</v>
      </c>
      <c r="H210" s="232"/>
      <c r="I210" s="251" t="s">
        <v>365</v>
      </c>
      <c r="J210" s="32"/>
      <c r="K210" s="32"/>
      <c r="L210" s="32"/>
      <c r="M210" s="32"/>
      <c r="N210" s="32"/>
      <c r="O210" s="32"/>
      <c r="P210" s="32"/>
      <c r="Q210" s="32"/>
      <c r="R210" s="32"/>
      <c r="S210" s="32"/>
      <c r="T210" s="32"/>
      <c r="U210" s="32"/>
      <c r="V210" s="32"/>
      <c r="W210" s="32"/>
      <c r="X210" s="32"/>
      <c r="Y210" s="32"/>
      <c r="Z210" s="32"/>
      <c r="AA210" s="32"/>
      <c r="AB210" s="32"/>
      <c r="AC210" s="32"/>
      <c r="AD210" s="32"/>
      <c r="AE210" s="32" t="s">
        <v>366</v>
      </c>
      <c r="AF210" s="32" t="s">
        <v>401</v>
      </c>
      <c r="AG210" s="32"/>
      <c r="AH210" s="32"/>
      <c r="AI210" s="32"/>
      <c r="AJ210" s="32"/>
      <c r="AK210" s="32"/>
      <c r="AL210" s="32"/>
      <c r="AM210" s="32">
        <v>21</v>
      </c>
      <c r="AN210" s="32"/>
      <c r="AO210" s="32"/>
      <c r="AP210" s="32"/>
      <c r="AQ210" s="32"/>
      <c r="AR210" s="32"/>
      <c r="AS210" s="32"/>
      <c r="AT210" s="32"/>
      <c r="AU210" s="32"/>
      <c r="AV210" s="32"/>
      <c r="AW210" s="32"/>
      <c r="AX210" s="32"/>
      <c r="AY210" s="32"/>
      <c r="AZ210" s="32"/>
      <c r="BA210" s="32"/>
      <c r="BB210" s="32"/>
      <c r="BC210" s="32"/>
      <c r="BD210" s="32"/>
      <c r="BE210" s="32"/>
      <c r="BF210" s="32"/>
      <c r="BG210" s="32"/>
      <c r="BH210" s="32"/>
    </row>
    <row r="211" spans="1:60" outlineLevel="1" x14ac:dyDescent="0.2">
      <c r="A211" s="248"/>
      <c r="B211" s="221"/>
      <c r="C211" s="244" t="s">
        <v>453</v>
      </c>
      <c r="D211" s="225"/>
      <c r="E211" s="229">
        <v>6.06</v>
      </c>
      <c r="F211" s="233"/>
      <c r="G211" s="233"/>
      <c r="H211" s="232"/>
      <c r="I211" s="251"/>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row>
    <row r="212" spans="1:60" outlineLevel="1" x14ac:dyDescent="0.2">
      <c r="A212" s="249">
        <v>64</v>
      </c>
      <c r="B212" s="220" t="s">
        <v>454</v>
      </c>
      <c r="C212" s="243" t="s">
        <v>455</v>
      </c>
      <c r="D212" s="224" t="s">
        <v>412</v>
      </c>
      <c r="E212" s="228">
        <v>24.24</v>
      </c>
      <c r="F212" s="234"/>
      <c r="G212" s="233">
        <f>ROUND(E212*F212,2)</f>
        <v>0</v>
      </c>
      <c r="H212" s="232"/>
      <c r="I212" s="251" t="s">
        <v>365</v>
      </c>
      <c r="J212" s="32"/>
      <c r="K212" s="32"/>
      <c r="L212" s="32"/>
      <c r="M212" s="32"/>
      <c r="N212" s="32"/>
      <c r="O212" s="32"/>
      <c r="P212" s="32"/>
      <c r="Q212" s="32"/>
      <c r="R212" s="32"/>
      <c r="S212" s="32"/>
      <c r="T212" s="32"/>
      <c r="U212" s="32"/>
      <c r="V212" s="32"/>
      <c r="W212" s="32"/>
      <c r="X212" s="32"/>
      <c r="Y212" s="32"/>
      <c r="Z212" s="32"/>
      <c r="AA212" s="32"/>
      <c r="AB212" s="32"/>
      <c r="AC212" s="32"/>
      <c r="AD212" s="32"/>
      <c r="AE212" s="32" t="s">
        <v>366</v>
      </c>
      <c r="AF212" s="32" t="s">
        <v>401</v>
      </c>
      <c r="AG212" s="32"/>
      <c r="AH212" s="32"/>
      <c r="AI212" s="32"/>
      <c r="AJ212" s="32"/>
      <c r="AK212" s="32"/>
      <c r="AL212" s="32"/>
      <c r="AM212" s="32">
        <v>21</v>
      </c>
      <c r="AN212" s="32"/>
      <c r="AO212" s="32"/>
      <c r="AP212" s="32"/>
      <c r="AQ212" s="32"/>
      <c r="AR212" s="32"/>
      <c r="AS212" s="32"/>
      <c r="AT212" s="32"/>
      <c r="AU212" s="32"/>
      <c r="AV212" s="32"/>
      <c r="AW212" s="32"/>
      <c r="AX212" s="32"/>
      <c r="AY212" s="32"/>
      <c r="AZ212" s="32"/>
      <c r="BA212" s="32"/>
      <c r="BB212" s="32"/>
      <c r="BC212" s="32"/>
      <c r="BD212" s="32"/>
      <c r="BE212" s="32"/>
      <c r="BF212" s="32"/>
      <c r="BG212" s="32"/>
      <c r="BH212" s="32"/>
    </row>
    <row r="213" spans="1:60" outlineLevel="1" x14ac:dyDescent="0.2">
      <c r="A213" s="248"/>
      <c r="B213" s="221"/>
      <c r="C213" s="244" t="s">
        <v>456</v>
      </c>
      <c r="D213" s="225"/>
      <c r="E213" s="229">
        <v>24.24</v>
      </c>
      <c r="F213" s="233"/>
      <c r="G213" s="233"/>
      <c r="H213" s="232"/>
      <c r="I213" s="251"/>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row>
    <row r="214" spans="1:60" outlineLevel="1" x14ac:dyDescent="0.2">
      <c r="A214" s="249">
        <v>65</v>
      </c>
      <c r="B214" s="220" t="s">
        <v>457</v>
      </c>
      <c r="C214" s="243" t="s">
        <v>458</v>
      </c>
      <c r="D214" s="224" t="s">
        <v>412</v>
      </c>
      <c r="E214" s="228">
        <v>2.02</v>
      </c>
      <c r="F214" s="234"/>
      <c r="G214" s="233">
        <f>ROUND(E214*F214,2)</f>
        <v>0</v>
      </c>
      <c r="H214" s="232"/>
      <c r="I214" s="251" t="s">
        <v>365</v>
      </c>
      <c r="J214" s="32"/>
      <c r="K214" s="32"/>
      <c r="L214" s="32"/>
      <c r="M214" s="32"/>
      <c r="N214" s="32"/>
      <c r="O214" s="32"/>
      <c r="P214" s="32"/>
      <c r="Q214" s="32"/>
      <c r="R214" s="32"/>
      <c r="S214" s="32"/>
      <c r="T214" s="32"/>
      <c r="U214" s="32"/>
      <c r="V214" s="32"/>
      <c r="W214" s="32"/>
      <c r="X214" s="32"/>
      <c r="Y214" s="32"/>
      <c r="Z214" s="32"/>
      <c r="AA214" s="32"/>
      <c r="AB214" s="32"/>
      <c r="AC214" s="32"/>
      <c r="AD214" s="32"/>
      <c r="AE214" s="32" t="s">
        <v>366</v>
      </c>
      <c r="AF214" s="32" t="s">
        <v>401</v>
      </c>
      <c r="AG214" s="32"/>
      <c r="AH214" s="32"/>
      <c r="AI214" s="32"/>
      <c r="AJ214" s="32"/>
      <c r="AK214" s="32"/>
      <c r="AL214" s="32"/>
      <c r="AM214" s="32">
        <v>21</v>
      </c>
      <c r="AN214" s="32"/>
      <c r="AO214" s="32"/>
      <c r="AP214" s="32"/>
      <c r="AQ214" s="32"/>
      <c r="AR214" s="32"/>
      <c r="AS214" s="32"/>
      <c r="AT214" s="32"/>
      <c r="AU214" s="32"/>
      <c r="AV214" s="32"/>
      <c r="AW214" s="32"/>
      <c r="AX214" s="32"/>
      <c r="AY214" s="32"/>
      <c r="AZ214" s="32"/>
      <c r="BA214" s="32"/>
      <c r="BB214" s="32"/>
      <c r="BC214" s="32"/>
      <c r="BD214" s="32"/>
      <c r="BE214" s="32"/>
      <c r="BF214" s="32"/>
      <c r="BG214" s="32"/>
      <c r="BH214" s="32"/>
    </row>
    <row r="215" spans="1:60" outlineLevel="1" x14ac:dyDescent="0.2">
      <c r="A215" s="248"/>
      <c r="B215" s="221"/>
      <c r="C215" s="244" t="s">
        <v>459</v>
      </c>
      <c r="D215" s="225"/>
      <c r="E215" s="229">
        <v>2.02</v>
      </c>
      <c r="F215" s="233"/>
      <c r="G215" s="233"/>
      <c r="H215" s="232"/>
      <c r="I215" s="251"/>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row>
    <row r="216" spans="1:60" outlineLevel="1" x14ac:dyDescent="0.2">
      <c r="A216" s="249">
        <v>66</v>
      </c>
      <c r="B216" s="220" t="s">
        <v>460</v>
      </c>
      <c r="C216" s="243" t="s">
        <v>461</v>
      </c>
      <c r="D216" s="224" t="s">
        <v>447</v>
      </c>
      <c r="E216" s="228">
        <v>4.04</v>
      </c>
      <c r="F216" s="234"/>
      <c r="G216" s="233">
        <f>ROUND(E216*F216,2)</f>
        <v>0</v>
      </c>
      <c r="H216" s="232"/>
      <c r="I216" s="251" t="s">
        <v>365</v>
      </c>
      <c r="J216" s="32"/>
      <c r="K216" s="32"/>
      <c r="L216" s="32"/>
      <c r="M216" s="32"/>
      <c r="N216" s="32"/>
      <c r="O216" s="32"/>
      <c r="P216" s="32"/>
      <c r="Q216" s="32"/>
      <c r="R216" s="32"/>
      <c r="S216" s="32"/>
      <c r="T216" s="32"/>
      <c r="U216" s="32"/>
      <c r="V216" s="32"/>
      <c r="W216" s="32"/>
      <c r="X216" s="32"/>
      <c r="Y216" s="32"/>
      <c r="Z216" s="32"/>
      <c r="AA216" s="32"/>
      <c r="AB216" s="32"/>
      <c r="AC216" s="32"/>
      <c r="AD216" s="32"/>
      <c r="AE216" s="32" t="s">
        <v>366</v>
      </c>
      <c r="AF216" s="32" t="s">
        <v>401</v>
      </c>
      <c r="AG216" s="32"/>
      <c r="AH216" s="32"/>
      <c r="AI216" s="32"/>
      <c r="AJ216" s="32"/>
      <c r="AK216" s="32"/>
      <c r="AL216" s="32"/>
      <c r="AM216" s="32">
        <v>21</v>
      </c>
      <c r="AN216" s="32"/>
      <c r="AO216" s="32"/>
      <c r="AP216" s="32"/>
      <c r="AQ216" s="32"/>
      <c r="AR216" s="32"/>
      <c r="AS216" s="32"/>
      <c r="AT216" s="32"/>
      <c r="AU216" s="32"/>
      <c r="AV216" s="32"/>
      <c r="AW216" s="32"/>
      <c r="AX216" s="32"/>
      <c r="AY216" s="32"/>
      <c r="AZ216" s="32"/>
      <c r="BA216" s="32"/>
      <c r="BB216" s="32"/>
      <c r="BC216" s="32"/>
      <c r="BD216" s="32"/>
      <c r="BE216" s="32"/>
      <c r="BF216" s="32"/>
      <c r="BG216" s="32"/>
      <c r="BH216" s="32"/>
    </row>
    <row r="217" spans="1:60" outlineLevel="1" x14ac:dyDescent="0.2">
      <c r="A217" s="248"/>
      <c r="B217" s="221"/>
      <c r="C217" s="244" t="s">
        <v>462</v>
      </c>
      <c r="D217" s="225"/>
      <c r="E217" s="229">
        <v>4.04</v>
      </c>
      <c r="F217" s="233"/>
      <c r="G217" s="233"/>
      <c r="H217" s="232"/>
      <c r="I217" s="251"/>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row>
    <row r="218" spans="1:60" x14ac:dyDescent="0.2">
      <c r="A218" s="247" t="s">
        <v>174</v>
      </c>
      <c r="B218" s="219" t="s">
        <v>125</v>
      </c>
      <c r="C218" s="242" t="s">
        <v>126</v>
      </c>
      <c r="D218" s="223"/>
      <c r="E218" s="227"/>
      <c r="F218" s="567">
        <f>SUM(G219:G240)</f>
        <v>0</v>
      </c>
      <c r="G218" s="568"/>
      <c r="H218" s="231"/>
      <c r="I218" s="250"/>
      <c r="AE218" t="s">
        <v>175</v>
      </c>
    </row>
    <row r="219" spans="1:60" outlineLevel="1" x14ac:dyDescent="0.2">
      <c r="A219" s="248"/>
      <c r="B219" s="550" t="s">
        <v>463</v>
      </c>
      <c r="C219" s="551"/>
      <c r="D219" s="552"/>
      <c r="E219" s="553"/>
      <c r="F219" s="554"/>
      <c r="G219" s="555"/>
      <c r="H219" s="232"/>
      <c r="I219" s="251"/>
      <c r="J219" s="32"/>
      <c r="K219" s="32"/>
      <c r="L219" s="32"/>
      <c r="M219" s="32"/>
      <c r="N219" s="32"/>
      <c r="O219" s="32"/>
      <c r="P219" s="32"/>
      <c r="Q219" s="32"/>
      <c r="R219" s="32"/>
      <c r="S219" s="32"/>
      <c r="T219" s="32"/>
      <c r="U219" s="32"/>
      <c r="V219" s="32"/>
      <c r="W219" s="32"/>
      <c r="X219" s="32"/>
      <c r="Y219" s="32"/>
      <c r="Z219" s="32"/>
      <c r="AA219" s="32"/>
      <c r="AB219" s="32"/>
      <c r="AC219" s="32">
        <v>0</v>
      </c>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row>
    <row r="220" spans="1:60" outlineLevel="1" x14ac:dyDescent="0.2">
      <c r="A220" s="248"/>
      <c r="B220" s="556" t="s">
        <v>464</v>
      </c>
      <c r="C220" s="557"/>
      <c r="D220" s="558"/>
      <c r="E220" s="559"/>
      <c r="F220" s="560"/>
      <c r="G220" s="561"/>
      <c r="H220" s="232"/>
      <c r="I220" s="251"/>
      <c r="J220" s="32"/>
      <c r="K220" s="32"/>
      <c r="L220" s="32"/>
      <c r="M220" s="32"/>
      <c r="N220" s="32"/>
      <c r="O220" s="32"/>
      <c r="P220" s="32"/>
      <c r="Q220" s="32"/>
      <c r="R220" s="32"/>
      <c r="S220" s="32"/>
      <c r="T220" s="32"/>
      <c r="U220" s="32"/>
      <c r="V220" s="32"/>
      <c r="W220" s="32"/>
      <c r="X220" s="32"/>
      <c r="Y220" s="32"/>
      <c r="Z220" s="32"/>
      <c r="AA220" s="32"/>
      <c r="AB220" s="32"/>
      <c r="AC220" s="32"/>
      <c r="AD220" s="32"/>
      <c r="AE220" s="32" t="s">
        <v>178</v>
      </c>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row>
    <row r="221" spans="1:60" outlineLevel="1" x14ac:dyDescent="0.2">
      <c r="A221" s="249">
        <v>67</v>
      </c>
      <c r="B221" s="220" t="s">
        <v>465</v>
      </c>
      <c r="C221" s="243" t="s">
        <v>466</v>
      </c>
      <c r="D221" s="224" t="s">
        <v>227</v>
      </c>
      <c r="E221" s="228">
        <v>43.575000000000003</v>
      </c>
      <c r="F221" s="234"/>
      <c r="G221" s="233">
        <f>ROUND(E221*F221,2)</f>
        <v>0</v>
      </c>
      <c r="H221" s="232" t="s">
        <v>406</v>
      </c>
      <c r="I221" s="251" t="s">
        <v>184</v>
      </c>
      <c r="J221" s="32"/>
      <c r="K221" s="32"/>
      <c r="L221" s="32"/>
      <c r="M221" s="32"/>
      <c r="N221" s="32"/>
      <c r="O221" s="32"/>
      <c r="P221" s="32"/>
      <c r="Q221" s="32"/>
      <c r="R221" s="32"/>
      <c r="S221" s="32"/>
      <c r="T221" s="32"/>
      <c r="U221" s="32"/>
      <c r="V221" s="32"/>
      <c r="W221" s="32"/>
      <c r="X221" s="32"/>
      <c r="Y221" s="32"/>
      <c r="Z221" s="32"/>
      <c r="AA221" s="32"/>
      <c r="AB221" s="32"/>
      <c r="AC221" s="32"/>
      <c r="AD221" s="32"/>
      <c r="AE221" s="32" t="s">
        <v>185</v>
      </c>
      <c r="AF221" s="32"/>
      <c r="AG221" s="32"/>
      <c r="AH221" s="32"/>
      <c r="AI221" s="32"/>
      <c r="AJ221" s="32"/>
      <c r="AK221" s="32"/>
      <c r="AL221" s="32"/>
      <c r="AM221" s="32">
        <v>21</v>
      </c>
      <c r="AN221" s="32"/>
      <c r="AO221" s="32"/>
      <c r="AP221" s="32"/>
      <c r="AQ221" s="32"/>
      <c r="AR221" s="32"/>
      <c r="AS221" s="32"/>
      <c r="AT221" s="32"/>
      <c r="AU221" s="32"/>
      <c r="AV221" s="32"/>
      <c r="AW221" s="32"/>
      <c r="AX221" s="32"/>
      <c r="AY221" s="32"/>
      <c r="AZ221" s="32"/>
      <c r="BA221" s="32"/>
      <c r="BB221" s="32"/>
      <c r="BC221" s="32"/>
      <c r="BD221" s="32"/>
      <c r="BE221" s="32"/>
      <c r="BF221" s="32"/>
      <c r="BG221" s="32"/>
      <c r="BH221" s="32"/>
    </row>
    <row r="222" spans="1:60" outlineLevel="1" x14ac:dyDescent="0.2">
      <c r="A222" s="248"/>
      <c r="B222" s="221"/>
      <c r="C222" s="562" t="s">
        <v>467</v>
      </c>
      <c r="D222" s="563"/>
      <c r="E222" s="564"/>
      <c r="F222" s="565"/>
      <c r="G222" s="566"/>
      <c r="H222" s="232"/>
      <c r="I222" s="251"/>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212" t="str">
        <f>C222</f>
        <v>Včetně prohození výkopku získaného při zemních pracích.</v>
      </c>
      <c r="BB222" s="32"/>
      <c r="BC222" s="32"/>
      <c r="BD222" s="32"/>
      <c r="BE222" s="32"/>
      <c r="BF222" s="32"/>
      <c r="BG222" s="32"/>
      <c r="BH222" s="32"/>
    </row>
    <row r="223" spans="1:60" outlineLevel="1" x14ac:dyDescent="0.2">
      <c r="A223" s="248"/>
      <c r="B223" s="221"/>
      <c r="C223" s="244" t="s">
        <v>468</v>
      </c>
      <c r="D223" s="225"/>
      <c r="E223" s="229">
        <v>19.5</v>
      </c>
      <c r="F223" s="233"/>
      <c r="G223" s="233"/>
      <c r="H223" s="232"/>
      <c r="I223" s="251"/>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row>
    <row r="224" spans="1:60" outlineLevel="1" x14ac:dyDescent="0.2">
      <c r="A224" s="248"/>
      <c r="B224" s="221"/>
      <c r="C224" s="244" t="s">
        <v>469</v>
      </c>
      <c r="D224" s="225"/>
      <c r="E224" s="229">
        <v>24.074999999999999</v>
      </c>
      <c r="F224" s="233"/>
      <c r="G224" s="233"/>
      <c r="H224" s="232"/>
      <c r="I224" s="251"/>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row>
    <row r="225" spans="1:60" outlineLevel="1" x14ac:dyDescent="0.2">
      <c r="A225" s="248"/>
      <c r="B225" s="556" t="s">
        <v>470</v>
      </c>
      <c r="C225" s="557"/>
      <c r="D225" s="558"/>
      <c r="E225" s="559"/>
      <c r="F225" s="560"/>
      <c r="G225" s="561"/>
      <c r="H225" s="232"/>
      <c r="I225" s="251"/>
      <c r="J225" s="32"/>
      <c r="K225" s="32"/>
      <c r="L225" s="32"/>
      <c r="M225" s="32"/>
      <c r="N225" s="32"/>
      <c r="O225" s="32"/>
      <c r="P225" s="32"/>
      <c r="Q225" s="32"/>
      <c r="R225" s="32"/>
      <c r="S225" s="32"/>
      <c r="T225" s="32"/>
      <c r="U225" s="32"/>
      <c r="V225" s="32"/>
      <c r="W225" s="32"/>
      <c r="X225" s="32"/>
      <c r="Y225" s="32"/>
      <c r="Z225" s="32"/>
      <c r="AA225" s="32"/>
      <c r="AB225" s="32"/>
      <c r="AC225" s="32">
        <v>0</v>
      </c>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row>
    <row r="226" spans="1:60" outlineLevel="1" x14ac:dyDescent="0.2">
      <c r="A226" s="248"/>
      <c r="B226" s="556" t="s">
        <v>471</v>
      </c>
      <c r="C226" s="557"/>
      <c r="D226" s="558"/>
      <c r="E226" s="559"/>
      <c r="F226" s="560"/>
      <c r="G226" s="561"/>
      <c r="H226" s="232"/>
      <c r="I226" s="251"/>
      <c r="J226" s="32"/>
      <c r="K226" s="32"/>
      <c r="L226" s="32"/>
      <c r="M226" s="32"/>
      <c r="N226" s="32"/>
      <c r="O226" s="32"/>
      <c r="P226" s="32"/>
      <c r="Q226" s="32"/>
      <c r="R226" s="32"/>
      <c r="S226" s="32"/>
      <c r="T226" s="32"/>
      <c r="U226" s="32"/>
      <c r="V226" s="32"/>
      <c r="W226" s="32"/>
      <c r="X226" s="32"/>
      <c r="Y226" s="32"/>
      <c r="Z226" s="32"/>
      <c r="AA226" s="32"/>
      <c r="AB226" s="32"/>
      <c r="AC226" s="32"/>
      <c r="AD226" s="32"/>
      <c r="AE226" s="32" t="s">
        <v>178</v>
      </c>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row>
    <row r="227" spans="1:60" outlineLevel="1" x14ac:dyDescent="0.2">
      <c r="A227" s="249">
        <v>68</v>
      </c>
      <c r="B227" s="220" t="s">
        <v>472</v>
      </c>
      <c r="C227" s="243" t="s">
        <v>473</v>
      </c>
      <c r="D227" s="224" t="s">
        <v>227</v>
      </c>
      <c r="E227" s="228">
        <v>1.6120000000000001</v>
      </c>
      <c r="F227" s="234"/>
      <c r="G227" s="233">
        <f>ROUND(E227*F227,2)</f>
        <v>0</v>
      </c>
      <c r="H227" s="232" t="s">
        <v>406</v>
      </c>
      <c r="I227" s="251" t="s">
        <v>184</v>
      </c>
      <c r="J227" s="32"/>
      <c r="K227" s="32"/>
      <c r="L227" s="32"/>
      <c r="M227" s="32"/>
      <c r="N227" s="32"/>
      <c r="O227" s="32"/>
      <c r="P227" s="32"/>
      <c r="Q227" s="32"/>
      <c r="R227" s="32"/>
      <c r="S227" s="32"/>
      <c r="T227" s="32"/>
      <c r="U227" s="32"/>
      <c r="V227" s="32"/>
      <c r="W227" s="32"/>
      <c r="X227" s="32"/>
      <c r="Y227" s="32"/>
      <c r="Z227" s="32"/>
      <c r="AA227" s="32"/>
      <c r="AB227" s="32"/>
      <c r="AC227" s="32"/>
      <c r="AD227" s="32"/>
      <c r="AE227" s="32" t="s">
        <v>185</v>
      </c>
      <c r="AF227" s="32"/>
      <c r="AG227" s="32"/>
      <c r="AH227" s="32"/>
      <c r="AI227" s="32"/>
      <c r="AJ227" s="32"/>
      <c r="AK227" s="32"/>
      <c r="AL227" s="32"/>
      <c r="AM227" s="32">
        <v>21</v>
      </c>
      <c r="AN227" s="32"/>
      <c r="AO227" s="32"/>
      <c r="AP227" s="32"/>
      <c r="AQ227" s="32"/>
      <c r="AR227" s="32"/>
      <c r="AS227" s="32"/>
      <c r="AT227" s="32"/>
      <c r="AU227" s="32"/>
      <c r="AV227" s="32"/>
      <c r="AW227" s="32"/>
      <c r="AX227" s="32"/>
      <c r="AY227" s="32"/>
      <c r="AZ227" s="32"/>
      <c r="BA227" s="32"/>
      <c r="BB227" s="32"/>
      <c r="BC227" s="32"/>
      <c r="BD227" s="32"/>
      <c r="BE227" s="32"/>
      <c r="BF227" s="32"/>
      <c r="BG227" s="32"/>
      <c r="BH227" s="32"/>
    </row>
    <row r="228" spans="1:60" outlineLevel="1" x14ac:dyDescent="0.2">
      <c r="A228" s="248"/>
      <c r="B228" s="221"/>
      <c r="C228" s="244" t="s">
        <v>474</v>
      </c>
      <c r="D228" s="225"/>
      <c r="E228" s="229">
        <v>1.6120000000000001</v>
      </c>
      <c r="F228" s="233"/>
      <c r="G228" s="233"/>
      <c r="H228" s="232"/>
      <c r="I228" s="251"/>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row>
    <row r="229" spans="1:60" outlineLevel="1" x14ac:dyDescent="0.2">
      <c r="A229" s="249">
        <v>69</v>
      </c>
      <c r="B229" s="220" t="s">
        <v>475</v>
      </c>
      <c r="C229" s="243" t="s">
        <v>476</v>
      </c>
      <c r="D229" s="224" t="s">
        <v>227</v>
      </c>
      <c r="E229" s="228">
        <v>2.875</v>
      </c>
      <c r="F229" s="234"/>
      <c r="G229" s="233">
        <f>ROUND(E229*F229,2)</f>
        <v>0</v>
      </c>
      <c r="H229" s="232" t="s">
        <v>406</v>
      </c>
      <c r="I229" s="251" t="s">
        <v>184</v>
      </c>
      <c r="J229" s="32"/>
      <c r="K229" s="32"/>
      <c r="L229" s="32"/>
      <c r="M229" s="32"/>
      <c r="N229" s="32"/>
      <c r="O229" s="32"/>
      <c r="P229" s="32"/>
      <c r="Q229" s="32"/>
      <c r="R229" s="32"/>
      <c r="S229" s="32"/>
      <c r="T229" s="32"/>
      <c r="U229" s="32"/>
      <c r="V229" s="32"/>
      <c r="W229" s="32"/>
      <c r="X229" s="32"/>
      <c r="Y229" s="32"/>
      <c r="Z229" s="32"/>
      <c r="AA229" s="32"/>
      <c r="AB229" s="32"/>
      <c r="AC229" s="32"/>
      <c r="AD229" s="32"/>
      <c r="AE229" s="32" t="s">
        <v>185</v>
      </c>
      <c r="AF229" s="32"/>
      <c r="AG229" s="32"/>
      <c r="AH229" s="32"/>
      <c r="AI229" s="32"/>
      <c r="AJ229" s="32"/>
      <c r="AK229" s="32"/>
      <c r="AL229" s="32"/>
      <c r="AM229" s="32">
        <v>21</v>
      </c>
      <c r="AN229" s="32"/>
      <c r="AO229" s="32"/>
      <c r="AP229" s="32"/>
      <c r="AQ229" s="32"/>
      <c r="AR229" s="32"/>
      <c r="AS229" s="32"/>
      <c r="AT229" s="32"/>
      <c r="AU229" s="32"/>
      <c r="AV229" s="32"/>
      <c r="AW229" s="32"/>
      <c r="AX229" s="32"/>
      <c r="AY229" s="32"/>
      <c r="AZ229" s="32"/>
      <c r="BA229" s="32"/>
      <c r="BB229" s="32"/>
      <c r="BC229" s="32"/>
      <c r="BD229" s="32"/>
      <c r="BE229" s="32"/>
      <c r="BF229" s="32"/>
      <c r="BG229" s="32"/>
      <c r="BH229" s="32"/>
    </row>
    <row r="230" spans="1:60" outlineLevel="1" x14ac:dyDescent="0.2">
      <c r="A230" s="248"/>
      <c r="B230" s="221"/>
      <c r="C230" s="244" t="s">
        <v>477</v>
      </c>
      <c r="D230" s="225"/>
      <c r="E230" s="229">
        <v>2.875</v>
      </c>
      <c r="F230" s="233"/>
      <c r="G230" s="233"/>
      <c r="H230" s="232"/>
      <c r="I230" s="251"/>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row>
    <row r="231" spans="1:60" outlineLevel="1" x14ac:dyDescent="0.2">
      <c r="A231" s="248"/>
      <c r="B231" s="556" t="s">
        <v>478</v>
      </c>
      <c r="C231" s="557"/>
      <c r="D231" s="558"/>
      <c r="E231" s="559"/>
      <c r="F231" s="560"/>
      <c r="G231" s="561"/>
      <c r="H231" s="232"/>
      <c r="I231" s="251"/>
      <c r="J231" s="32"/>
      <c r="K231" s="32"/>
      <c r="L231" s="32"/>
      <c r="M231" s="32"/>
      <c r="N231" s="32"/>
      <c r="O231" s="32"/>
      <c r="P231" s="32"/>
      <c r="Q231" s="32"/>
      <c r="R231" s="32"/>
      <c r="S231" s="32"/>
      <c r="T231" s="32"/>
      <c r="U231" s="32"/>
      <c r="V231" s="32"/>
      <c r="W231" s="32"/>
      <c r="X231" s="32"/>
      <c r="Y231" s="32"/>
      <c r="Z231" s="32"/>
      <c r="AA231" s="32"/>
      <c r="AB231" s="32"/>
      <c r="AC231" s="32">
        <v>0</v>
      </c>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row>
    <row r="232" spans="1:60" outlineLevel="1" x14ac:dyDescent="0.2">
      <c r="A232" s="248"/>
      <c r="B232" s="556" t="s">
        <v>464</v>
      </c>
      <c r="C232" s="557"/>
      <c r="D232" s="558"/>
      <c r="E232" s="559"/>
      <c r="F232" s="560"/>
      <c r="G232" s="561"/>
      <c r="H232" s="232"/>
      <c r="I232" s="251"/>
      <c r="J232" s="32"/>
      <c r="K232" s="32"/>
      <c r="L232" s="32"/>
      <c r="M232" s="32"/>
      <c r="N232" s="32"/>
      <c r="O232" s="32"/>
      <c r="P232" s="32"/>
      <c r="Q232" s="32"/>
      <c r="R232" s="32"/>
      <c r="S232" s="32"/>
      <c r="T232" s="32"/>
      <c r="U232" s="32"/>
      <c r="V232" s="32"/>
      <c r="W232" s="32"/>
      <c r="X232" s="32"/>
      <c r="Y232" s="32"/>
      <c r="Z232" s="32"/>
      <c r="AA232" s="32"/>
      <c r="AB232" s="32"/>
      <c r="AC232" s="32"/>
      <c r="AD232" s="32"/>
      <c r="AE232" s="32" t="s">
        <v>178</v>
      </c>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row>
    <row r="233" spans="1:60" outlineLevel="1" x14ac:dyDescent="0.2">
      <c r="A233" s="249">
        <v>70</v>
      </c>
      <c r="B233" s="220" t="s">
        <v>479</v>
      </c>
      <c r="C233" s="243" t="s">
        <v>480</v>
      </c>
      <c r="D233" s="224" t="s">
        <v>182</v>
      </c>
      <c r="E233" s="228">
        <v>2.2799999999999998</v>
      </c>
      <c r="F233" s="234"/>
      <c r="G233" s="233">
        <f>ROUND(E233*F233,2)</f>
        <v>0</v>
      </c>
      <c r="H233" s="232" t="s">
        <v>406</v>
      </c>
      <c r="I233" s="251" t="s">
        <v>184</v>
      </c>
      <c r="J233" s="32"/>
      <c r="K233" s="32"/>
      <c r="L233" s="32"/>
      <c r="M233" s="32"/>
      <c r="N233" s="32"/>
      <c r="O233" s="32"/>
      <c r="P233" s="32"/>
      <c r="Q233" s="32"/>
      <c r="R233" s="32"/>
      <c r="S233" s="32"/>
      <c r="T233" s="32"/>
      <c r="U233" s="32"/>
      <c r="V233" s="32"/>
      <c r="W233" s="32"/>
      <c r="X233" s="32"/>
      <c r="Y233" s="32"/>
      <c r="Z233" s="32"/>
      <c r="AA233" s="32"/>
      <c r="AB233" s="32"/>
      <c r="AC233" s="32"/>
      <c r="AD233" s="32"/>
      <c r="AE233" s="32" t="s">
        <v>185</v>
      </c>
      <c r="AF233" s="32"/>
      <c r="AG233" s="32"/>
      <c r="AH233" s="32"/>
      <c r="AI233" s="32"/>
      <c r="AJ233" s="32"/>
      <c r="AK233" s="32"/>
      <c r="AL233" s="32"/>
      <c r="AM233" s="32">
        <v>21</v>
      </c>
      <c r="AN233" s="32"/>
      <c r="AO233" s="32"/>
      <c r="AP233" s="32"/>
      <c r="AQ233" s="32"/>
      <c r="AR233" s="32"/>
      <c r="AS233" s="32"/>
      <c r="AT233" s="32"/>
      <c r="AU233" s="32"/>
      <c r="AV233" s="32"/>
      <c r="AW233" s="32"/>
      <c r="AX233" s="32"/>
      <c r="AY233" s="32"/>
      <c r="AZ233" s="32"/>
      <c r="BA233" s="32"/>
      <c r="BB233" s="32"/>
      <c r="BC233" s="32"/>
      <c r="BD233" s="32"/>
      <c r="BE233" s="32"/>
      <c r="BF233" s="32"/>
      <c r="BG233" s="32"/>
      <c r="BH233" s="32"/>
    </row>
    <row r="234" spans="1:60" outlineLevel="1" x14ac:dyDescent="0.2">
      <c r="A234" s="248"/>
      <c r="B234" s="221"/>
      <c r="C234" s="244" t="s">
        <v>481</v>
      </c>
      <c r="D234" s="225"/>
      <c r="E234" s="229">
        <v>2.2799999999999998</v>
      </c>
      <c r="F234" s="233"/>
      <c r="G234" s="233"/>
      <c r="H234" s="232"/>
      <c r="I234" s="251"/>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32"/>
    </row>
    <row r="235" spans="1:60" outlineLevel="1" x14ac:dyDescent="0.2">
      <c r="A235" s="249">
        <v>71</v>
      </c>
      <c r="B235" s="220" t="s">
        <v>482</v>
      </c>
      <c r="C235" s="243" t="s">
        <v>483</v>
      </c>
      <c r="D235" s="224" t="s">
        <v>182</v>
      </c>
      <c r="E235" s="228">
        <v>23</v>
      </c>
      <c r="F235" s="234"/>
      <c r="G235" s="233">
        <f>ROUND(E235*F235,2)</f>
        <v>0</v>
      </c>
      <c r="H235" s="232" t="s">
        <v>406</v>
      </c>
      <c r="I235" s="251" t="s">
        <v>184</v>
      </c>
      <c r="J235" s="32"/>
      <c r="K235" s="32"/>
      <c r="L235" s="32"/>
      <c r="M235" s="32"/>
      <c r="N235" s="32"/>
      <c r="O235" s="32"/>
      <c r="P235" s="32"/>
      <c r="Q235" s="32"/>
      <c r="R235" s="32"/>
      <c r="S235" s="32"/>
      <c r="T235" s="32"/>
      <c r="U235" s="32"/>
      <c r="V235" s="32"/>
      <c r="W235" s="32"/>
      <c r="X235" s="32"/>
      <c r="Y235" s="32"/>
      <c r="Z235" s="32"/>
      <c r="AA235" s="32"/>
      <c r="AB235" s="32"/>
      <c r="AC235" s="32"/>
      <c r="AD235" s="32"/>
      <c r="AE235" s="32" t="s">
        <v>185</v>
      </c>
      <c r="AF235" s="32"/>
      <c r="AG235" s="32"/>
      <c r="AH235" s="32"/>
      <c r="AI235" s="32"/>
      <c r="AJ235" s="32"/>
      <c r="AK235" s="32"/>
      <c r="AL235" s="32"/>
      <c r="AM235" s="32">
        <v>21</v>
      </c>
      <c r="AN235" s="32"/>
      <c r="AO235" s="32"/>
      <c r="AP235" s="32"/>
      <c r="AQ235" s="32"/>
      <c r="AR235" s="32"/>
      <c r="AS235" s="32"/>
      <c r="AT235" s="32"/>
      <c r="AU235" s="32"/>
      <c r="AV235" s="32"/>
      <c r="AW235" s="32"/>
      <c r="AX235" s="32"/>
      <c r="AY235" s="32"/>
      <c r="AZ235" s="32"/>
      <c r="BA235" s="32"/>
      <c r="BB235" s="32"/>
      <c r="BC235" s="32"/>
      <c r="BD235" s="32"/>
      <c r="BE235" s="32"/>
      <c r="BF235" s="32"/>
      <c r="BG235" s="32"/>
      <c r="BH235" s="32"/>
    </row>
    <row r="236" spans="1:60" outlineLevel="1" x14ac:dyDescent="0.2">
      <c r="A236" s="248"/>
      <c r="B236" s="221"/>
      <c r="C236" s="244" t="s">
        <v>484</v>
      </c>
      <c r="D236" s="225"/>
      <c r="E236" s="229">
        <v>23</v>
      </c>
      <c r="F236" s="233"/>
      <c r="G236" s="233"/>
      <c r="H236" s="232"/>
      <c r="I236" s="251"/>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row>
    <row r="237" spans="1:60" outlineLevel="1" x14ac:dyDescent="0.2">
      <c r="A237" s="248"/>
      <c r="B237" s="556" t="s">
        <v>485</v>
      </c>
      <c r="C237" s="557"/>
      <c r="D237" s="558"/>
      <c r="E237" s="559"/>
      <c r="F237" s="560"/>
      <c r="G237" s="561"/>
      <c r="H237" s="232"/>
      <c r="I237" s="251"/>
      <c r="J237" s="32"/>
      <c r="K237" s="32"/>
      <c r="L237" s="32"/>
      <c r="M237" s="32"/>
      <c r="N237" s="32"/>
      <c r="O237" s="32"/>
      <c r="P237" s="32"/>
      <c r="Q237" s="32"/>
      <c r="R237" s="32"/>
      <c r="S237" s="32"/>
      <c r="T237" s="32"/>
      <c r="U237" s="32"/>
      <c r="V237" s="32"/>
      <c r="W237" s="32"/>
      <c r="X237" s="32"/>
      <c r="Y237" s="32"/>
      <c r="Z237" s="32"/>
      <c r="AA237" s="32"/>
      <c r="AB237" s="32"/>
      <c r="AC237" s="32">
        <v>0</v>
      </c>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row>
    <row r="238" spans="1:60" outlineLevel="1" x14ac:dyDescent="0.2">
      <c r="A238" s="248"/>
      <c r="B238" s="556" t="s">
        <v>486</v>
      </c>
      <c r="C238" s="557"/>
      <c r="D238" s="558"/>
      <c r="E238" s="559"/>
      <c r="F238" s="560"/>
      <c r="G238" s="561"/>
      <c r="H238" s="232"/>
      <c r="I238" s="251"/>
      <c r="J238" s="32"/>
      <c r="K238" s="32"/>
      <c r="L238" s="32"/>
      <c r="M238" s="32"/>
      <c r="N238" s="32"/>
      <c r="O238" s="32"/>
      <c r="P238" s="32"/>
      <c r="Q238" s="32"/>
      <c r="R238" s="32"/>
      <c r="S238" s="32"/>
      <c r="T238" s="32"/>
      <c r="U238" s="32"/>
      <c r="V238" s="32"/>
      <c r="W238" s="32"/>
      <c r="X238" s="32"/>
      <c r="Y238" s="32"/>
      <c r="Z238" s="32"/>
      <c r="AA238" s="32"/>
      <c r="AB238" s="32"/>
      <c r="AC238" s="32"/>
      <c r="AD238" s="32"/>
      <c r="AE238" s="32" t="s">
        <v>178</v>
      </c>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row>
    <row r="239" spans="1:60" outlineLevel="1" x14ac:dyDescent="0.2">
      <c r="A239" s="249">
        <v>72</v>
      </c>
      <c r="B239" s="220" t="s">
        <v>487</v>
      </c>
      <c r="C239" s="243" t="s">
        <v>488</v>
      </c>
      <c r="D239" s="224" t="s">
        <v>227</v>
      </c>
      <c r="E239" s="228">
        <v>1.1639999999999999</v>
      </c>
      <c r="F239" s="234"/>
      <c r="G239" s="233">
        <f>ROUND(E239*F239,2)</f>
        <v>0</v>
      </c>
      <c r="H239" s="232" t="s">
        <v>431</v>
      </c>
      <c r="I239" s="251" t="s">
        <v>184</v>
      </c>
      <c r="J239" s="32"/>
      <c r="K239" s="32"/>
      <c r="L239" s="32"/>
      <c r="M239" s="32"/>
      <c r="N239" s="32"/>
      <c r="O239" s="32"/>
      <c r="P239" s="32"/>
      <c r="Q239" s="32"/>
      <c r="R239" s="32"/>
      <c r="S239" s="32"/>
      <c r="T239" s="32"/>
      <c r="U239" s="32"/>
      <c r="V239" s="32"/>
      <c r="W239" s="32"/>
      <c r="X239" s="32"/>
      <c r="Y239" s="32"/>
      <c r="Z239" s="32"/>
      <c r="AA239" s="32"/>
      <c r="AB239" s="32"/>
      <c r="AC239" s="32"/>
      <c r="AD239" s="32"/>
      <c r="AE239" s="32" t="s">
        <v>185</v>
      </c>
      <c r="AF239" s="32"/>
      <c r="AG239" s="32"/>
      <c r="AH239" s="32"/>
      <c r="AI239" s="32"/>
      <c r="AJ239" s="32"/>
      <c r="AK239" s="32"/>
      <c r="AL239" s="32"/>
      <c r="AM239" s="32">
        <v>21</v>
      </c>
      <c r="AN239" s="32"/>
      <c r="AO239" s="32"/>
      <c r="AP239" s="32"/>
      <c r="AQ239" s="32"/>
      <c r="AR239" s="32"/>
      <c r="AS239" s="32"/>
      <c r="AT239" s="32"/>
      <c r="AU239" s="32"/>
      <c r="AV239" s="32"/>
      <c r="AW239" s="32"/>
      <c r="AX239" s="32"/>
      <c r="AY239" s="32"/>
      <c r="AZ239" s="32"/>
      <c r="BA239" s="32"/>
      <c r="BB239" s="32"/>
      <c r="BC239" s="32"/>
      <c r="BD239" s="32"/>
      <c r="BE239" s="32"/>
      <c r="BF239" s="32"/>
      <c r="BG239" s="32"/>
      <c r="BH239" s="32"/>
    </row>
    <row r="240" spans="1:60" outlineLevel="1" x14ac:dyDescent="0.2">
      <c r="A240" s="248"/>
      <c r="B240" s="221"/>
      <c r="C240" s="244" t="s">
        <v>489</v>
      </c>
      <c r="D240" s="225"/>
      <c r="E240" s="229">
        <v>1.1639999999999999</v>
      </c>
      <c r="F240" s="233"/>
      <c r="G240" s="233"/>
      <c r="H240" s="232"/>
      <c r="I240" s="251"/>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row>
    <row r="241" spans="1:60" x14ac:dyDescent="0.2">
      <c r="A241" s="247" t="s">
        <v>174</v>
      </c>
      <c r="B241" s="219" t="s">
        <v>127</v>
      </c>
      <c r="C241" s="242" t="s">
        <v>128</v>
      </c>
      <c r="D241" s="223"/>
      <c r="E241" s="227"/>
      <c r="F241" s="567">
        <f>SUM(G242:G259)</f>
        <v>0</v>
      </c>
      <c r="G241" s="568"/>
      <c r="H241" s="231"/>
      <c r="I241" s="250"/>
      <c r="AE241" t="s">
        <v>175</v>
      </c>
    </row>
    <row r="242" spans="1:60" outlineLevel="1" x14ac:dyDescent="0.2">
      <c r="A242" s="248"/>
      <c r="B242" s="550" t="s">
        <v>490</v>
      </c>
      <c r="C242" s="551"/>
      <c r="D242" s="552"/>
      <c r="E242" s="553"/>
      <c r="F242" s="554"/>
      <c r="G242" s="555"/>
      <c r="H242" s="232"/>
      <c r="I242" s="251"/>
      <c r="J242" s="32"/>
      <c r="K242" s="32"/>
      <c r="L242" s="32"/>
      <c r="M242" s="32"/>
      <c r="N242" s="32"/>
      <c r="O242" s="32"/>
      <c r="P242" s="32"/>
      <c r="Q242" s="32"/>
      <c r="R242" s="32"/>
      <c r="S242" s="32"/>
      <c r="T242" s="32"/>
      <c r="U242" s="32"/>
      <c r="V242" s="32"/>
      <c r="W242" s="32"/>
      <c r="X242" s="32"/>
      <c r="Y242" s="32"/>
      <c r="Z242" s="32"/>
      <c r="AA242" s="32"/>
      <c r="AB242" s="32"/>
      <c r="AC242" s="32">
        <v>0</v>
      </c>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row>
    <row r="243" spans="1:60" outlineLevel="1" x14ac:dyDescent="0.2">
      <c r="A243" s="248"/>
      <c r="B243" s="556" t="s">
        <v>491</v>
      </c>
      <c r="C243" s="557"/>
      <c r="D243" s="558"/>
      <c r="E243" s="559"/>
      <c r="F243" s="560"/>
      <c r="G243" s="561"/>
      <c r="H243" s="232"/>
      <c r="I243" s="251"/>
      <c r="J243" s="32"/>
      <c r="K243" s="32"/>
      <c r="L243" s="32"/>
      <c r="M243" s="32"/>
      <c r="N243" s="32"/>
      <c r="O243" s="32"/>
      <c r="P243" s="32"/>
      <c r="Q243" s="32"/>
      <c r="R243" s="32"/>
      <c r="S243" s="32"/>
      <c r="T243" s="32"/>
      <c r="U243" s="32"/>
      <c r="V243" s="32"/>
      <c r="W243" s="32"/>
      <c r="X243" s="32"/>
      <c r="Y243" s="32"/>
      <c r="Z243" s="32"/>
      <c r="AA243" s="32"/>
      <c r="AB243" s="32"/>
      <c r="AC243" s="32"/>
      <c r="AD243" s="32"/>
      <c r="AE243" s="32" t="s">
        <v>178</v>
      </c>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row>
    <row r="244" spans="1:60" outlineLevel="1" x14ac:dyDescent="0.2">
      <c r="A244" s="249">
        <v>73</v>
      </c>
      <c r="B244" s="220" t="s">
        <v>492</v>
      </c>
      <c r="C244" s="243" t="s">
        <v>493</v>
      </c>
      <c r="D244" s="224" t="s">
        <v>420</v>
      </c>
      <c r="E244" s="228">
        <v>39.961759999999998</v>
      </c>
      <c r="F244" s="234"/>
      <c r="G244" s="233">
        <f>ROUND(E244*F244,2)</f>
        <v>0</v>
      </c>
      <c r="H244" s="232" t="s">
        <v>183</v>
      </c>
      <c r="I244" s="251" t="s">
        <v>184</v>
      </c>
      <c r="J244" s="32"/>
      <c r="K244" s="32"/>
      <c r="L244" s="32"/>
      <c r="M244" s="32"/>
      <c r="N244" s="32"/>
      <c r="O244" s="32"/>
      <c r="P244" s="32"/>
      <c r="Q244" s="32"/>
      <c r="R244" s="32"/>
      <c r="S244" s="32"/>
      <c r="T244" s="32"/>
      <c r="U244" s="32"/>
      <c r="V244" s="32"/>
      <c r="W244" s="32"/>
      <c r="X244" s="32"/>
      <c r="Y244" s="32"/>
      <c r="Z244" s="32"/>
      <c r="AA244" s="32"/>
      <c r="AB244" s="32"/>
      <c r="AC244" s="32"/>
      <c r="AD244" s="32"/>
      <c r="AE244" s="32" t="s">
        <v>185</v>
      </c>
      <c r="AF244" s="32"/>
      <c r="AG244" s="32"/>
      <c r="AH244" s="32"/>
      <c r="AI244" s="32"/>
      <c r="AJ244" s="32"/>
      <c r="AK244" s="32"/>
      <c r="AL244" s="32"/>
      <c r="AM244" s="32">
        <v>21</v>
      </c>
      <c r="AN244" s="32"/>
      <c r="AO244" s="32"/>
      <c r="AP244" s="32"/>
      <c r="AQ244" s="32"/>
      <c r="AR244" s="32"/>
      <c r="AS244" s="32"/>
      <c r="AT244" s="32"/>
      <c r="AU244" s="32"/>
      <c r="AV244" s="32"/>
      <c r="AW244" s="32"/>
      <c r="AX244" s="32"/>
      <c r="AY244" s="32"/>
      <c r="AZ244" s="32"/>
      <c r="BA244" s="32"/>
      <c r="BB244" s="32"/>
      <c r="BC244" s="32"/>
      <c r="BD244" s="32"/>
      <c r="BE244" s="32"/>
      <c r="BF244" s="32"/>
      <c r="BG244" s="32"/>
      <c r="BH244" s="32"/>
    </row>
    <row r="245" spans="1:60" outlineLevel="1" x14ac:dyDescent="0.2">
      <c r="A245" s="248"/>
      <c r="B245" s="221"/>
      <c r="C245" s="244" t="s">
        <v>494</v>
      </c>
      <c r="D245" s="225"/>
      <c r="E245" s="229">
        <v>39.961759999999998</v>
      </c>
      <c r="F245" s="233"/>
      <c r="G245" s="233"/>
      <c r="H245" s="232"/>
      <c r="I245" s="251"/>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row>
    <row r="246" spans="1:60" outlineLevel="1" x14ac:dyDescent="0.2">
      <c r="A246" s="249">
        <v>74</v>
      </c>
      <c r="B246" s="220" t="s">
        <v>495</v>
      </c>
      <c r="C246" s="243" t="s">
        <v>496</v>
      </c>
      <c r="D246" s="224" t="s">
        <v>420</v>
      </c>
      <c r="E246" s="228">
        <v>28.715039999999998</v>
      </c>
      <c r="F246" s="234"/>
      <c r="G246" s="233">
        <f>ROUND(E246*F246,2)</f>
        <v>0</v>
      </c>
      <c r="H246" s="232" t="s">
        <v>183</v>
      </c>
      <c r="I246" s="251" t="s">
        <v>184</v>
      </c>
      <c r="J246" s="32"/>
      <c r="K246" s="32"/>
      <c r="L246" s="32"/>
      <c r="M246" s="32"/>
      <c r="N246" s="32"/>
      <c r="O246" s="32"/>
      <c r="P246" s="32"/>
      <c r="Q246" s="32"/>
      <c r="R246" s="32"/>
      <c r="S246" s="32"/>
      <c r="T246" s="32"/>
      <c r="U246" s="32"/>
      <c r="V246" s="32"/>
      <c r="W246" s="32"/>
      <c r="X246" s="32"/>
      <c r="Y246" s="32"/>
      <c r="Z246" s="32"/>
      <c r="AA246" s="32"/>
      <c r="AB246" s="32"/>
      <c r="AC246" s="32"/>
      <c r="AD246" s="32"/>
      <c r="AE246" s="32" t="s">
        <v>185</v>
      </c>
      <c r="AF246" s="32"/>
      <c r="AG246" s="32"/>
      <c r="AH246" s="32"/>
      <c r="AI246" s="32"/>
      <c r="AJ246" s="32"/>
      <c r="AK246" s="32"/>
      <c r="AL246" s="32"/>
      <c r="AM246" s="32">
        <v>21</v>
      </c>
      <c r="AN246" s="32"/>
      <c r="AO246" s="32"/>
      <c r="AP246" s="32"/>
      <c r="AQ246" s="32"/>
      <c r="AR246" s="32"/>
      <c r="AS246" s="32"/>
      <c r="AT246" s="32"/>
      <c r="AU246" s="32"/>
      <c r="AV246" s="32"/>
      <c r="AW246" s="32"/>
      <c r="AX246" s="32"/>
      <c r="AY246" s="32"/>
      <c r="AZ246" s="32"/>
      <c r="BA246" s="32"/>
      <c r="BB246" s="32"/>
      <c r="BC246" s="32"/>
      <c r="BD246" s="32"/>
      <c r="BE246" s="32"/>
      <c r="BF246" s="32"/>
      <c r="BG246" s="32"/>
      <c r="BH246" s="32"/>
    </row>
    <row r="247" spans="1:60" outlineLevel="1" x14ac:dyDescent="0.2">
      <c r="A247" s="248"/>
      <c r="B247" s="221"/>
      <c r="C247" s="244" t="s">
        <v>497</v>
      </c>
      <c r="D247" s="225"/>
      <c r="E247" s="229">
        <v>28.715039999999998</v>
      </c>
      <c r="F247" s="233"/>
      <c r="G247" s="233"/>
      <c r="H247" s="232"/>
      <c r="I247" s="251"/>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row>
    <row r="248" spans="1:60" outlineLevel="1" x14ac:dyDescent="0.2">
      <c r="A248" s="248"/>
      <c r="B248" s="556" t="s">
        <v>498</v>
      </c>
      <c r="C248" s="557"/>
      <c r="D248" s="558"/>
      <c r="E248" s="559"/>
      <c r="F248" s="560"/>
      <c r="G248" s="561"/>
      <c r="H248" s="232"/>
      <c r="I248" s="251"/>
      <c r="J248" s="32"/>
      <c r="K248" s="32"/>
      <c r="L248" s="32"/>
      <c r="M248" s="32"/>
      <c r="N248" s="32"/>
      <c r="O248" s="32"/>
      <c r="P248" s="32"/>
      <c r="Q248" s="32"/>
      <c r="R248" s="32"/>
      <c r="S248" s="32"/>
      <c r="T248" s="32"/>
      <c r="U248" s="32"/>
      <c r="V248" s="32"/>
      <c r="W248" s="32"/>
      <c r="X248" s="32"/>
      <c r="Y248" s="32"/>
      <c r="Z248" s="32"/>
      <c r="AA248" s="32"/>
      <c r="AB248" s="32"/>
      <c r="AC248" s="32">
        <v>0</v>
      </c>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row>
    <row r="249" spans="1:60" outlineLevel="1" x14ac:dyDescent="0.2">
      <c r="A249" s="249">
        <v>75</v>
      </c>
      <c r="B249" s="220" t="s">
        <v>499</v>
      </c>
      <c r="C249" s="243" t="s">
        <v>500</v>
      </c>
      <c r="D249" s="224" t="s">
        <v>182</v>
      </c>
      <c r="E249" s="228">
        <v>119.646</v>
      </c>
      <c r="F249" s="234"/>
      <c r="G249" s="233">
        <f>ROUND(E249*F249,2)</f>
        <v>0</v>
      </c>
      <c r="H249" s="232" t="s">
        <v>183</v>
      </c>
      <c r="I249" s="251" t="s">
        <v>184</v>
      </c>
      <c r="J249" s="32"/>
      <c r="K249" s="32"/>
      <c r="L249" s="32"/>
      <c r="M249" s="32"/>
      <c r="N249" s="32"/>
      <c r="O249" s="32"/>
      <c r="P249" s="32"/>
      <c r="Q249" s="32"/>
      <c r="R249" s="32"/>
      <c r="S249" s="32"/>
      <c r="T249" s="32"/>
      <c r="U249" s="32"/>
      <c r="V249" s="32"/>
      <c r="W249" s="32"/>
      <c r="X249" s="32"/>
      <c r="Y249" s="32"/>
      <c r="Z249" s="32"/>
      <c r="AA249" s="32"/>
      <c r="AB249" s="32"/>
      <c r="AC249" s="32"/>
      <c r="AD249" s="32"/>
      <c r="AE249" s="32" t="s">
        <v>185</v>
      </c>
      <c r="AF249" s="32"/>
      <c r="AG249" s="32"/>
      <c r="AH249" s="32"/>
      <c r="AI249" s="32"/>
      <c r="AJ249" s="32"/>
      <c r="AK249" s="32"/>
      <c r="AL249" s="32"/>
      <c r="AM249" s="32">
        <v>21</v>
      </c>
      <c r="AN249" s="32"/>
      <c r="AO249" s="32"/>
      <c r="AP249" s="32"/>
      <c r="AQ249" s="32"/>
      <c r="AR249" s="32"/>
      <c r="AS249" s="32"/>
      <c r="AT249" s="32"/>
      <c r="AU249" s="32"/>
      <c r="AV249" s="32"/>
      <c r="AW249" s="32"/>
      <c r="AX249" s="32"/>
      <c r="AY249" s="32"/>
      <c r="AZ249" s="32"/>
      <c r="BA249" s="32"/>
      <c r="BB249" s="32"/>
      <c r="BC249" s="32"/>
      <c r="BD249" s="32"/>
      <c r="BE249" s="32"/>
      <c r="BF249" s="32"/>
      <c r="BG249" s="32"/>
      <c r="BH249" s="32"/>
    </row>
    <row r="250" spans="1:60" outlineLevel="1" x14ac:dyDescent="0.2">
      <c r="A250" s="248"/>
      <c r="B250" s="221"/>
      <c r="C250" s="244" t="s">
        <v>501</v>
      </c>
      <c r="D250" s="225"/>
      <c r="E250" s="229">
        <v>119.646</v>
      </c>
      <c r="F250" s="233"/>
      <c r="G250" s="233"/>
      <c r="H250" s="232"/>
      <c r="I250" s="251"/>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row>
    <row r="251" spans="1:60" outlineLevel="1" x14ac:dyDescent="0.2">
      <c r="A251" s="248"/>
      <c r="B251" s="556" t="s">
        <v>502</v>
      </c>
      <c r="C251" s="557"/>
      <c r="D251" s="558"/>
      <c r="E251" s="559"/>
      <c r="F251" s="560"/>
      <c r="G251" s="561"/>
      <c r="H251" s="232"/>
      <c r="I251" s="251"/>
      <c r="J251" s="32"/>
      <c r="K251" s="32"/>
      <c r="L251" s="32"/>
      <c r="M251" s="32"/>
      <c r="N251" s="32"/>
      <c r="O251" s="32"/>
      <c r="P251" s="32"/>
      <c r="Q251" s="32"/>
      <c r="R251" s="32"/>
      <c r="S251" s="32"/>
      <c r="T251" s="32"/>
      <c r="U251" s="32"/>
      <c r="V251" s="32"/>
      <c r="W251" s="32"/>
      <c r="X251" s="32"/>
      <c r="Y251" s="32"/>
      <c r="Z251" s="32"/>
      <c r="AA251" s="32"/>
      <c r="AB251" s="32"/>
      <c r="AC251" s="32">
        <v>0</v>
      </c>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row>
    <row r="252" spans="1:60" outlineLevel="1" x14ac:dyDescent="0.2">
      <c r="A252" s="249">
        <v>76</v>
      </c>
      <c r="B252" s="220" t="s">
        <v>503</v>
      </c>
      <c r="C252" s="243" t="s">
        <v>504</v>
      </c>
      <c r="D252" s="224" t="s">
        <v>182</v>
      </c>
      <c r="E252" s="228">
        <v>119.646</v>
      </c>
      <c r="F252" s="234"/>
      <c r="G252" s="233">
        <f>ROUND(E252*F252,2)</f>
        <v>0</v>
      </c>
      <c r="H252" s="232" t="s">
        <v>183</v>
      </c>
      <c r="I252" s="251" t="s">
        <v>184</v>
      </c>
      <c r="J252" s="32"/>
      <c r="K252" s="32"/>
      <c r="L252" s="32"/>
      <c r="M252" s="32"/>
      <c r="N252" s="32"/>
      <c r="O252" s="32"/>
      <c r="P252" s="32"/>
      <c r="Q252" s="32"/>
      <c r="R252" s="32"/>
      <c r="S252" s="32"/>
      <c r="T252" s="32"/>
      <c r="U252" s="32"/>
      <c r="V252" s="32"/>
      <c r="W252" s="32"/>
      <c r="X252" s="32"/>
      <c r="Y252" s="32"/>
      <c r="Z252" s="32"/>
      <c r="AA252" s="32"/>
      <c r="AB252" s="32"/>
      <c r="AC252" s="32"/>
      <c r="AD252" s="32"/>
      <c r="AE252" s="32" t="s">
        <v>185</v>
      </c>
      <c r="AF252" s="32"/>
      <c r="AG252" s="32"/>
      <c r="AH252" s="32"/>
      <c r="AI252" s="32"/>
      <c r="AJ252" s="32"/>
      <c r="AK252" s="32"/>
      <c r="AL252" s="32"/>
      <c r="AM252" s="32">
        <v>21</v>
      </c>
      <c r="AN252" s="32"/>
      <c r="AO252" s="32"/>
      <c r="AP252" s="32"/>
      <c r="AQ252" s="32"/>
      <c r="AR252" s="32"/>
      <c r="AS252" s="32"/>
      <c r="AT252" s="32"/>
      <c r="AU252" s="32"/>
      <c r="AV252" s="32"/>
      <c r="AW252" s="32"/>
      <c r="AX252" s="32"/>
      <c r="AY252" s="32"/>
      <c r="AZ252" s="32"/>
      <c r="BA252" s="32"/>
      <c r="BB252" s="32"/>
      <c r="BC252" s="32"/>
      <c r="BD252" s="32"/>
      <c r="BE252" s="32"/>
      <c r="BF252" s="32"/>
      <c r="BG252" s="32"/>
      <c r="BH252" s="32"/>
    </row>
    <row r="253" spans="1:60" outlineLevel="1" x14ac:dyDescent="0.2">
      <c r="A253" s="248"/>
      <c r="B253" s="221"/>
      <c r="C253" s="244" t="s">
        <v>501</v>
      </c>
      <c r="D253" s="225"/>
      <c r="E253" s="229">
        <v>119.646</v>
      </c>
      <c r="F253" s="233"/>
      <c r="G253" s="233"/>
      <c r="H253" s="232"/>
      <c r="I253" s="251"/>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row>
    <row r="254" spans="1:60" outlineLevel="1" x14ac:dyDescent="0.2">
      <c r="A254" s="248"/>
      <c r="B254" s="556" t="s">
        <v>505</v>
      </c>
      <c r="C254" s="557"/>
      <c r="D254" s="558"/>
      <c r="E254" s="559"/>
      <c r="F254" s="560"/>
      <c r="G254" s="561"/>
      <c r="H254" s="232"/>
      <c r="I254" s="251"/>
      <c r="J254" s="32"/>
      <c r="K254" s="32"/>
      <c r="L254" s="32"/>
      <c r="M254" s="32"/>
      <c r="N254" s="32"/>
      <c r="O254" s="32"/>
      <c r="P254" s="32"/>
      <c r="Q254" s="32"/>
      <c r="R254" s="32"/>
      <c r="S254" s="32"/>
      <c r="T254" s="32"/>
      <c r="U254" s="32"/>
      <c r="V254" s="32"/>
      <c r="W254" s="32"/>
      <c r="X254" s="32"/>
      <c r="Y254" s="32"/>
      <c r="Z254" s="32"/>
      <c r="AA254" s="32"/>
      <c r="AB254" s="32"/>
      <c r="AC254" s="32">
        <v>0</v>
      </c>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c r="BG254" s="32"/>
      <c r="BH254" s="32"/>
    </row>
    <row r="255" spans="1:60" ht="22.5" outlineLevel="1" x14ac:dyDescent="0.2">
      <c r="A255" s="248"/>
      <c r="B255" s="556" t="s">
        <v>506</v>
      </c>
      <c r="C255" s="557"/>
      <c r="D255" s="558"/>
      <c r="E255" s="559"/>
      <c r="F255" s="560"/>
      <c r="G255" s="561"/>
      <c r="H255" s="232"/>
      <c r="I255" s="251"/>
      <c r="J255" s="32"/>
      <c r="K255" s="32"/>
      <c r="L255" s="32"/>
      <c r="M255" s="32"/>
      <c r="N255" s="32"/>
      <c r="O255" s="32"/>
      <c r="P255" s="32"/>
      <c r="Q255" s="32"/>
      <c r="R255" s="32"/>
      <c r="S255" s="32"/>
      <c r="T255" s="32"/>
      <c r="U255" s="32"/>
      <c r="V255" s="32"/>
      <c r="W255" s="32"/>
      <c r="X255" s="32"/>
      <c r="Y255" s="32"/>
      <c r="Z255" s="32"/>
      <c r="AA255" s="32"/>
      <c r="AB255" s="32"/>
      <c r="AC255" s="32"/>
      <c r="AD255" s="32"/>
      <c r="AE255" s="32" t="s">
        <v>178</v>
      </c>
      <c r="AF255" s="32"/>
      <c r="AG255" s="32"/>
      <c r="AH255" s="32"/>
      <c r="AI255" s="32"/>
      <c r="AJ255" s="32"/>
      <c r="AK255" s="32"/>
      <c r="AL255" s="32"/>
      <c r="AM255" s="32"/>
      <c r="AN255" s="32"/>
      <c r="AO255" s="32"/>
      <c r="AP255" s="32"/>
      <c r="AQ255" s="32"/>
      <c r="AR255" s="32"/>
      <c r="AS255" s="32"/>
      <c r="AT255" s="32"/>
      <c r="AU255" s="32"/>
      <c r="AV255" s="32"/>
      <c r="AW255" s="32"/>
      <c r="AX255" s="32"/>
      <c r="AY255" s="32"/>
      <c r="AZ255" s="212" t="str">
        <f>B255</f>
        <v>s provedením lože z kameniva drceného, s vyplněním spár, s dvojitým hutněním a se smetením přebytečného materiálu na krajnici. S dodáním hmot pro lože a výplň spár.</v>
      </c>
      <c r="BA255" s="32"/>
      <c r="BB255" s="32"/>
      <c r="BC255" s="32"/>
      <c r="BD255" s="32"/>
      <c r="BE255" s="32"/>
      <c r="BF255" s="32"/>
      <c r="BG255" s="32"/>
      <c r="BH255" s="32"/>
    </row>
    <row r="256" spans="1:60" outlineLevel="1" x14ac:dyDescent="0.2">
      <c r="A256" s="249">
        <v>77</v>
      </c>
      <c r="B256" s="220" t="s">
        <v>507</v>
      </c>
      <c r="C256" s="243" t="s">
        <v>508</v>
      </c>
      <c r="D256" s="224" t="s">
        <v>182</v>
      </c>
      <c r="E256" s="228">
        <v>6.12</v>
      </c>
      <c r="F256" s="234"/>
      <c r="G256" s="233">
        <f>ROUND(E256*F256,2)</f>
        <v>0</v>
      </c>
      <c r="H256" s="232" t="s">
        <v>183</v>
      </c>
      <c r="I256" s="251" t="s">
        <v>184</v>
      </c>
      <c r="J256" s="32"/>
      <c r="K256" s="32"/>
      <c r="L256" s="32"/>
      <c r="M256" s="32"/>
      <c r="N256" s="32"/>
      <c r="O256" s="32"/>
      <c r="P256" s="32"/>
      <c r="Q256" s="32"/>
      <c r="R256" s="32"/>
      <c r="S256" s="32"/>
      <c r="T256" s="32"/>
      <c r="U256" s="32"/>
      <c r="V256" s="32"/>
      <c r="W256" s="32"/>
      <c r="X256" s="32"/>
      <c r="Y256" s="32"/>
      <c r="Z256" s="32"/>
      <c r="AA256" s="32"/>
      <c r="AB256" s="32"/>
      <c r="AC256" s="32"/>
      <c r="AD256" s="32"/>
      <c r="AE256" s="32" t="s">
        <v>185</v>
      </c>
      <c r="AF256" s="32"/>
      <c r="AG256" s="32"/>
      <c r="AH256" s="32"/>
      <c r="AI256" s="32"/>
      <c r="AJ256" s="32"/>
      <c r="AK256" s="32"/>
      <c r="AL256" s="32"/>
      <c r="AM256" s="32">
        <v>21</v>
      </c>
      <c r="AN256" s="32"/>
      <c r="AO256" s="32"/>
      <c r="AP256" s="32"/>
      <c r="AQ256" s="32"/>
      <c r="AR256" s="32"/>
      <c r="AS256" s="32"/>
      <c r="AT256" s="32"/>
      <c r="AU256" s="32"/>
      <c r="AV256" s="32"/>
      <c r="AW256" s="32"/>
      <c r="AX256" s="32"/>
      <c r="AY256" s="32"/>
      <c r="AZ256" s="32"/>
      <c r="BA256" s="32"/>
      <c r="BB256" s="32"/>
      <c r="BC256" s="32"/>
      <c r="BD256" s="32"/>
      <c r="BE256" s="32"/>
      <c r="BF256" s="32"/>
      <c r="BG256" s="32"/>
      <c r="BH256" s="32"/>
    </row>
    <row r="257" spans="1:60" outlineLevel="1" x14ac:dyDescent="0.2">
      <c r="A257" s="248"/>
      <c r="B257" s="221"/>
      <c r="C257" s="244" t="s">
        <v>509</v>
      </c>
      <c r="D257" s="225"/>
      <c r="E257" s="229">
        <v>6.12</v>
      </c>
      <c r="F257" s="233"/>
      <c r="G257" s="233"/>
      <c r="H257" s="232"/>
      <c r="I257" s="251"/>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c r="BG257" s="32"/>
      <c r="BH257" s="32"/>
    </row>
    <row r="258" spans="1:60" outlineLevel="1" x14ac:dyDescent="0.2">
      <c r="A258" s="249">
        <v>78</v>
      </c>
      <c r="B258" s="220" t="s">
        <v>510</v>
      </c>
      <c r="C258" s="243" t="s">
        <v>511</v>
      </c>
      <c r="D258" s="224" t="s">
        <v>197</v>
      </c>
      <c r="E258" s="228">
        <v>265.88</v>
      </c>
      <c r="F258" s="234"/>
      <c r="G258" s="233">
        <f>ROUND(E258*F258,2)</f>
        <v>0</v>
      </c>
      <c r="H258" s="232"/>
      <c r="I258" s="251" t="s">
        <v>365</v>
      </c>
      <c r="J258" s="32"/>
      <c r="K258" s="32"/>
      <c r="L258" s="32"/>
      <c r="M258" s="32"/>
      <c r="N258" s="32"/>
      <c r="O258" s="32"/>
      <c r="P258" s="32"/>
      <c r="Q258" s="32"/>
      <c r="R258" s="32"/>
      <c r="S258" s="32"/>
      <c r="T258" s="32"/>
      <c r="U258" s="32"/>
      <c r="V258" s="32"/>
      <c r="W258" s="32"/>
      <c r="X258" s="32"/>
      <c r="Y258" s="32"/>
      <c r="Z258" s="32"/>
      <c r="AA258" s="32"/>
      <c r="AB258" s="32"/>
      <c r="AC258" s="32"/>
      <c r="AD258" s="32"/>
      <c r="AE258" s="32" t="s">
        <v>366</v>
      </c>
      <c r="AF258" s="32" t="s">
        <v>367</v>
      </c>
      <c r="AG258" s="32"/>
      <c r="AH258" s="32"/>
      <c r="AI258" s="32"/>
      <c r="AJ258" s="32"/>
      <c r="AK258" s="32"/>
      <c r="AL258" s="32"/>
      <c r="AM258" s="32">
        <v>21</v>
      </c>
      <c r="AN258" s="32"/>
      <c r="AO258" s="32"/>
      <c r="AP258" s="32"/>
      <c r="AQ258" s="32"/>
      <c r="AR258" s="32"/>
      <c r="AS258" s="32"/>
      <c r="AT258" s="32"/>
      <c r="AU258" s="32"/>
      <c r="AV258" s="32"/>
      <c r="AW258" s="32"/>
      <c r="AX258" s="32"/>
      <c r="AY258" s="32"/>
      <c r="AZ258" s="32"/>
      <c r="BA258" s="32"/>
      <c r="BB258" s="32"/>
      <c r="BC258" s="32"/>
      <c r="BD258" s="32"/>
      <c r="BE258" s="32"/>
      <c r="BF258" s="32"/>
      <c r="BG258" s="32"/>
      <c r="BH258" s="32"/>
    </row>
    <row r="259" spans="1:60" outlineLevel="1" x14ac:dyDescent="0.2">
      <c r="A259" s="248"/>
      <c r="B259" s="221"/>
      <c r="C259" s="244" t="s">
        <v>512</v>
      </c>
      <c r="D259" s="225"/>
      <c r="E259" s="229">
        <v>265.88</v>
      </c>
      <c r="F259" s="233"/>
      <c r="G259" s="233"/>
      <c r="H259" s="232"/>
      <c r="I259" s="251"/>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c r="BG259" s="32"/>
      <c r="BH259" s="32"/>
    </row>
    <row r="260" spans="1:60" x14ac:dyDescent="0.2">
      <c r="A260" s="247" t="s">
        <v>174</v>
      </c>
      <c r="B260" s="219" t="s">
        <v>129</v>
      </c>
      <c r="C260" s="242" t="s">
        <v>130</v>
      </c>
      <c r="D260" s="223"/>
      <c r="E260" s="227"/>
      <c r="F260" s="567">
        <f>SUM(G261:G462)</f>
        <v>0</v>
      </c>
      <c r="G260" s="568"/>
      <c r="H260" s="231"/>
      <c r="I260" s="250"/>
      <c r="AE260" t="s">
        <v>175</v>
      </c>
    </row>
    <row r="261" spans="1:60" outlineLevel="1" x14ac:dyDescent="0.2">
      <c r="A261" s="248"/>
      <c r="B261" s="550" t="s">
        <v>513</v>
      </c>
      <c r="C261" s="551"/>
      <c r="D261" s="552"/>
      <c r="E261" s="553"/>
      <c r="F261" s="554"/>
      <c r="G261" s="555"/>
      <c r="H261" s="232"/>
      <c r="I261" s="251"/>
      <c r="J261" s="32"/>
      <c r="K261" s="32"/>
      <c r="L261" s="32"/>
      <c r="M261" s="32"/>
      <c r="N261" s="32"/>
      <c r="O261" s="32"/>
      <c r="P261" s="32"/>
      <c r="Q261" s="32"/>
      <c r="R261" s="32"/>
      <c r="S261" s="32"/>
      <c r="T261" s="32"/>
      <c r="U261" s="32"/>
      <c r="V261" s="32"/>
      <c r="W261" s="32"/>
      <c r="X261" s="32"/>
      <c r="Y261" s="32"/>
      <c r="Z261" s="32"/>
      <c r="AA261" s="32"/>
      <c r="AB261" s="32"/>
      <c r="AC261" s="32">
        <v>0</v>
      </c>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32"/>
      <c r="BG261" s="32"/>
      <c r="BH261" s="32"/>
    </row>
    <row r="262" spans="1:60" ht="22.5" outlineLevel="1" x14ac:dyDescent="0.2">
      <c r="A262" s="249">
        <v>79</v>
      </c>
      <c r="B262" s="220" t="s">
        <v>514</v>
      </c>
      <c r="C262" s="243" t="s">
        <v>515</v>
      </c>
      <c r="D262" s="224" t="s">
        <v>412</v>
      </c>
      <c r="E262" s="228">
        <v>11</v>
      </c>
      <c r="F262" s="234"/>
      <c r="G262" s="233">
        <f>ROUND(E262*F262,2)</f>
        <v>0</v>
      </c>
      <c r="H262" s="232" t="s">
        <v>406</v>
      </c>
      <c r="I262" s="251" t="s">
        <v>184</v>
      </c>
      <c r="J262" s="32"/>
      <c r="K262" s="32"/>
      <c r="L262" s="32"/>
      <c r="M262" s="32"/>
      <c r="N262" s="32"/>
      <c r="O262" s="32"/>
      <c r="P262" s="32"/>
      <c r="Q262" s="32"/>
      <c r="R262" s="32"/>
      <c r="S262" s="32"/>
      <c r="T262" s="32"/>
      <c r="U262" s="32"/>
      <c r="V262" s="32"/>
      <c r="W262" s="32"/>
      <c r="X262" s="32"/>
      <c r="Y262" s="32"/>
      <c r="Z262" s="32"/>
      <c r="AA262" s="32"/>
      <c r="AB262" s="32"/>
      <c r="AC262" s="32"/>
      <c r="AD262" s="32"/>
      <c r="AE262" s="32" t="s">
        <v>185</v>
      </c>
      <c r="AF262" s="32"/>
      <c r="AG262" s="32"/>
      <c r="AH262" s="32"/>
      <c r="AI262" s="32"/>
      <c r="AJ262" s="32"/>
      <c r="AK262" s="32"/>
      <c r="AL262" s="32"/>
      <c r="AM262" s="32">
        <v>21</v>
      </c>
      <c r="AN262" s="32"/>
      <c r="AO262" s="32"/>
      <c r="AP262" s="32"/>
      <c r="AQ262" s="32"/>
      <c r="AR262" s="32"/>
      <c r="AS262" s="32"/>
      <c r="AT262" s="32"/>
      <c r="AU262" s="32"/>
      <c r="AV262" s="32"/>
      <c r="AW262" s="32"/>
      <c r="AX262" s="32"/>
      <c r="AY262" s="32"/>
      <c r="AZ262" s="32"/>
      <c r="BA262" s="32"/>
      <c r="BB262" s="32"/>
      <c r="BC262" s="32"/>
      <c r="BD262" s="32"/>
      <c r="BE262" s="32"/>
      <c r="BF262" s="32"/>
      <c r="BG262" s="32"/>
      <c r="BH262" s="32"/>
    </row>
    <row r="263" spans="1:60" outlineLevel="1" x14ac:dyDescent="0.2">
      <c r="A263" s="248"/>
      <c r="B263" s="221"/>
      <c r="C263" s="244" t="s">
        <v>516</v>
      </c>
      <c r="D263" s="225"/>
      <c r="E263" s="229">
        <v>11</v>
      </c>
      <c r="F263" s="233"/>
      <c r="G263" s="233"/>
      <c r="H263" s="232"/>
      <c r="I263" s="251"/>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32"/>
      <c r="BH263" s="32"/>
    </row>
    <row r="264" spans="1:60" ht="22.5" outlineLevel="1" x14ac:dyDescent="0.2">
      <c r="A264" s="249">
        <v>80</v>
      </c>
      <c r="B264" s="220" t="s">
        <v>517</v>
      </c>
      <c r="C264" s="243" t="s">
        <v>518</v>
      </c>
      <c r="D264" s="224" t="s">
        <v>412</v>
      </c>
      <c r="E264" s="228">
        <v>2</v>
      </c>
      <c r="F264" s="234"/>
      <c r="G264" s="233">
        <f>ROUND(E264*F264,2)</f>
        <v>0</v>
      </c>
      <c r="H264" s="232" t="s">
        <v>406</v>
      </c>
      <c r="I264" s="251" t="s">
        <v>184</v>
      </c>
      <c r="J264" s="32"/>
      <c r="K264" s="32"/>
      <c r="L264" s="32"/>
      <c r="M264" s="32"/>
      <c r="N264" s="32"/>
      <c r="O264" s="32"/>
      <c r="P264" s="32"/>
      <c r="Q264" s="32"/>
      <c r="R264" s="32"/>
      <c r="S264" s="32"/>
      <c r="T264" s="32"/>
      <c r="U264" s="32"/>
      <c r="V264" s="32"/>
      <c r="W264" s="32"/>
      <c r="X264" s="32"/>
      <c r="Y264" s="32"/>
      <c r="Z264" s="32"/>
      <c r="AA264" s="32"/>
      <c r="AB264" s="32"/>
      <c r="AC264" s="32"/>
      <c r="AD264" s="32"/>
      <c r="AE264" s="32" t="s">
        <v>185</v>
      </c>
      <c r="AF264" s="32"/>
      <c r="AG264" s="32"/>
      <c r="AH264" s="32"/>
      <c r="AI264" s="32"/>
      <c r="AJ264" s="32"/>
      <c r="AK264" s="32"/>
      <c r="AL264" s="32"/>
      <c r="AM264" s="32">
        <v>21</v>
      </c>
      <c r="AN264" s="32"/>
      <c r="AO264" s="32"/>
      <c r="AP264" s="32"/>
      <c r="AQ264" s="32"/>
      <c r="AR264" s="32"/>
      <c r="AS264" s="32"/>
      <c r="AT264" s="32"/>
      <c r="AU264" s="32"/>
      <c r="AV264" s="32"/>
      <c r="AW264" s="32"/>
      <c r="AX264" s="32"/>
      <c r="AY264" s="32"/>
      <c r="AZ264" s="32"/>
      <c r="BA264" s="32"/>
      <c r="BB264" s="32"/>
      <c r="BC264" s="32"/>
      <c r="BD264" s="32"/>
      <c r="BE264" s="32"/>
      <c r="BF264" s="32"/>
      <c r="BG264" s="32"/>
      <c r="BH264" s="32"/>
    </row>
    <row r="265" spans="1:60" outlineLevel="1" x14ac:dyDescent="0.2">
      <c r="A265" s="248"/>
      <c r="B265" s="221"/>
      <c r="C265" s="244" t="s">
        <v>121</v>
      </c>
      <c r="D265" s="225"/>
      <c r="E265" s="229">
        <v>2</v>
      </c>
      <c r="F265" s="233"/>
      <c r="G265" s="233"/>
      <c r="H265" s="232"/>
      <c r="I265" s="251"/>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row>
    <row r="266" spans="1:60" ht="22.5" outlineLevel="1" x14ac:dyDescent="0.2">
      <c r="A266" s="249">
        <v>81</v>
      </c>
      <c r="B266" s="220" t="s">
        <v>519</v>
      </c>
      <c r="C266" s="243" t="s">
        <v>520</v>
      </c>
      <c r="D266" s="224" t="s">
        <v>412</v>
      </c>
      <c r="E266" s="228">
        <v>10</v>
      </c>
      <c r="F266" s="234"/>
      <c r="G266" s="233">
        <f>ROUND(E266*F266,2)</f>
        <v>0</v>
      </c>
      <c r="H266" s="232" t="s">
        <v>406</v>
      </c>
      <c r="I266" s="251" t="s">
        <v>184</v>
      </c>
      <c r="J266" s="32"/>
      <c r="K266" s="32"/>
      <c r="L266" s="32"/>
      <c r="M266" s="32"/>
      <c r="N266" s="32"/>
      <c r="O266" s="32"/>
      <c r="P266" s="32"/>
      <c r="Q266" s="32"/>
      <c r="R266" s="32"/>
      <c r="S266" s="32"/>
      <c r="T266" s="32"/>
      <c r="U266" s="32"/>
      <c r="V266" s="32"/>
      <c r="W266" s="32"/>
      <c r="X266" s="32"/>
      <c r="Y266" s="32"/>
      <c r="Z266" s="32"/>
      <c r="AA266" s="32"/>
      <c r="AB266" s="32"/>
      <c r="AC266" s="32"/>
      <c r="AD266" s="32"/>
      <c r="AE266" s="32" t="s">
        <v>185</v>
      </c>
      <c r="AF266" s="32"/>
      <c r="AG266" s="32"/>
      <c r="AH266" s="32"/>
      <c r="AI266" s="32"/>
      <c r="AJ266" s="32"/>
      <c r="AK266" s="32"/>
      <c r="AL266" s="32"/>
      <c r="AM266" s="32">
        <v>21</v>
      </c>
      <c r="AN266" s="32"/>
      <c r="AO266" s="32"/>
      <c r="AP266" s="32"/>
      <c r="AQ266" s="32"/>
      <c r="AR266" s="32"/>
      <c r="AS266" s="32"/>
      <c r="AT266" s="32"/>
      <c r="AU266" s="32"/>
      <c r="AV266" s="32"/>
      <c r="AW266" s="32"/>
      <c r="AX266" s="32"/>
      <c r="AY266" s="32"/>
      <c r="AZ266" s="32"/>
      <c r="BA266" s="32"/>
      <c r="BB266" s="32"/>
      <c r="BC266" s="32"/>
      <c r="BD266" s="32"/>
      <c r="BE266" s="32"/>
      <c r="BF266" s="32"/>
      <c r="BG266" s="32"/>
      <c r="BH266" s="32"/>
    </row>
    <row r="267" spans="1:60" outlineLevel="1" x14ac:dyDescent="0.2">
      <c r="A267" s="248"/>
      <c r="B267" s="221"/>
      <c r="C267" s="244" t="s">
        <v>521</v>
      </c>
      <c r="D267" s="225"/>
      <c r="E267" s="229">
        <v>10</v>
      </c>
      <c r="F267" s="233"/>
      <c r="G267" s="233"/>
      <c r="H267" s="232"/>
      <c r="I267" s="251"/>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row>
    <row r="268" spans="1:60" ht="22.5" outlineLevel="1" x14ac:dyDescent="0.2">
      <c r="A268" s="249">
        <v>82</v>
      </c>
      <c r="B268" s="220" t="s">
        <v>522</v>
      </c>
      <c r="C268" s="243" t="s">
        <v>523</v>
      </c>
      <c r="D268" s="224" t="s">
        <v>412</v>
      </c>
      <c r="E268" s="228">
        <v>4</v>
      </c>
      <c r="F268" s="234"/>
      <c r="G268" s="233">
        <f>ROUND(E268*F268,2)</f>
        <v>0</v>
      </c>
      <c r="H268" s="232" t="s">
        <v>406</v>
      </c>
      <c r="I268" s="251" t="s">
        <v>184</v>
      </c>
      <c r="J268" s="32"/>
      <c r="K268" s="32"/>
      <c r="L268" s="32"/>
      <c r="M268" s="32"/>
      <c r="N268" s="32"/>
      <c r="O268" s="32"/>
      <c r="P268" s="32"/>
      <c r="Q268" s="32"/>
      <c r="R268" s="32"/>
      <c r="S268" s="32"/>
      <c r="T268" s="32"/>
      <c r="U268" s="32"/>
      <c r="V268" s="32"/>
      <c r="W268" s="32"/>
      <c r="X268" s="32"/>
      <c r="Y268" s="32"/>
      <c r="Z268" s="32"/>
      <c r="AA268" s="32"/>
      <c r="AB268" s="32"/>
      <c r="AC268" s="32"/>
      <c r="AD268" s="32"/>
      <c r="AE268" s="32" t="s">
        <v>185</v>
      </c>
      <c r="AF268" s="32"/>
      <c r="AG268" s="32"/>
      <c r="AH268" s="32"/>
      <c r="AI268" s="32"/>
      <c r="AJ268" s="32"/>
      <c r="AK268" s="32"/>
      <c r="AL268" s="32"/>
      <c r="AM268" s="32">
        <v>21</v>
      </c>
      <c r="AN268" s="32"/>
      <c r="AO268" s="32"/>
      <c r="AP268" s="32"/>
      <c r="AQ268" s="32"/>
      <c r="AR268" s="32"/>
      <c r="AS268" s="32"/>
      <c r="AT268" s="32"/>
      <c r="AU268" s="32"/>
      <c r="AV268" s="32"/>
      <c r="AW268" s="32"/>
      <c r="AX268" s="32"/>
      <c r="AY268" s="32"/>
      <c r="AZ268" s="32"/>
      <c r="BA268" s="32"/>
      <c r="BB268" s="32"/>
      <c r="BC268" s="32"/>
      <c r="BD268" s="32"/>
      <c r="BE268" s="32"/>
      <c r="BF268" s="32"/>
      <c r="BG268" s="32"/>
      <c r="BH268" s="32"/>
    </row>
    <row r="269" spans="1:60" outlineLevel="1" x14ac:dyDescent="0.2">
      <c r="A269" s="248"/>
      <c r="B269" s="221"/>
      <c r="C269" s="244" t="s">
        <v>125</v>
      </c>
      <c r="D269" s="225"/>
      <c r="E269" s="229">
        <v>4</v>
      </c>
      <c r="F269" s="233"/>
      <c r="G269" s="233"/>
      <c r="H269" s="232"/>
      <c r="I269" s="251"/>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row>
    <row r="270" spans="1:60" ht="22.5" outlineLevel="1" x14ac:dyDescent="0.2">
      <c r="A270" s="249">
        <v>83</v>
      </c>
      <c r="B270" s="220" t="s">
        <v>524</v>
      </c>
      <c r="C270" s="243" t="s">
        <v>525</v>
      </c>
      <c r="D270" s="224" t="s">
        <v>412</v>
      </c>
      <c r="E270" s="228">
        <v>26</v>
      </c>
      <c r="F270" s="234"/>
      <c r="G270" s="233">
        <f>ROUND(E270*F270,2)</f>
        <v>0</v>
      </c>
      <c r="H270" s="232" t="s">
        <v>406</v>
      </c>
      <c r="I270" s="251" t="s">
        <v>184</v>
      </c>
      <c r="J270" s="32"/>
      <c r="K270" s="32"/>
      <c r="L270" s="32"/>
      <c r="M270" s="32"/>
      <c r="N270" s="32"/>
      <c r="O270" s="32"/>
      <c r="P270" s="32"/>
      <c r="Q270" s="32"/>
      <c r="R270" s="32"/>
      <c r="S270" s="32"/>
      <c r="T270" s="32"/>
      <c r="U270" s="32"/>
      <c r="V270" s="32"/>
      <c r="W270" s="32"/>
      <c r="X270" s="32"/>
      <c r="Y270" s="32"/>
      <c r="Z270" s="32"/>
      <c r="AA270" s="32"/>
      <c r="AB270" s="32"/>
      <c r="AC270" s="32"/>
      <c r="AD270" s="32"/>
      <c r="AE270" s="32" t="s">
        <v>185</v>
      </c>
      <c r="AF270" s="32"/>
      <c r="AG270" s="32"/>
      <c r="AH270" s="32"/>
      <c r="AI270" s="32"/>
      <c r="AJ270" s="32"/>
      <c r="AK270" s="32"/>
      <c r="AL270" s="32"/>
      <c r="AM270" s="32">
        <v>21</v>
      </c>
      <c r="AN270" s="32"/>
      <c r="AO270" s="32"/>
      <c r="AP270" s="32"/>
      <c r="AQ270" s="32"/>
      <c r="AR270" s="32"/>
      <c r="AS270" s="32"/>
      <c r="AT270" s="32"/>
      <c r="AU270" s="32"/>
      <c r="AV270" s="32"/>
      <c r="AW270" s="32"/>
      <c r="AX270" s="32"/>
      <c r="AY270" s="32"/>
      <c r="AZ270" s="32"/>
      <c r="BA270" s="32"/>
      <c r="BB270" s="32"/>
      <c r="BC270" s="32"/>
      <c r="BD270" s="32"/>
      <c r="BE270" s="32"/>
      <c r="BF270" s="32"/>
      <c r="BG270" s="32"/>
      <c r="BH270" s="32"/>
    </row>
    <row r="271" spans="1:60" outlineLevel="1" x14ac:dyDescent="0.2">
      <c r="A271" s="248"/>
      <c r="B271" s="221"/>
      <c r="C271" s="244" t="s">
        <v>526</v>
      </c>
      <c r="D271" s="225"/>
      <c r="E271" s="229">
        <v>26</v>
      </c>
      <c r="F271" s="233"/>
      <c r="G271" s="233"/>
      <c r="H271" s="232"/>
      <c r="I271" s="251"/>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row>
    <row r="272" spans="1:60" ht="22.5" outlineLevel="1" x14ac:dyDescent="0.2">
      <c r="A272" s="249">
        <v>84</v>
      </c>
      <c r="B272" s="220" t="s">
        <v>527</v>
      </c>
      <c r="C272" s="243" t="s">
        <v>528</v>
      </c>
      <c r="D272" s="224" t="s">
        <v>412</v>
      </c>
      <c r="E272" s="228">
        <v>9</v>
      </c>
      <c r="F272" s="234"/>
      <c r="G272" s="233">
        <f>ROUND(E272*F272,2)</f>
        <v>0</v>
      </c>
      <c r="H272" s="232" t="s">
        <v>406</v>
      </c>
      <c r="I272" s="251" t="s">
        <v>184</v>
      </c>
      <c r="J272" s="32"/>
      <c r="K272" s="32"/>
      <c r="L272" s="32"/>
      <c r="M272" s="32"/>
      <c r="N272" s="32"/>
      <c r="O272" s="32"/>
      <c r="P272" s="32"/>
      <c r="Q272" s="32"/>
      <c r="R272" s="32"/>
      <c r="S272" s="32"/>
      <c r="T272" s="32"/>
      <c r="U272" s="32"/>
      <c r="V272" s="32"/>
      <c r="W272" s="32"/>
      <c r="X272" s="32"/>
      <c r="Y272" s="32"/>
      <c r="Z272" s="32"/>
      <c r="AA272" s="32"/>
      <c r="AB272" s="32"/>
      <c r="AC272" s="32"/>
      <c r="AD272" s="32"/>
      <c r="AE272" s="32" t="s">
        <v>185</v>
      </c>
      <c r="AF272" s="32"/>
      <c r="AG272" s="32"/>
      <c r="AH272" s="32"/>
      <c r="AI272" s="32"/>
      <c r="AJ272" s="32"/>
      <c r="AK272" s="32"/>
      <c r="AL272" s="32"/>
      <c r="AM272" s="32">
        <v>21</v>
      </c>
      <c r="AN272" s="32"/>
      <c r="AO272" s="32"/>
      <c r="AP272" s="32"/>
      <c r="AQ272" s="32"/>
      <c r="AR272" s="32"/>
      <c r="AS272" s="32"/>
      <c r="AT272" s="32"/>
      <c r="AU272" s="32"/>
      <c r="AV272" s="32"/>
      <c r="AW272" s="32"/>
      <c r="AX272" s="32"/>
      <c r="AY272" s="32"/>
      <c r="AZ272" s="32"/>
      <c r="BA272" s="32"/>
      <c r="BB272" s="32"/>
      <c r="BC272" s="32"/>
      <c r="BD272" s="32"/>
      <c r="BE272" s="32"/>
      <c r="BF272" s="32"/>
      <c r="BG272" s="32"/>
      <c r="BH272" s="32"/>
    </row>
    <row r="273" spans="1:60" outlineLevel="1" x14ac:dyDescent="0.2">
      <c r="A273" s="248"/>
      <c r="B273" s="221"/>
      <c r="C273" s="244" t="s">
        <v>529</v>
      </c>
      <c r="D273" s="225"/>
      <c r="E273" s="229">
        <v>9</v>
      </c>
      <c r="F273" s="233"/>
      <c r="G273" s="233"/>
      <c r="H273" s="232"/>
      <c r="I273" s="251"/>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row>
    <row r="274" spans="1:60" outlineLevel="1" x14ac:dyDescent="0.2">
      <c r="A274" s="248"/>
      <c r="B274" s="556" t="s">
        <v>530</v>
      </c>
      <c r="C274" s="557"/>
      <c r="D274" s="558"/>
      <c r="E274" s="559"/>
      <c r="F274" s="560"/>
      <c r="G274" s="561"/>
      <c r="H274" s="232"/>
      <c r="I274" s="251"/>
      <c r="J274" s="32"/>
      <c r="K274" s="32"/>
      <c r="L274" s="32"/>
      <c r="M274" s="32"/>
      <c r="N274" s="32"/>
      <c r="O274" s="32"/>
      <c r="P274" s="32"/>
      <c r="Q274" s="32"/>
      <c r="R274" s="32"/>
      <c r="S274" s="32"/>
      <c r="T274" s="32"/>
      <c r="U274" s="32"/>
      <c r="V274" s="32"/>
      <c r="W274" s="32"/>
      <c r="X274" s="32"/>
      <c r="Y274" s="32"/>
      <c r="Z274" s="32"/>
      <c r="AA274" s="32"/>
      <c r="AB274" s="32"/>
      <c r="AC274" s="32">
        <v>0</v>
      </c>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row>
    <row r="275" spans="1:60" outlineLevel="1" x14ac:dyDescent="0.2">
      <c r="A275" s="248"/>
      <c r="B275" s="556" t="s">
        <v>464</v>
      </c>
      <c r="C275" s="557"/>
      <c r="D275" s="558"/>
      <c r="E275" s="559"/>
      <c r="F275" s="560"/>
      <c r="G275" s="561"/>
      <c r="H275" s="232"/>
      <c r="I275" s="251"/>
      <c r="J275" s="32"/>
      <c r="K275" s="32"/>
      <c r="L275" s="32"/>
      <c r="M275" s="32"/>
      <c r="N275" s="32"/>
      <c r="O275" s="32"/>
      <c r="P275" s="32"/>
      <c r="Q275" s="32"/>
      <c r="R275" s="32"/>
      <c r="S275" s="32"/>
      <c r="T275" s="32"/>
      <c r="U275" s="32"/>
      <c r="V275" s="32"/>
      <c r="W275" s="32"/>
      <c r="X275" s="32"/>
      <c r="Y275" s="32"/>
      <c r="Z275" s="32"/>
      <c r="AA275" s="32"/>
      <c r="AB275" s="32"/>
      <c r="AC275" s="32"/>
      <c r="AD275" s="32"/>
      <c r="AE275" s="32" t="s">
        <v>178</v>
      </c>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row>
    <row r="276" spans="1:60" outlineLevel="1" x14ac:dyDescent="0.2">
      <c r="A276" s="249">
        <v>85</v>
      </c>
      <c r="B276" s="220" t="s">
        <v>531</v>
      </c>
      <c r="C276" s="243" t="s">
        <v>532</v>
      </c>
      <c r="D276" s="224" t="s">
        <v>412</v>
      </c>
      <c r="E276" s="228">
        <v>64</v>
      </c>
      <c r="F276" s="234"/>
      <c r="G276" s="233">
        <f>ROUND(E276*F276,2)</f>
        <v>0</v>
      </c>
      <c r="H276" s="232" t="s">
        <v>406</v>
      </c>
      <c r="I276" s="251" t="s">
        <v>184</v>
      </c>
      <c r="J276" s="32"/>
      <c r="K276" s="32"/>
      <c r="L276" s="32"/>
      <c r="M276" s="32"/>
      <c r="N276" s="32"/>
      <c r="O276" s="32"/>
      <c r="P276" s="32"/>
      <c r="Q276" s="32"/>
      <c r="R276" s="32"/>
      <c r="S276" s="32"/>
      <c r="T276" s="32"/>
      <c r="U276" s="32"/>
      <c r="V276" s="32"/>
      <c r="W276" s="32"/>
      <c r="X276" s="32"/>
      <c r="Y276" s="32"/>
      <c r="Z276" s="32"/>
      <c r="AA276" s="32"/>
      <c r="AB276" s="32"/>
      <c r="AC276" s="32"/>
      <c r="AD276" s="32"/>
      <c r="AE276" s="32" t="s">
        <v>185</v>
      </c>
      <c r="AF276" s="32"/>
      <c r="AG276" s="32"/>
      <c r="AH276" s="32"/>
      <c r="AI276" s="32"/>
      <c r="AJ276" s="32"/>
      <c r="AK276" s="32"/>
      <c r="AL276" s="32"/>
      <c r="AM276" s="32">
        <v>21</v>
      </c>
      <c r="AN276" s="32"/>
      <c r="AO276" s="32"/>
      <c r="AP276" s="32"/>
      <c r="AQ276" s="32"/>
      <c r="AR276" s="32"/>
      <c r="AS276" s="32"/>
      <c r="AT276" s="32"/>
      <c r="AU276" s="32"/>
      <c r="AV276" s="32"/>
      <c r="AW276" s="32"/>
      <c r="AX276" s="32"/>
      <c r="AY276" s="32"/>
      <c r="AZ276" s="32"/>
      <c r="BA276" s="32"/>
      <c r="BB276" s="32"/>
      <c r="BC276" s="32"/>
      <c r="BD276" s="32"/>
      <c r="BE276" s="32"/>
      <c r="BF276" s="32"/>
      <c r="BG276" s="32"/>
      <c r="BH276" s="32"/>
    </row>
    <row r="277" spans="1:60" outlineLevel="1" x14ac:dyDescent="0.2">
      <c r="A277" s="248"/>
      <c r="B277" s="221"/>
      <c r="C277" s="244" t="s">
        <v>533</v>
      </c>
      <c r="D277" s="225"/>
      <c r="E277" s="229">
        <v>64</v>
      </c>
      <c r="F277" s="233"/>
      <c r="G277" s="233"/>
      <c r="H277" s="232"/>
      <c r="I277" s="251"/>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row>
    <row r="278" spans="1:60" outlineLevel="1" x14ac:dyDescent="0.2">
      <c r="A278" s="248"/>
      <c r="B278" s="556" t="s">
        <v>534</v>
      </c>
      <c r="C278" s="557"/>
      <c r="D278" s="558"/>
      <c r="E278" s="559"/>
      <c r="F278" s="560"/>
      <c r="G278" s="561"/>
      <c r="H278" s="232"/>
      <c r="I278" s="251"/>
      <c r="J278" s="32"/>
      <c r="K278" s="32"/>
      <c r="L278" s="32"/>
      <c r="M278" s="32"/>
      <c r="N278" s="32"/>
      <c r="O278" s="32"/>
      <c r="P278" s="32"/>
      <c r="Q278" s="32"/>
      <c r="R278" s="32"/>
      <c r="S278" s="32"/>
      <c r="T278" s="32"/>
      <c r="U278" s="32"/>
      <c r="V278" s="32"/>
      <c r="W278" s="32"/>
      <c r="X278" s="32"/>
      <c r="Y278" s="32"/>
      <c r="Z278" s="32"/>
      <c r="AA278" s="32"/>
      <c r="AB278" s="32"/>
      <c r="AC278" s="32">
        <v>0</v>
      </c>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row>
    <row r="279" spans="1:60" outlineLevel="1" x14ac:dyDescent="0.2">
      <c r="A279" s="249">
        <v>86</v>
      </c>
      <c r="B279" s="220" t="s">
        <v>535</v>
      </c>
      <c r="C279" s="243" t="s">
        <v>536</v>
      </c>
      <c r="D279" s="224" t="s">
        <v>412</v>
      </c>
      <c r="E279" s="228">
        <v>2</v>
      </c>
      <c r="F279" s="234"/>
      <c r="G279" s="233">
        <f>ROUND(E279*F279,2)</f>
        <v>0</v>
      </c>
      <c r="H279" s="232" t="s">
        <v>406</v>
      </c>
      <c r="I279" s="251" t="s">
        <v>184</v>
      </c>
      <c r="J279" s="32"/>
      <c r="K279" s="32"/>
      <c r="L279" s="32"/>
      <c r="M279" s="32"/>
      <c r="N279" s="32"/>
      <c r="O279" s="32"/>
      <c r="P279" s="32"/>
      <c r="Q279" s="32"/>
      <c r="R279" s="32"/>
      <c r="S279" s="32"/>
      <c r="T279" s="32"/>
      <c r="U279" s="32"/>
      <c r="V279" s="32"/>
      <c r="W279" s="32"/>
      <c r="X279" s="32"/>
      <c r="Y279" s="32"/>
      <c r="Z279" s="32"/>
      <c r="AA279" s="32"/>
      <c r="AB279" s="32"/>
      <c r="AC279" s="32"/>
      <c r="AD279" s="32"/>
      <c r="AE279" s="32" t="s">
        <v>185</v>
      </c>
      <c r="AF279" s="32"/>
      <c r="AG279" s="32"/>
      <c r="AH279" s="32"/>
      <c r="AI279" s="32"/>
      <c r="AJ279" s="32"/>
      <c r="AK279" s="32"/>
      <c r="AL279" s="32"/>
      <c r="AM279" s="32">
        <v>21</v>
      </c>
      <c r="AN279" s="32"/>
      <c r="AO279" s="32"/>
      <c r="AP279" s="32"/>
      <c r="AQ279" s="32"/>
      <c r="AR279" s="32"/>
      <c r="AS279" s="32"/>
      <c r="AT279" s="32"/>
      <c r="AU279" s="32"/>
      <c r="AV279" s="32"/>
      <c r="AW279" s="32"/>
      <c r="AX279" s="32"/>
      <c r="AY279" s="32"/>
      <c r="AZ279" s="32"/>
      <c r="BA279" s="32"/>
      <c r="BB279" s="32"/>
      <c r="BC279" s="32"/>
      <c r="BD279" s="32"/>
      <c r="BE279" s="32"/>
      <c r="BF279" s="32"/>
      <c r="BG279" s="32"/>
      <c r="BH279" s="32"/>
    </row>
    <row r="280" spans="1:60" outlineLevel="1" x14ac:dyDescent="0.2">
      <c r="A280" s="248"/>
      <c r="B280" s="221"/>
      <c r="C280" s="244" t="s">
        <v>121</v>
      </c>
      <c r="D280" s="225"/>
      <c r="E280" s="229">
        <v>2</v>
      </c>
      <c r="F280" s="233"/>
      <c r="G280" s="233"/>
      <c r="H280" s="232"/>
      <c r="I280" s="251"/>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row>
    <row r="281" spans="1:60" ht="22.5" outlineLevel="1" x14ac:dyDescent="0.2">
      <c r="A281" s="249">
        <v>87</v>
      </c>
      <c r="B281" s="220" t="s">
        <v>537</v>
      </c>
      <c r="C281" s="243" t="s">
        <v>538</v>
      </c>
      <c r="D281" s="224" t="s">
        <v>412</v>
      </c>
      <c r="E281" s="228">
        <v>4</v>
      </c>
      <c r="F281" s="234"/>
      <c r="G281" s="233">
        <f>ROUND(E281*F281,2)</f>
        <v>0</v>
      </c>
      <c r="H281" s="232" t="s">
        <v>406</v>
      </c>
      <c r="I281" s="251" t="s">
        <v>184</v>
      </c>
      <c r="J281" s="32"/>
      <c r="K281" s="32"/>
      <c r="L281" s="32"/>
      <c r="M281" s="32"/>
      <c r="N281" s="32"/>
      <c r="O281" s="32"/>
      <c r="P281" s="32"/>
      <c r="Q281" s="32"/>
      <c r="R281" s="32"/>
      <c r="S281" s="32"/>
      <c r="T281" s="32"/>
      <c r="U281" s="32"/>
      <c r="V281" s="32"/>
      <c r="W281" s="32"/>
      <c r="X281" s="32"/>
      <c r="Y281" s="32"/>
      <c r="Z281" s="32"/>
      <c r="AA281" s="32"/>
      <c r="AB281" s="32"/>
      <c r="AC281" s="32"/>
      <c r="AD281" s="32"/>
      <c r="AE281" s="32" t="s">
        <v>185</v>
      </c>
      <c r="AF281" s="32"/>
      <c r="AG281" s="32"/>
      <c r="AH281" s="32"/>
      <c r="AI281" s="32"/>
      <c r="AJ281" s="32"/>
      <c r="AK281" s="32"/>
      <c r="AL281" s="32"/>
      <c r="AM281" s="32">
        <v>21</v>
      </c>
      <c r="AN281" s="32"/>
      <c r="AO281" s="32"/>
      <c r="AP281" s="32"/>
      <c r="AQ281" s="32"/>
      <c r="AR281" s="32"/>
      <c r="AS281" s="32"/>
      <c r="AT281" s="32"/>
      <c r="AU281" s="32"/>
      <c r="AV281" s="32"/>
      <c r="AW281" s="32"/>
      <c r="AX281" s="32"/>
      <c r="AY281" s="32"/>
      <c r="AZ281" s="32"/>
      <c r="BA281" s="32"/>
      <c r="BB281" s="32"/>
      <c r="BC281" s="32"/>
      <c r="BD281" s="32"/>
      <c r="BE281" s="32"/>
      <c r="BF281" s="32"/>
      <c r="BG281" s="32"/>
      <c r="BH281" s="32"/>
    </row>
    <row r="282" spans="1:60" outlineLevel="1" x14ac:dyDescent="0.2">
      <c r="A282" s="248"/>
      <c r="B282" s="221"/>
      <c r="C282" s="244" t="s">
        <v>125</v>
      </c>
      <c r="D282" s="225"/>
      <c r="E282" s="229">
        <v>4</v>
      </c>
      <c r="F282" s="233"/>
      <c r="G282" s="233"/>
      <c r="H282" s="232"/>
      <c r="I282" s="251"/>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row>
    <row r="283" spans="1:60" ht="22.5" outlineLevel="1" x14ac:dyDescent="0.2">
      <c r="A283" s="249">
        <v>88</v>
      </c>
      <c r="B283" s="220" t="s">
        <v>539</v>
      </c>
      <c r="C283" s="243" t="s">
        <v>540</v>
      </c>
      <c r="D283" s="224" t="s">
        <v>412</v>
      </c>
      <c r="E283" s="228">
        <v>10</v>
      </c>
      <c r="F283" s="234"/>
      <c r="G283" s="233">
        <f>ROUND(E283*F283,2)</f>
        <v>0</v>
      </c>
      <c r="H283" s="232" t="s">
        <v>406</v>
      </c>
      <c r="I283" s="251" t="s">
        <v>184</v>
      </c>
      <c r="J283" s="32"/>
      <c r="K283" s="32"/>
      <c r="L283" s="32"/>
      <c r="M283" s="32"/>
      <c r="N283" s="32"/>
      <c r="O283" s="32"/>
      <c r="P283" s="32"/>
      <c r="Q283" s="32"/>
      <c r="R283" s="32"/>
      <c r="S283" s="32"/>
      <c r="T283" s="32"/>
      <c r="U283" s="32"/>
      <c r="V283" s="32"/>
      <c r="W283" s="32"/>
      <c r="X283" s="32"/>
      <c r="Y283" s="32"/>
      <c r="Z283" s="32"/>
      <c r="AA283" s="32"/>
      <c r="AB283" s="32"/>
      <c r="AC283" s="32"/>
      <c r="AD283" s="32"/>
      <c r="AE283" s="32" t="s">
        <v>185</v>
      </c>
      <c r="AF283" s="32"/>
      <c r="AG283" s="32"/>
      <c r="AH283" s="32"/>
      <c r="AI283" s="32"/>
      <c r="AJ283" s="32"/>
      <c r="AK283" s="32"/>
      <c r="AL283" s="32"/>
      <c r="AM283" s="32">
        <v>21</v>
      </c>
      <c r="AN283" s="32"/>
      <c r="AO283" s="32"/>
      <c r="AP283" s="32"/>
      <c r="AQ283" s="32"/>
      <c r="AR283" s="32"/>
      <c r="AS283" s="32"/>
      <c r="AT283" s="32"/>
      <c r="AU283" s="32"/>
      <c r="AV283" s="32"/>
      <c r="AW283" s="32"/>
      <c r="AX283" s="32"/>
      <c r="AY283" s="32"/>
      <c r="AZ283" s="32"/>
      <c r="BA283" s="32"/>
      <c r="BB283" s="32"/>
      <c r="BC283" s="32"/>
      <c r="BD283" s="32"/>
      <c r="BE283" s="32"/>
      <c r="BF283" s="32"/>
      <c r="BG283" s="32"/>
      <c r="BH283" s="32"/>
    </row>
    <row r="284" spans="1:60" outlineLevel="1" x14ac:dyDescent="0.2">
      <c r="A284" s="248"/>
      <c r="B284" s="221"/>
      <c r="C284" s="244" t="s">
        <v>441</v>
      </c>
      <c r="D284" s="225"/>
      <c r="E284" s="229">
        <v>10</v>
      </c>
      <c r="F284" s="233"/>
      <c r="G284" s="233"/>
      <c r="H284" s="232"/>
      <c r="I284" s="251"/>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row>
    <row r="285" spans="1:60" outlineLevel="1" x14ac:dyDescent="0.2">
      <c r="A285" s="249">
        <v>89</v>
      </c>
      <c r="B285" s="220" t="s">
        <v>541</v>
      </c>
      <c r="C285" s="243" t="s">
        <v>542</v>
      </c>
      <c r="D285" s="224" t="s">
        <v>412</v>
      </c>
      <c r="E285" s="228">
        <v>4</v>
      </c>
      <c r="F285" s="234"/>
      <c r="G285" s="233">
        <f>ROUND(E285*F285,2)</f>
        <v>0</v>
      </c>
      <c r="H285" s="232" t="s">
        <v>406</v>
      </c>
      <c r="I285" s="251" t="s">
        <v>184</v>
      </c>
      <c r="J285" s="32"/>
      <c r="K285" s="32"/>
      <c r="L285" s="32"/>
      <c r="M285" s="32"/>
      <c r="N285" s="32"/>
      <c r="O285" s="32"/>
      <c r="P285" s="32"/>
      <c r="Q285" s="32"/>
      <c r="R285" s="32"/>
      <c r="S285" s="32"/>
      <c r="T285" s="32"/>
      <c r="U285" s="32"/>
      <c r="V285" s="32"/>
      <c r="W285" s="32"/>
      <c r="X285" s="32"/>
      <c r="Y285" s="32"/>
      <c r="Z285" s="32"/>
      <c r="AA285" s="32"/>
      <c r="AB285" s="32"/>
      <c r="AC285" s="32"/>
      <c r="AD285" s="32"/>
      <c r="AE285" s="32" t="s">
        <v>185</v>
      </c>
      <c r="AF285" s="32"/>
      <c r="AG285" s="32"/>
      <c r="AH285" s="32"/>
      <c r="AI285" s="32"/>
      <c r="AJ285" s="32"/>
      <c r="AK285" s="32"/>
      <c r="AL285" s="32"/>
      <c r="AM285" s="32">
        <v>21</v>
      </c>
      <c r="AN285" s="32"/>
      <c r="AO285" s="32"/>
      <c r="AP285" s="32"/>
      <c r="AQ285" s="32"/>
      <c r="AR285" s="32"/>
      <c r="AS285" s="32"/>
      <c r="AT285" s="32"/>
      <c r="AU285" s="32"/>
      <c r="AV285" s="32"/>
      <c r="AW285" s="32"/>
      <c r="AX285" s="32"/>
      <c r="AY285" s="32"/>
      <c r="AZ285" s="32"/>
      <c r="BA285" s="32"/>
      <c r="BB285" s="32"/>
      <c r="BC285" s="32"/>
      <c r="BD285" s="32"/>
      <c r="BE285" s="32"/>
      <c r="BF285" s="32"/>
      <c r="BG285" s="32"/>
      <c r="BH285" s="32"/>
    </row>
    <row r="286" spans="1:60" outlineLevel="1" x14ac:dyDescent="0.2">
      <c r="A286" s="248"/>
      <c r="B286" s="221"/>
      <c r="C286" s="244" t="s">
        <v>125</v>
      </c>
      <c r="D286" s="225"/>
      <c r="E286" s="229">
        <v>4</v>
      </c>
      <c r="F286" s="233"/>
      <c r="G286" s="233"/>
      <c r="H286" s="232"/>
      <c r="I286" s="251"/>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row>
    <row r="287" spans="1:60" ht="22.5" outlineLevel="1" x14ac:dyDescent="0.2">
      <c r="A287" s="249">
        <v>90</v>
      </c>
      <c r="B287" s="220" t="s">
        <v>543</v>
      </c>
      <c r="C287" s="243" t="s">
        <v>544</v>
      </c>
      <c r="D287" s="224" t="s">
        <v>412</v>
      </c>
      <c r="E287" s="228">
        <v>1</v>
      </c>
      <c r="F287" s="234"/>
      <c r="G287" s="233">
        <f>ROUND(E287*F287,2)</f>
        <v>0</v>
      </c>
      <c r="H287" s="232" t="s">
        <v>406</v>
      </c>
      <c r="I287" s="251" t="s">
        <v>184</v>
      </c>
      <c r="J287" s="32"/>
      <c r="K287" s="32"/>
      <c r="L287" s="32"/>
      <c r="M287" s="32"/>
      <c r="N287" s="32"/>
      <c r="O287" s="32"/>
      <c r="P287" s="32"/>
      <c r="Q287" s="32"/>
      <c r="R287" s="32"/>
      <c r="S287" s="32"/>
      <c r="T287" s="32"/>
      <c r="U287" s="32"/>
      <c r="V287" s="32"/>
      <c r="W287" s="32"/>
      <c r="X287" s="32"/>
      <c r="Y287" s="32"/>
      <c r="Z287" s="32"/>
      <c r="AA287" s="32"/>
      <c r="AB287" s="32"/>
      <c r="AC287" s="32"/>
      <c r="AD287" s="32"/>
      <c r="AE287" s="32" t="s">
        <v>185</v>
      </c>
      <c r="AF287" s="32"/>
      <c r="AG287" s="32"/>
      <c r="AH287" s="32"/>
      <c r="AI287" s="32"/>
      <c r="AJ287" s="32"/>
      <c r="AK287" s="32"/>
      <c r="AL287" s="32"/>
      <c r="AM287" s="32">
        <v>21</v>
      </c>
      <c r="AN287" s="32"/>
      <c r="AO287" s="32"/>
      <c r="AP287" s="32"/>
      <c r="AQ287" s="32"/>
      <c r="AR287" s="32"/>
      <c r="AS287" s="32"/>
      <c r="AT287" s="32"/>
      <c r="AU287" s="32"/>
      <c r="AV287" s="32"/>
      <c r="AW287" s="32"/>
      <c r="AX287" s="32"/>
      <c r="AY287" s="32"/>
      <c r="AZ287" s="32"/>
      <c r="BA287" s="32"/>
      <c r="BB287" s="32"/>
      <c r="BC287" s="32"/>
      <c r="BD287" s="32"/>
      <c r="BE287" s="32"/>
      <c r="BF287" s="32"/>
      <c r="BG287" s="32"/>
      <c r="BH287" s="32"/>
    </row>
    <row r="288" spans="1:60" outlineLevel="1" x14ac:dyDescent="0.2">
      <c r="A288" s="248"/>
      <c r="B288" s="221"/>
      <c r="C288" s="244" t="s">
        <v>119</v>
      </c>
      <c r="D288" s="225"/>
      <c r="E288" s="229">
        <v>1</v>
      </c>
      <c r="F288" s="233"/>
      <c r="G288" s="233"/>
      <c r="H288" s="232"/>
      <c r="I288" s="251"/>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row>
    <row r="289" spans="1:60" ht="22.5" outlineLevel="1" x14ac:dyDescent="0.2">
      <c r="A289" s="249">
        <v>91</v>
      </c>
      <c r="B289" s="220" t="s">
        <v>545</v>
      </c>
      <c r="C289" s="243" t="s">
        <v>546</v>
      </c>
      <c r="D289" s="224" t="s">
        <v>412</v>
      </c>
      <c r="E289" s="228">
        <v>3</v>
      </c>
      <c r="F289" s="234"/>
      <c r="G289" s="233">
        <f>ROUND(E289*F289,2)</f>
        <v>0</v>
      </c>
      <c r="H289" s="232" t="s">
        <v>406</v>
      </c>
      <c r="I289" s="251" t="s">
        <v>184</v>
      </c>
      <c r="J289" s="32"/>
      <c r="K289" s="32"/>
      <c r="L289" s="32"/>
      <c r="M289" s="32"/>
      <c r="N289" s="32"/>
      <c r="O289" s="32"/>
      <c r="P289" s="32"/>
      <c r="Q289" s="32"/>
      <c r="R289" s="32"/>
      <c r="S289" s="32"/>
      <c r="T289" s="32"/>
      <c r="U289" s="32"/>
      <c r="V289" s="32"/>
      <c r="W289" s="32"/>
      <c r="X289" s="32"/>
      <c r="Y289" s="32"/>
      <c r="Z289" s="32"/>
      <c r="AA289" s="32"/>
      <c r="AB289" s="32"/>
      <c r="AC289" s="32"/>
      <c r="AD289" s="32"/>
      <c r="AE289" s="32" t="s">
        <v>185</v>
      </c>
      <c r="AF289" s="32"/>
      <c r="AG289" s="32"/>
      <c r="AH289" s="32"/>
      <c r="AI289" s="32"/>
      <c r="AJ289" s="32"/>
      <c r="AK289" s="32"/>
      <c r="AL289" s="32"/>
      <c r="AM289" s="32">
        <v>21</v>
      </c>
      <c r="AN289" s="32"/>
      <c r="AO289" s="32"/>
      <c r="AP289" s="32"/>
      <c r="AQ289" s="32"/>
      <c r="AR289" s="32"/>
      <c r="AS289" s="32"/>
      <c r="AT289" s="32"/>
      <c r="AU289" s="32"/>
      <c r="AV289" s="32"/>
      <c r="AW289" s="32"/>
      <c r="AX289" s="32"/>
      <c r="AY289" s="32"/>
      <c r="AZ289" s="32"/>
      <c r="BA289" s="32"/>
      <c r="BB289" s="32"/>
      <c r="BC289" s="32"/>
      <c r="BD289" s="32"/>
      <c r="BE289" s="32"/>
      <c r="BF289" s="32"/>
      <c r="BG289" s="32"/>
      <c r="BH289" s="32"/>
    </row>
    <row r="290" spans="1:60" outlineLevel="1" x14ac:dyDescent="0.2">
      <c r="A290" s="248"/>
      <c r="B290" s="221"/>
      <c r="C290" s="244" t="s">
        <v>123</v>
      </c>
      <c r="D290" s="225"/>
      <c r="E290" s="229">
        <v>3</v>
      </c>
      <c r="F290" s="233"/>
      <c r="G290" s="233"/>
      <c r="H290" s="232"/>
      <c r="I290" s="251"/>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row>
    <row r="291" spans="1:60" ht="22.5" outlineLevel="1" x14ac:dyDescent="0.2">
      <c r="A291" s="249">
        <v>92</v>
      </c>
      <c r="B291" s="220" t="s">
        <v>547</v>
      </c>
      <c r="C291" s="243" t="s">
        <v>548</v>
      </c>
      <c r="D291" s="224" t="s">
        <v>412</v>
      </c>
      <c r="E291" s="228">
        <v>7</v>
      </c>
      <c r="F291" s="234"/>
      <c r="G291" s="233">
        <f>ROUND(E291*F291,2)</f>
        <v>0</v>
      </c>
      <c r="H291" s="232" t="s">
        <v>406</v>
      </c>
      <c r="I291" s="251" t="s">
        <v>184</v>
      </c>
      <c r="J291" s="32"/>
      <c r="K291" s="32"/>
      <c r="L291" s="32"/>
      <c r="M291" s="32"/>
      <c r="N291" s="32"/>
      <c r="O291" s="32"/>
      <c r="P291" s="32"/>
      <c r="Q291" s="32"/>
      <c r="R291" s="32"/>
      <c r="S291" s="32"/>
      <c r="T291" s="32"/>
      <c r="U291" s="32"/>
      <c r="V291" s="32"/>
      <c r="W291" s="32"/>
      <c r="X291" s="32"/>
      <c r="Y291" s="32"/>
      <c r="Z291" s="32"/>
      <c r="AA291" s="32"/>
      <c r="AB291" s="32"/>
      <c r="AC291" s="32"/>
      <c r="AD291" s="32"/>
      <c r="AE291" s="32" t="s">
        <v>185</v>
      </c>
      <c r="AF291" s="32"/>
      <c r="AG291" s="32"/>
      <c r="AH291" s="32"/>
      <c r="AI291" s="32"/>
      <c r="AJ291" s="32"/>
      <c r="AK291" s="32"/>
      <c r="AL291" s="32"/>
      <c r="AM291" s="32">
        <v>21</v>
      </c>
      <c r="AN291" s="32"/>
      <c r="AO291" s="32"/>
      <c r="AP291" s="32"/>
      <c r="AQ291" s="32"/>
      <c r="AR291" s="32"/>
      <c r="AS291" s="32"/>
      <c r="AT291" s="32"/>
      <c r="AU291" s="32"/>
      <c r="AV291" s="32"/>
      <c r="AW291" s="32"/>
      <c r="AX291" s="32"/>
      <c r="AY291" s="32"/>
      <c r="AZ291" s="32"/>
      <c r="BA291" s="32"/>
      <c r="BB291" s="32"/>
      <c r="BC291" s="32"/>
      <c r="BD291" s="32"/>
      <c r="BE291" s="32"/>
      <c r="BF291" s="32"/>
      <c r="BG291" s="32"/>
      <c r="BH291" s="32"/>
    </row>
    <row r="292" spans="1:60" outlineLevel="1" x14ac:dyDescent="0.2">
      <c r="A292" s="248"/>
      <c r="B292" s="221"/>
      <c r="C292" s="244" t="s">
        <v>549</v>
      </c>
      <c r="D292" s="225"/>
      <c r="E292" s="229">
        <v>7</v>
      </c>
      <c r="F292" s="233"/>
      <c r="G292" s="233"/>
      <c r="H292" s="232"/>
      <c r="I292" s="251"/>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row>
    <row r="293" spans="1:60" ht="22.5" outlineLevel="1" x14ac:dyDescent="0.2">
      <c r="A293" s="249">
        <v>93</v>
      </c>
      <c r="B293" s="220" t="s">
        <v>550</v>
      </c>
      <c r="C293" s="243" t="s">
        <v>551</v>
      </c>
      <c r="D293" s="224" t="s">
        <v>412</v>
      </c>
      <c r="E293" s="228">
        <v>3</v>
      </c>
      <c r="F293" s="234"/>
      <c r="G293" s="233">
        <f>ROUND(E293*F293,2)</f>
        <v>0</v>
      </c>
      <c r="H293" s="232" t="s">
        <v>406</v>
      </c>
      <c r="I293" s="251" t="s">
        <v>184</v>
      </c>
      <c r="J293" s="32"/>
      <c r="K293" s="32"/>
      <c r="L293" s="32"/>
      <c r="M293" s="32"/>
      <c r="N293" s="32"/>
      <c r="O293" s="32"/>
      <c r="P293" s="32"/>
      <c r="Q293" s="32"/>
      <c r="R293" s="32"/>
      <c r="S293" s="32"/>
      <c r="T293" s="32"/>
      <c r="U293" s="32"/>
      <c r="V293" s="32"/>
      <c r="W293" s="32"/>
      <c r="X293" s="32"/>
      <c r="Y293" s="32"/>
      <c r="Z293" s="32"/>
      <c r="AA293" s="32"/>
      <c r="AB293" s="32"/>
      <c r="AC293" s="32"/>
      <c r="AD293" s="32"/>
      <c r="AE293" s="32" t="s">
        <v>185</v>
      </c>
      <c r="AF293" s="32"/>
      <c r="AG293" s="32"/>
      <c r="AH293" s="32"/>
      <c r="AI293" s="32"/>
      <c r="AJ293" s="32"/>
      <c r="AK293" s="32"/>
      <c r="AL293" s="32"/>
      <c r="AM293" s="32">
        <v>21</v>
      </c>
      <c r="AN293" s="32"/>
      <c r="AO293" s="32"/>
      <c r="AP293" s="32"/>
      <c r="AQ293" s="32"/>
      <c r="AR293" s="32"/>
      <c r="AS293" s="32"/>
      <c r="AT293" s="32"/>
      <c r="AU293" s="32"/>
      <c r="AV293" s="32"/>
      <c r="AW293" s="32"/>
      <c r="AX293" s="32"/>
      <c r="AY293" s="32"/>
      <c r="AZ293" s="32"/>
      <c r="BA293" s="32"/>
      <c r="BB293" s="32"/>
      <c r="BC293" s="32"/>
      <c r="BD293" s="32"/>
      <c r="BE293" s="32"/>
      <c r="BF293" s="32"/>
      <c r="BG293" s="32"/>
      <c r="BH293" s="32"/>
    </row>
    <row r="294" spans="1:60" outlineLevel="1" x14ac:dyDescent="0.2">
      <c r="A294" s="248"/>
      <c r="B294" s="221"/>
      <c r="C294" s="244" t="s">
        <v>123</v>
      </c>
      <c r="D294" s="225"/>
      <c r="E294" s="229">
        <v>3</v>
      </c>
      <c r="F294" s="233"/>
      <c r="G294" s="233"/>
      <c r="H294" s="232"/>
      <c r="I294" s="251"/>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32"/>
      <c r="BG294" s="32"/>
      <c r="BH294" s="32"/>
    </row>
    <row r="295" spans="1:60" outlineLevel="1" x14ac:dyDescent="0.2">
      <c r="A295" s="248"/>
      <c r="B295" s="556" t="s">
        <v>552</v>
      </c>
      <c r="C295" s="557"/>
      <c r="D295" s="558"/>
      <c r="E295" s="559"/>
      <c r="F295" s="560"/>
      <c r="G295" s="561"/>
      <c r="H295" s="232"/>
      <c r="I295" s="251"/>
      <c r="J295" s="32"/>
      <c r="K295" s="32"/>
      <c r="L295" s="32"/>
      <c r="M295" s="32"/>
      <c r="N295" s="32"/>
      <c r="O295" s="32"/>
      <c r="P295" s="32"/>
      <c r="Q295" s="32"/>
      <c r="R295" s="32"/>
      <c r="S295" s="32"/>
      <c r="T295" s="32"/>
      <c r="U295" s="32"/>
      <c r="V295" s="32"/>
      <c r="W295" s="32"/>
      <c r="X295" s="32"/>
      <c r="Y295" s="32"/>
      <c r="Z295" s="32"/>
      <c r="AA295" s="32"/>
      <c r="AB295" s="32"/>
      <c r="AC295" s="32">
        <v>0</v>
      </c>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row>
    <row r="296" spans="1:60" outlineLevel="1" x14ac:dyDescent="0.2">
      <c r="A296" s="248"/>
      <c r="B296" s="556" t="s">
        <v>553</v>
      </c>
      <c r="C296" s="557"/>
      <c r="D296" s="558"/>
      <c r="E296" s="559"/>
      <c r="F296" s="560"/>
      <c r="G296" s="561"/>
      <c r="H296" s="232"/>
      <c r="I296" s="251"/>
      <c r="J296" s="32"/>
      <c r="K296" s="32"/>
      <c r="L296" s="32"/>
      <c r="M296" s="32"/>
      <c r="N296" s="32"/>
      <c r="O296" s="32"/>
      <c r="P296" s="32"/>
      <c r="Q296" s="32"/>
      <c r="R296" s="32"/>
      <c r="S296" s="32"/>
      <c r="T296" s="32"/>
      <c r="U296" s="32"/>
      <c r="V296" s="32"/>
      <c r="W296" s="32"/>
      <c r="X296" s="32"/>
      <c r="Y296" s="32"/>
      <c r="Z296" s="32"/>
      <c r="AA296" s="32"/>
      <c r="AB296" s="32"/>
      <c r="AC296" s="32"/>
      <c r="AD296" s="32"/>
      <c r="AE296" s="32" t="s">
        <v>178</v>
      </c>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c r="BF296" s="32"/>
      <c r="BG296" s="32"/>
      <c r="BH296" s="32"/>
    </row>
    <row r="297" spans="1:60" outlineLevel="1" x14ac:dyDescent="0.2">
      <c r="A297" s="249">
        <v>94</v>
      </c>
      <c r="B297" s="220" t="s">
        <v>554</v>
      </c>
      <c r="C297" s="243" t="s">
        <v>555</v>
      </c>
      <c r="D297" s="224" t="s">
        <v>197</v>
      </c>
      <c r="E297" s="228">
        <v>4054.32</v>
      </c>
      <c r="F297" s="234"/>
      <c r="G297" s="233">
        <f>ROUND(E297*F297,2)</f>
        <v>0</v>
      </c>
      <c r="H297" s="232" t="s">
        <v>406</v>
      </c>
      <c r="I297" s="251" t="s">
        <v>184</v>
      </c>
      <c r="J297" s="32"/>
      <c r="K297" s="32"/>
      <c r="L297" s="32"/>
      <c r="M297" s="32"/>
      <c r="N297" s="32"/>
      <c r="O297" s="32"/>
      <c r="P297" s="32"/>
      <c r="Q297" s="32"/>
      <c r="R297" s="32"/>
      <c r="S297" s="32"/>
      <c r="T297" s="32"/>
      <c r="U297" s="32"/>
      <c r="V297" s="32"/>
      <c r="W297" s="32"/>
      <c r="X297" s="32"/>
      <c r="Y297" s="32"/>
      <c r="Z297" s="32"/>
      <c r="AA297" s="32"/>
      <c r="AB297" s="32"/>
      <c r="AC297" s="32"/>
      <c r="AD297" s="32"/>
      <c r="AE297" s="32" t="s">
        <v>185</v>
      </c>
      <c r="AF297" s="32"/>
      <c r="AG297" s="32"/>
      <c r="AH297" s="32"/>
      <c r="AI297" s="32"/>
      <c r="AJ297" s="32"/>
      <c r="AK297" s="32"/>
      <c r="AL297" s="32"/>
      <c r="AM297" s="32">
        <v>21</v>
      </c>
      <c r="AN297" s="32"/>
      <c r="AO297" s="32"/>
      <c r="AP297" s="32"/>
      <c r="AQ297" s="32"/>
      <c r="AR297" s="32"/>
      <c r="AS297" s="32"/>
      <c r="AT297" s="32"/>
      <c r="AU297" s="32"/>
      <c r="AV297" s="32"/>
      <c r="AW297" s="32"/>
      <c r="AX297" s="32"/>
      <c r="AY297" s="32"/>
      <c r="AZ297" s="32"/>
      <c r="BA297" s="32"/>
      <c r="BB297" s="32"/>
      <c r="BC297" s="32"/>
      <c r="BD297" s="32"/>
      <c r="BE297" s="32"/>
      <c r="BF297" s="32"/>
      <c r="BG297" s="32"/>
      <c r="BH297" s="32"/>
    </row>
    <row r="298" spans="1:60" outlineLevel="1" x14ac:dyDescent="0.2">
      <c r="A298" s="248"/>
      <c r="B298" s="221"/>
      <c r="C298" s="244" t="s">
        <v>556</v>
      </c>
      <c r="D298" s="225"/>
      <c r="E298" s="229">
        <v>4054.32</v>
      </c>
      <c r="F298" s="233"/>
      <c r="G298" s="233"/>
      <c r="H298" s="232"/>
      <c r="I298" s="251"/>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c r="BD298" s="32"/>
      <c r="BE298" s="32"/>
      <c r="BF298" s="32"/>
      <c r="BG298" s="32"/>
      <c r="BH298" s="32"/>
    </row>
    <row r="299" spans="1:60" outlineLevel="1" x14ac:dyDescent="0.2">
      <c r="A299" s="248"/>
      <c r="B299" s="556" t="s">
        <v>557</v>
      </c>
      <c r="C299" s="557"/>
      <c r="D299" s="558"/>
      <c r="E299" s="559"/>
      <c r="F299" s="560"/>
      <c r="G299" s="561"/>
      <c r="H299" s="232"/>
      <c r="I299" s="251"/>
      <c r="J299" s="32"/>
      <c r="K299" s="32"/>
      <c r="L299" s="32"/>
      <c r="M299" s="32"/>
      <c r="N299" s="32"/>
      <c r="O299" s="32"/>
      <c r="P299" s="32"/>
      <c r="Q299" s="32"/>
      <c r="R299" s="32"/>
      <c r="S299" s="32"/>
      <c r="T299" s="32"/>
      <c r="U299" s="32"/>
      <c r="V299" s="32"/>
      <c r="W299" s="32"/>
      <c r="X299" s="32"/>
      <c r="Y299" s="32"/>
      <c r="Z299" s="32"/>
      <c r="AA299" s="32"/>
      <c r="AB299" s="32"/>
      <c r="AC299" s="32">
        <v>0</v>
      </c>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c r="BD299" s="32"/>
      <c r="BE299" s="32"/>
      <c r="BF299" s="32"/>
      <c r="BG299" s="32"/>
      <c r="BH299" s="32"/>
    </row>
    <row r="300" spans="1:60" ht="22.5" outlineLevel="1" x14ac:dyDescent="0.2">
      <c r="A300" s="248"/>
      <c r="B300" s="556" t="s">
        <v>558</v>
      </c>
      <c r="C300" s="557"/>
      <c r="D300" s="558"/>
      <c r="E300" s="559"/>
      <c r="F300" s="560"/>
      <c r="G300" s="561"/>
      <c r="H300" s="232"/>
      <c r="I300" s="251"/>
      <c r="J300" s="32"/>
      <c r="K300" s="32"/>
      <c r="L300" s="32"/>
      <c r="M300" s="32"/>
      <c r="N300" s="32"/>
      <c r="O300" s="32"/>
      <c r="P300" s="32"/>
      <c r="Q300" s="32"/>
      <c r="R300" s="32"/>
      <c r="S300" s="32"/>
      <c r="T300" s="32"/>
      <c r="U300" s="32"/>
      <c r="V300" s="32"/>
      <c r="W300" s="32"/>
      <c r="X300" s="32"/>
      <c r="Y300" s="32"/>
      <c r="Z300" s="32"/>
      <c r="AA300" s="32"/>
      <c r="AB300" s="32"/>
      <c r="AC300" s="32"/>
      <c r="AD300" s="32"/>
      <c r="AE300" s="32" t="s">
        <v>178</v>
      </c>
      <c r="AF300" s="32"/>
      <c r="AG300" s="32"/>
      <c r="AH300" s="32"/>
      <c r="AI300" s="32"/>
      <c r="AJ300" s="32"/>
      <c r="AK300" s="32"/>
      <c r="AL300" s="32"/>
      <c r="AM300" s="32"/>
      <c r="AN300" s="32"/>
      <c r="AO300" s="32"/>
      <c r="AP300" s="32"/>
      <c r="AQ300" s="32"/>
      <c r="AR300" s="32"/>
      <c r="AS300" s="32"/>
      <c r="AT300" s="32"/>
      <c r="AU300" s="32"/>
      <c r="AV300" s="32"/>
      <c r="AW300" s="32"/>
      <c r="AX300" s="32"/>
      <c r="AY300" s="32"/>
      <c r="AZ300" s="212" t="str">
        <f>B300</f>
        <v>montáž a demontáž výrobků nebo dílců pro zabezpečení dvou konců zkoušeného úseku potrubí pro jakýkoliv způsob zabezpečení,  montáž a demontáž koncových tvarovek, montáž zaslepovací příruby, zaslepení odboček pro hydranty, vzdušníky a jiné armatury a odbočky pro odbočující řady,</v>
      </c>
      <c r="BA300" s="32"/>
      <c r="BB300" s="32"/>
      <c r="BC300" s="32"/>
      <c r="BD300" s="32"/>
      <c r="BE300" s="32"/>
      <c r="BF300" s="32"/>
      <c r="BG300" s="32"/>
      <c r="BH300" s="32"/>
    </row>
    <row r="301" spans="1:60" outlineLevel="1" x14ac:dyDescent="0.2">
      <c r="A301" s="249">
        <v>95</v>
      </c>
      <c r="B301" s="220" t="s">
        <v>559</v>
      </c>
      <c r="C301" s="243" t="s">
        <v>560</v>
      </c>
      <c r="D301" s="224" t="s">
        <v>561</v>
      </c>
      <c r="E301" s="228">
        <v>2</v>
      </c>
      <c r="F301" s="234"/>
      <c r="G301" s="233">
        <f>ROUND(E301*F301,2)</f>
        <v>0</v>
      </c>
      <c r="H301" s="232" t="s">
        <v>406</v>
      </c>
      <c r="I301" s="251" t="s">
        <v>184</v>
      </c>
      <c r="J301" s="32"/>
      <c r="K301" s="32"/>
      <c r="L301" s="32"/>
      <c r="M301" s="32"/>
      <c r="N301" s="32"/>
      <c r="O301" s="32"/>
      <c r="P301" s="32"/>
      <c r="Q301" s="32"/>
      <c r="R301" s="32"/>
      <c r="S301" s="32"/>
      <c r="T301" s="32"/>
      <c r="U301" s="32"/>
      <c r="V301" s="32"/>
      <c r="W301" s="32"/>
      <c r="X301" s="32"/>
      <c r="Y301" s="32"/>
      <c r="Z301" s="32"/>
      <c r="AA301" s="32"/>
      <c r="AB301" s="32"/>
      <c r="AC301" s="32"/>
      <c r="AD301" s="32"/>
      <c r="AE301" s="32" t="s">
        <v>185</v>
      </c>
      <c r="AF301" s="32"/>
      <c r="AG301" s="32"/>
      <c r="AH301" s="32"/>
      <c r="AI301" s="32"/>
      <c r="AJ301" s="32"/>
      <c r="AK301" s="32"/>
      <c r="AL301" s="32"/>
      <c r="AM301" s="32">
        <v>21</v>
      </c>
      <c r="AN301" s="32"/>
      <c r="AO301" s="32"/>
      <c r="AP301" s="32"/>
      <c r="AQ301" s="32"/>
      <c r="AR301" s="32"/>
      <c r="AS301" s="32"/>
      <c r="AT301" s="32"/>
      <c r="AU301" s="32"/>
      <c r="AV301" s="32"/>
      <c r="AW301" s="32"/>
      <c r="AX301" s="32"/>
      <c r="AY301" s="32"/>
      <c r="AZ301" s="32"/>
      <c r="BA301" s="32"/>
      <c r="BB301" s="32"/>
      <c r="BC301" s="32"/>
      <c r="BD301" s="32"/>
      <c r="BE301" s="32"/>
      <c r="BF301" s="32"/>
      <c r="BG301" s="32"/>
      <c r="BH301" s="32"/>
    </row>
    <row r="302" spans="1:60" outlineLevel="1" x14ac:dyDescent="0.2">
      <c r="A302" s="248"/>
      <c r="B302" s="221"/>
      <c r="C302" s="244" t="s">
        <v>121</v>
      </c>
      <c r="D302" s="225"/>
      <c r="E302" s="229">
        <v>2</v>
      </c>
      <c r="F302" s="233"/>
      <c r="G302" s="233"/>
      <c r="H302" s="232"/>
      <c r="I302" s="251"/>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c r="BF302" s="32"/>
      <c r="BG302" s="32"/>
      <c r="BH302" s="32"/>
    </row>
    <row r="303" spans="1:60" outlineLevel="1" x14ac:dyDescent="0.2">
      <c r="A303" s="248"/>
      <c r="B303" s="556" t="s">
        <v>562</v>
      </c>
      <c r="C303" s="557"/>
      <c r="D303" s="558"/>
      <c r="E303" s="559"/>
      <c r="F303" s="560"/>
      <c r="G303" s="561"/>
      <c r="H303" s="232"/>
      <c r="I303" s="251"/>
      <c r="J303" s="32"/>
      <c r="K303" s="32"/>
      <c r="L303" s="32"/>
      <c r="M303" s="32"/>
      <c r="N303" s="32"/>
      <c r="O303" s="32"/>
      <c r="P303" s="32"/>
      <c r="Q303" s="32"/>
      <c r="R303" s="32"/>
      <c r="S303" s="32"/>
      <c r="T303" s="32"/>
      <c r="U303" s="32"/>
      <c r="V303" s="32"/>
      <c r="W303" s="32"/>
      <c r="X303" s="32"/>
      <c r="Y303" s="32"/>
      <c r="Z303" s="32"/>
      <c r="AA303" s="32"/>
      <c r="AB303" s="32"/>
      <c r="AC303" s="32">
        <v>0</v>
      </c>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c r="BF303" s="32"/>
      <c r="BG303" s="32"/>
      <c r="BH303" s="32"/>
    </row>
    <row r="304" spans="1:60" outlineLevel="1" x14ac:dyDescent="0.2">
      <c r="A304" s="248"/>
      <c r="B304" s="556" t="s">
        <v>563</v>
      </c>
      <c r="C304" s="557"/>
      <c r="D304" s="558"/>
      <c r="E304" s="559"/>
      <c r="F304" s="560"/>
      <c r="G304" s="561"/>
      <c r="H304" s="232"/>
      <c r="I304" s="251"/>
      <c r="J304" s="32"/>
      <c r="K304" s="32"/>
      <c r="L304" s="32"/>
      <c r="M304" s="32"/>
      <c r="N304" s="32"/>
      <c r="O304" s="32"/>
      <c r="P304" s="32"/>
      <c r="Q304" s="32"/>
      <c r="R304" s="32"/>
      <c r="S304" s="32"/>
      <c r="T304" s="32"/>
      <c r="U304" s="32"/>
      <c r="V304" s="32"/>
      <c r="W304" s="32"/>
      <c r="X304" s="32"/>
      <c r="Y304" s="32"/>
      <c r="Z304" s="32"/>
      <c r="AA304" s="32"/>
      <c r="AB304" s="32"/>
      <c r="AC304" s="32"/>
      <c r="AD304" s="32"/>
      <c r="AE304" s="32" t="s">
        <v>178</v>
      </c>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c r="BE304" s="32"/>
      <c r="BF304" s="32"/>
      <c r="BG304" s="32"/>
      <c r="BH304" s="32"/>
    </row>
    <row r="305" spans="1:60" outlineLevel="1" x14ac:dyDescent="0.2">
      <c r="A305" s="249">
        <v>96</v>
      </c>
      <c r="B305" s="220" t="s">
        <v>564</v>
      </c>
      <c r="C305" s="243" t="s">
        <v>555</v>
      </c>
      <c r="D305" s="224" t="s">
        <v>197</v>
      </c>
      <c r="E305" s="228">
        <v>4054.32</v>
      </c>
      <c r="F305" s="234"/>
      <c r="G305" s="233">
        <f>ROUND(E305*F305,2)</f>
        <v>0</v>
      </c>
      <c r="H305" s="232" t="s">
        <v>406</v>
      </c>
      <c r="I305" s="251" t="s">
        <v>184</v>
      </c>
      <c r="J305" s="32"/>
      <c r="K305" s="32"/>
      <c r="L305" s="32"/>
      <c r="M305" s="32"/>
      <c r="N305" s="32"/>
      <c r="O305" s="32"/>
      <c r="P305" s="32"/>
      <c r="Q305" s="32"/>
      <c r="R305" s="32"/>
      <c r="S305" s="32"/>
      <c r="T305" s="32"/>
      <c r="U305" s="32"/>
      <c r="V305" s="32"/>
      <c r="W305" s="32"/>
      <c r="X305" s="32"/>
      <c r="Y305" s="32"/>
      <c r="Z305" s="32"/>
      <c r="AA305" s="32"/>
      <c r="AB305" s="32"/>
      <c r="AC305" s="32"/>
      <c r="AD305" s="32"/>
      <c r="AE305" s="32" t="s">
        <v>185</v>
      </c>
      <c r="AF305" s="32"/>
      <c r="AG305" s="32"/>
      <c r="AH305" s="32"/>
      <c r="AI305" s="32"/>
      <c r="AJ305" s="32"/>
      <c r="AK305" s="32"/>
      <c r="AL305" s="32"/>
      <c r="AM305" s="32">
        <v>21</v>
      </c>
      <c r="AN305" s="32"/>
      <c r="AO305" s="32"/>
      <c r="AP305" s="32"/>
      <c r="AQ305" s="32"/>
      <c r="AR305" s="32"/>
      <c r="AS305" s="32"/>
      <c r="AT305" s="32"/>
      <c r="AU305" s="32"/>
      <c r="AV305" s="32"/>
      <c r="AW305" s="32"/>
      <c r="AX305" s="32"/>
      <c r="AY305" s="32"/>
      <c r="AZ305" s="32"/>
      <c r="BA305" s="32"/>
      <c r="BB305" s="32"/>
      <c r="BC305" s="32"/>
      <c r="BD305" s="32"/>
      <c r="BE305" s="32"/>
      <c r="BF305" s="32"/>
      <c r="BG305" s="32"/>
      <c r="BH305" s="32"/>
    </row>
    <row r="306" spans="1:60" outlineLevel="1" x14ac:dyDescent="0.2">
      <c r="A306" s="248"/>
      <c r="B306" s="221"/>
      <c r="C306" s="244" t="s">
        <v>556</v>
      </c>
      <c r="D306" s="225"/>
      <c r="E306" s="229">
        <v>4054.32</v>
      </c>
      <c r="F306" s="233"/>
      <c r="G306" s="233"/>
      <c r="H306" s="232"/>
      <c r="I306" s="251"/>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32"/>
      <c r="BG306" s="32"/>
      <c r="BH306" s="32"/>
    </row>
    <row r="307" spans="1:60" outlineLevel="1" x14ac:dyDescent="0.2">
      <c r="A307" s="248"/>
      <c r="B307" s="556" t="s">
        <v>565</v>
      </c>
      <c r="C307" s="557"/>
      <c r="D307" s="558"/>
      <c r="E307" s="559"/>
      <c r="F307" s="560"/>
      <c r="G307" s="561"/>
      <c r="H307" s="232"/>
      <c r="I307" s="251"/>
      <c r="J307" s="32"/>
      <c r="K307" s="32"/>
      <c r="L307" s="32"/>
      <c r="M307" s="32"/>
      <c r="N307" s="32"/>
      <c r="O307" s="32"/>
      <c r="P307" s="32"/>
      <c r="Q307" s="32"/>
      <c r="R307" s="32"/>
      <c r="S307" s="32"/>
      <c r="T307" s="32"/>
      <c r="U307" s="32"/>
      <c r="V307" s="32"/>
      <c r="W307" s="32"/>
      <c r="X307" s="32"/>
      <c r="Y307" s="32"/>
      <c r="Z307" s="32"/>
      <c r="AA307" s="32"/>
      <c r="AB307" s="32"/>
      <c r="AC307" s="32">
        <v>0</v>
      </c>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c r="BF307" s="32"/>
      <c r="BG307" s="32"/>
      <c r="BH307" s="32"/>
    </row>
    <row r="308" spans="1:60" outlineLevel="1" x14ac:dyDescent="0.2">
      <c r="A308" s="248"/>
      <c r="B308" s="556" t="s">
        <v>566</v>
      </c>
      <c r="C308" s="557"/>
      <c r="D308" s="558"/>
      <c r="E308" s="559"/>
      <c r="F308" s="560"/>
      <c r="G308" s="561"/>
      <c r="H308" s="232"/>
      <c r="I308" s="251"/>
      <c r="J308" s="32"/>
      <c r="K308" s="32"/>
      <c r="L308" s="32"/>
      <c r="M308" s="32"/>
      <c r="N308" s="32"/>
      <c r="O308" s="32"/>
      <c r="P308" s="32"/>
      <c r="Q308" s="32"/>
      <c r="R308" s="32"/>
      <c r="S308" s="32"/>
      <c r="T308" s="32"/>
      <c r="U308" s="32"/>
      <c r="V308" s="32"/>
      <c r="W308" s="32"/>
      <c r="X308" s="32"/>
      <c r="Y308" s="32"/>
      <c r="Z308" s="32"/>
      <c r="AA308" s="32"/>
      <c r="AB308" s="32"/>
      <c r="AC308" s="32">
        <v>1</v>
      </c>
      <c r="AD308" s="32"/>
      <c r="AE308" s="32"/>
      <c r="AF308" s="32"/>
      <c r="AG308" s="32"/>
      <c r="AH308" s="32"/>
      <c r="AI308" s="32"/>
      <c r="AJ308" s="32"/>
      <c r="AK308" s="32"/>
      <c r="AL308" s="32"/>
      <c r="AM308" s="32"/>
      <c r="AN308" s="32"/>
      <c r="AO308" s="32"/>
      <c r="AP308" s="32"/>
      <c r="AQ308" s="32"/>
      <c r="AR308" s="32"/>
      <c r="AS308" s="32"/>
      <c r="AT308" s="32"/>
      <c r="AU308" s="32"/>
      <c r="AV308" s="32"/>
      <c r="AW308" s="32"/>
      <c r="AX308" s="32"/>
      <c r="AY308" s="32"/>
      <c r="AZ308" s="32"/>
      <c r="BA308" s="32"/>
      <c r="BB308" s="32"/>
      <c r="BC308" s="32"/>
      <c r="BD308" s="32"/>
      <c r="BE308" s="32"/>
      <c r="BF308" s="32"/>
      <c r="BG308" s="32"/>
      <c r="BH308" s="32"/>
    </row>
    <row r="309" spans="1:60" outlineLevel="1" x14ac:dyDescent="0.2">
      <c r="A309" s="249">
        <v>97</v>
      </c>
      <c r="B309" s="220" t="s">
        <v>567</v>
      </c>
      <c r="C309" s="243" t="s">
        <v>568</v>
      </c>
      <c r="D309" s="224" t="s">
        <v>182</v>
      </c>
      <c r="E309" s="228">
        <v>64</v>
      </c>
      <c r="F309" s="234"/>
      <c r="G309" s="233">
        <f>ROUND(E309*F309,2)</f>
        <v>0</v>
      </c>
      <c r="H309" s="232" t="s">
        <v>406</v>
      </c>
      <c r="I309" s="251" t="s">
        <v>184</v>
      </c>
      <c r="J309" s="32"/>
      <c r="K309" s="32"/>
      <c r="L309" s="32"/>
      <c r="M309" s="32"/>
      <c r="N309" s="32"/>
      <c r="O309" s="32"/>
      <c r="P309" s="32"/>
      <c r="Q309" s="32"/>
      <c r="R309" s="32"/>
      <c r="S309" s="32"/>
      <c r="T309" s="32"/>
      <c r="U309" s="32"/>
      <c r="V309" s="32"/>
      <c r="W309" s="32"/>
      <c r="X309" s="32"/>
      <c r="Y309" s="32"/>
      <c r="Z309" s="32"/>
      <c r="AA309" s="32"/>
      <c r="AB309" s="32"/>
      <c r="AC309" s="32"/>
      <c r="AD309" s="32"/>
      <c r="AE309" s="32" t="s">
        <v>185</v>
      </c>
      <c r="AF309" s="32"/>
      <c r="AG309" s="32"/>
      <c r="AH309" s="32"/>
      <c r="AI309" s="32"/>
      <c r="AJ309" s="32"/>
      <c r="AK309" s="32"/>
      <c r="AL309" s="32"/>
      <c r="AM309" s="32">
        <v>21</v>
      </c>
      <c r="AN309" s="32"/>
      <c r="AO309" s="32"/>
      <c r="AP309" s="32"/>
      <c r="AQ309" s="32"/>
      <c r="AR309" s="32"/>
      <c r="AS309" s="32"/>
      <c r="AT309" s="32"/>
      <c r="AU309" s="32"/>
      <c r="AV309" s="32"/>
      <c r="AW309" s="32"/>
      <c r="AX309" s="32"/>
      <c r="AY309" s="32"/>
      <c r="AZ309" s="32"/>
      <c r="BA309" s="32"/>
      <c r="BB309" s="32"/>
      <c r="BC309" s="32"/>
      <c r="BD309" s="32"/>
      <c r="BE309" s="32"/>
      <c r="BF309" s="32"/>
      <c r="BG309" s="32"/>
      <c r="BH309" s="32"/>
    </row>
    <row r="310" spans="1:60" outlineLevel="1" x14ac:dyDescent="0.2">
      <c r="A310" s="248"/>
      <c r="B310" s="221"/>
      <c r="C310" s="244" t="s">
        <v>569</v>
      </c>
      <c r="D310" s="225"/>
      <c r="E310" s="229">
        <v>64</v>
      </c>
      <c r="F310" s="233"/>
      <c r="G310" s="233"/>
      <c r="H310" s="232"/>
      <c r="I310" s="251"/>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c r="BF310" s="32"/>
      <c r="BG310" s="32"/>
      <c r="BH310" s="32"/>
    </row>
    <row r="311" spans="1:60" outlineLevel="1" x14ac:dyDescent="0.2">
      <c r="A311" s="248"/>
      <c r="B311" s="556" t="s">
        <v>570</v>
      </c>
      <c r="C311" s="557"/>
      <c r="D311" s="558"/>
      <c r="E311" s="559"/>
      <c r="F311" s="560"/>
      <c r="G311" s="561"/>
      <c r="H311" s="232"/>
      <c r="I311" s="251"/>
      <c r="J311" s="32"/>
      <c r="K311" s="32"/>
      <c r="L311" s="32"/>
      <c r="M311" s="32"/>
      <c r="N311" s="32"/>
      <c r="O311" s="32"/>
      <c r="P311" s="32"/>
      <c r="Q311" s="32"/>
      <c r="R311" s="32"/>
      <c r="S311" s="32"/>
      <c r="T311" s="32"/>
      <c r="U311" s="32"/>
      <c r="V311" s="32"/>
      <c r="W311" s="32"/>
      <c r="X311" s="32"/>
      <c r="Y311" s="32"/>
      <c r="Z311" s="32"/>
      <c r="AA311" s="32"/>
      <c r="AB311" s="32"/>
      <c r="AC311" s="32">
        <v>0</v>
      </c>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32"/>
      <c r="BG311" s="32"/>
      <c r="BH311" s="32"/>
    </row>
    <row r="312" spans="1:60" outlineLevel="1" x14ac:dyDescent="0.2">
      <c r="A312" s="249">
        <v>98</v>
      </c>
      <c r="B312" s="220" t="s">
        <v>571</v>
      </c>
      <c r="C312" s="243" t="s">
        <v>572</v>
      </c>
      <c r="D312" s="224" t="s">
        <v>412</v>
      </c>
      <c r="E312" s="228">
        <v>2</v>
      </c>
      <c r="F312" s="234"/>
      <c r="G312" s="233">
        <f>ROUND(E312*F312,2)</f>
        <v>0</v>
      </c>
      <c r="H312" s="232" t="s">
        <v>406</v>
      </c>
      <c r="I312" s="251" t="s">
        <v>184</v>
      </c>
      <c r="J312" s="32"/>
      <c r="K312" s="32"/>
      <c r="L312" s="32"/>
      <c r="M312" s="32"/>
      <c r="N312" s="32"/>
      <c r="O312" s="32"/>
      <c r="P312" s="32"/>
      <c r="Q312" s="32"/>
      <c r="R312" s="32"/>
      <c r="S312" s="32"/>
      <c r="T312" s="32"/>
      <c r="U312" s="32"/>
      <c r="V312" s="32"/>
      <c r="W312" s="32"/>
      <c r="X312" s="32"/>
      <c r="Y312" s="32"/>
      <c r="Z312" s="32"/>
      <c r="AA312" s="32"/>
      <c r="AB312" s="32"/>
      <c r="AC312" s="32"/>
      <c r="AD312" s="32"/>
      <c r="AE312" s="32" t="s">
        <v>185</v>
      </c>
      <c r="AF312" s="32"/>
      <c r="AG312" s="32"/>
      <c r="AH312" s="32"/>
      <c r="AI312" s="32"/>
      <c r="AJ312" s="32"/>
      <c r="AK312" s="32"/>
      <c r="AL312" s="32"/>
      <c r="AM312" s="32">
        <v>21</v>
      </c>
      <c r="AN312" s="32"/>
      <c r="AO312" s="32"/>
      <c r="AP312" s="32"/>
      <c r="AQ312" s="32"/>
      <c r="AR312" s="32"/>
      <c r="AS312" s="32"/>
      <c r="AT312" s="32"/>
      <c r="AU312" s="32"/>
      <c r="AV312" s="32"/>
      <c r="AW312" s="32"/>
      <c r="AX312" s="32"/>
      <c r="AY312" s="32"/>
      <c r="AZ312" s="32"/>
      <c r="BA312" s="32"/>
      <c r="BB312" s="32"/>
      <c r="BC312" s="32"/>
      <c r="BD312" s="32"/>
      <c r="BE312" s="32"/>
      <c r="BF312" s="32"/>
      <c r="BG312" s="32"/>
      <c r="BH312" s="32"/>
    </row>
    <row r="313" spans="1:60" outlineLevel="1" x14ac:dyDescent="0.2">
      <c r="A313" s="248"/>
      <c r="B313" s="221"/>
      <c r="C313" s="244" t="s">
        <v>121</v>
      </c>
      <c r="D313" s="225"/>
      <c r="E313" s="229">
        <v>2</v>
      </c>
      <c r="F313" s="233"/>
      <c r="G313" s="233"/>
      <c r="H313" s="232"/>
      <c r="I313" s="251"/>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c r="BD313" s="32"/>
      <c r="BE313" s="32"/>
      <c r="BF313" s="32"/>
      <c r="BG313" s="32"/>
      <c r="BH313" s="32"/>
    </row>
    <row r="314" spans="1:60" outlineLevel="1" x14ac:dyDescent="0.2">
      <c r="A314" s="248"/>
      <c r="B314" s="556" t="s">
        <v>573</v>
      </c>
      <c r="C314" s="557"/>
      <c r="D314" s="558"/>
      <c r="E314" s="559"/>
      <c r="F314" s="560"/>
      <c r="G314" s="561"/>
      <c r="H314" s="232"/>
      <c r="I314" s="251"/>
      <c r="J314" s="32"/>
      <c r="K314" s="32"/>
      <c r="L314" s="32"/>
      <c r="M314" s="32"/>
      <c r="N314" s="32"/>
      <c r="O314" s="32"/>
      <c r="P314" s="32"/>
      <c r="Q314" s="32"/>
      <c r="R314" s="32"/>
      <c r="S314" s="32"/>
      <c r="T314" s="32"/>
      <c r="U314" s="32"/>
      <c r="V314" s="32"/>
      <c r="W314" s="32"/>
      <c r="X314" s="32"/>
      <c r="Y314" s="32"/>
      <c r="Z314" s="32"/>
      <c r="AA314" s="32"/>
      <c r="AB314" s="32"/>
      <c r="AC314" s="32">
        <v>0</v>
      </c>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c r="BF314" s="32"/>
      <c r="BG314" s="32"/>
      <c r="BH314" s="32"/>
    </row>
    <row r="315" spans="1:60" outlineLevel="1" x14ac:dyDescent="0.2">
      <c r="A315" s="248"/>
      <c r="B315" s="556" t="s">
        <v>574</v>
      </c>
      <c r="C315" s="557"/>
      <c r="D315" s="558"/>
      <c r="E315" s="559"/>
      <c r="F315" s="560"/>
      <c r="G315" s="561"/>
      <c r="H315" s="232"/>
      <c r="I315" s="251"/>
      <c r="J315" s="32"/>
      <c r="K315" s="32"/>
      <c r="L315" s="32"/>
      <c r="M315" s="32"/>
      <c r="N315" s="32"/>
      <c r="O315" s="32"/>
      <c r="P315" s="32"/>
      <c r="Q315" s="32"/>
      <c r="R315" s="32"/>
      <c r="S315" s="32"/>
      <c r="T315" s="32"/>
      <c r="U315" s="32"/>
      <c r="V315" s="32"/>
      <c r="W315" s="32"/>
      <c r="X315" s="32"/>
      <c r="Y315" s="32"/>
      <c r="Z315" s="32"/>
      <c r="AA315" s="32"/>
      <c r="AB315" s="32"/>
      <c r="AC315" s="32"/>
      <c r="AD315" s="32"/>
      <c r="AE315" s="32" t="s">
        <v>178</v>
      </c>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c r="BD315" s="32"/>
      <c r="BE315" s="32"/>
      <c r="BF315" s="32"/>
      <c r="BG315" s="32"/>
      <c r="BH315" s="32"/>
    </row>
    <row r="316" spans="1:60" outlineLevel="1" x14ac:dyDescent="0.2">
      <c r="A316" s="248"/>
      <c r="B316" s="556" t="s">
        <v>575</v>
      </c>
      <c r="C316" s="557"/>
      <c r="D316" s="558"/>
      <c r="E316" s="559"/>
      <c r="F316" s="560"/>
      <c r="G316" s="561"/>
      <c r="H316" s="232"/>
      <c r="I316" s="251"/>
      <c r="J316" s="32"/>
      <c r="K316" s="32"/>
      <c r="L316" s="32"/>
      <c r="M316" s="32"/>
      <c r="N316" s="32"/>
      <c r="O316" s="32"/>
      <c r="P316" s="32"/>
      <c r="Q316" s="32"/>
      <c r="R316" s="32"/>
      <c r="S316" s="32"/>
      <c r="T316" s="32"/>
      <c r="U316" s="32"/>
      <c r="V316" s="32"/>
      <c r="W316" s="32"/>
      <c r="X316" s="32"/>
      <c r="Y316" s="32"/>
      <c r="Z316" s="32"/>
      <c r="AA316" s="32"/>
      <c r="AB316" s="32"/>
      <c r="AC316" s="32">
        <v>1</v>
      </c>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c r="BD316" s="32"/>
      <c r="BE316" s="32"/>
      <c r="BF316" s="32"/>
      <c r="BG316" s="32"/>
      <c r="BH316" s="32"/>
    </row>
    <row r="317" spans="1:60" ht="22.5" outlineLevel="1" x14ac:dyDescent="0.2">
      <c r="A317" s="249">
        <v>99</v>
      </c>
      <c r="B317" s="220" t="s">
        <v>576</v>
      </c>
      <c r="C317" s="243" t="s">
        <v>577</v>
      </c>
      <c r="D317" s="224" t="s">
        <v>412</v>
      </c>
      <c r="E317" s="228">
        <v>2</v>
      </c>
      <c r="F317" s="234"/>
      <c r="G317" s="233">
        <f>ROUND(E317*F317,2)</f>
        <v>0</v>
      </c>
      <c r="H317" s="232" t="s">
        <v>406</v>
      </c>
      <c r="I317" s="251" t="s">
        <v>184</v>
      </c>
      <c r="J317" s="32"/>
      <c r="K317" s="32"/>
      <c r="L317" s="32"/>
      <c r="M317" s="32"/>
      <c r="N317" s="32"/>
      <c r="O317" s="32"/>
      <c r="P317" s="32"/>
      <c r="Q317" s="32"/>
      <c r="R317" s="32"/>
      <c r="S317" s="32"/>
      <c r="T317" s="32"/>
      <c r="U317" s="32"/>
      <c r="V317" s="32"/>
      <c r="W317" s="32"/>
      <c r="X317" s="32"/>
      <c r="Y317" s="32"/>
      <c r="Z317" s="32"/>
      <c r="AA317" s="32"/>
      <c r="AB317" s="32"/>
      <c r="AC317" s="32"/>
      <c r="AD317" s="32"/>
      <c r="AE317" s="32" t="s">
        <v>185</v>
      </c>
      <c r="AF317" s="32"/>
      <c r="AG317" s="32"/>
      <c r="AH317" s="32"/>
      <c r="AI317" s="32"/>
      <c r="AJ317" s="32"/>
      <c r="AK317" s="32"/>
      <c r="AL317" s="32"/>
      <c r="AM317" s="32">
        <v>21</v>
      </c>
      <c r="AN317" s="32"/>
      <c r="AO317" s="32"/>
      <c r="AP317" s="32"/>
      <c r="AQ317" s="32"/>
      <c r="AR317" s="32"/>
      <c r="AS317" s="32"/>
      <c r="AT317" s="32"/>
      <c r="AU317" s="32"/>
      <c r="AV317" s="32"/>
      <c r="AW317" s="32"/>
      <c r="AX317" s="32"/>
      <c r="AY317" s="32"/>
      <c r="AZ317" s="32"/>
      <c r="BA317" s="32"/>
      <c r="BB317" s="32"/>
      <c r="BC317" s="32"/>
      <c r="BD317" s="32"/>
      <c r="BE317" s="32"/>
      <c r="BF317" s="32"/>
      <c r="BG317" s="32"/>
      <c r="BH317" s="32"/>
    </row>
    <row r="318" spans="1:60" outlineLevel="1" x14ac:dyDescent="0.2">
      <c r="A318" s="248"/>
      <c r="B318" s="221"/>
      <c r="C318" s="244" t="s">
        <v>121</v>
      </c>
      <c r="D318" s="225"/>
      <c r="E318" s="229">
        <v>2</v>
      </c>
      <c r="F318" s="233"/>
      <c r="G318" s="233"/>
      <c r="H318" s="232"/>
      <c r="I318" s="251"/>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c r="AY318" s="32"/>
      <c r="AZ318" s="32"/>
      <c r="BA318" s="32"/>
      <c r="BB318" s="32"/>
      <c r="BC318" s="32"/>
      <c r="BD318" s="32"/>
      <c r="BE318" s="32"/>
      <c r="BF318" s="32"/>
      <c r="BG318" s="32"/>
      <c r="BH318" s="32"/>
    </row>
    <row r="319" spans="1:60" outlineLevel="1" x14ac:dyDescent="0.2">
      <c r="A319" s="248"/>
      <c r="B319" s="556" t="s">
        <v>578</v>
      </c>
      <c r="C319" s="557"/>
      <c r="D319" s="558"/>
      <c r="E319" s="559"/>
      <c r="F319" s="560"/>
      <c r="G319" s="561"/>
      <c r="H319" s="232"/>
      <c r="I319" s="251"/>
      <c r="J319" s="32"/>
      <c r="K319" s="32"/>
      <c r="L319" s="32"/>
      <c r="M319" s="32"/>
      <c r="N319" s="32"/>
      <c r="O319" s="32"/>
      <c r="P319" s="32"/>
      <c r="Q319" s="32"/>
      <c r="R319" s="32"/>
      <c r="S319" s="32"/>
      <c r="T319" s="32"/>
      <c r="U319" s="32"/>
      <c r="V319" s="32"/>
      <c r="W319" s="32"/>
      <c r="X319" s="32"/>
      <c r="Y319" s="32"/>
      <c r="Z319" s="32"/>
      <c r="AA319" s="32"/>
      <c r="AB319" s="32"/>
      <c r="AC319" s="32">
        <v>0</v>
      </c>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c r="BE319" s="32"/>
      <c r="BF319" s="32"/>
      <c r="BG319" s="32"/>
      <c r="BH319" s="32"/>
    </row>
    <row r="320" spans="1:60" outlineLevel="1" x14ac:dyDescent="0.2">
      <c r="A320" s="248"/>
      <c r="B320" s="556" t="s">
        <v>579</v>
      </c>
      <c r="C320" s="557"/>
      <c r="D320" s="558"/>
      <c r="E320" s="559"/>
      <c r="F320" s="560"/>
      <c r="G320" s="561"/>
      <c r="H320" s="232"/>
      <c r="I320" s="251"/>
      <c r="J320" s="32"/>
      <c r="K320" s="32"/>
      <c r="L320" s="32"/>
      <c r="M320" s="32"/>
      <c r="N320" s="32"/>
      <c r="O320" s="32"/>
      <c r="P320" s="32"/>
      <c r="Q320" s="32"/>
      <c r="R320" s="32"/>
      <c r="S320" s="32"/>
      <c r="T320" s="32"/>
      <c r="U320" s="32"/>
      <c r="V320" s="32"/>
      <c r="W320" s="32"/>
      <c r="X320" s="32"/>
      <c r="Y320" s="32"/>
      <c r="Z320" s="32"/>
      <c r="AA320" s="32"/>
      <c r="AB320" s="32"/>
      <c r="AC320" s="32"/>
      <c r="AD320" s="32"/>
      <c r="AE320" s="32" t="s">
        <v>178</v>
      </c>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32"/>
      <c r="BB320" s="32"/>
      <c r="BC320" s="32"/>
      <c r="BD320" s="32"/>
      <c r="BE320" s="32"/>
      <c r="BF320" s="32"/>
      <c r="BG320" s="32"/>
      <c r="BH320" s="32"/>
    </row>
    <row r="321" spans="1:60" outlineLevel="1" x14ac:dyDescent="0.2">
      <c r="A321" s="249">
        <v>100</v>
      </c>
      <c r="B321" s="220" t="s">
        <v>580</v>
      </c>
      <c r="C321" s="243" t="s">
        <v>581</v>
      </c>
      <c r="D321" s="224" t="s">
        <v>412</v>
      </c>
      <c r="E321" s="228">
        <v>24</v>
      </c>
      <c r="F321" s="234"/>
      <c r="G321" s="233">
        <f>ROUND(E321*F321,2)</f>
        <v>0</v>
      </c>
      <c r="H321" s="232" t="s">
        <v>406</v>
      </c>
      <c r="I321" s="251" t="s">
        <v>184</v>
      </c>
      <c r="J321" s="32"/>
      <c r="K321" s="32"/>
      <c r="L321" s="32"/>
      <c r="M321" s="32"/>
      <c r="N321" s="32"/>
      <c r="O321" s="32"/>
      <c r="P321" s="32"/>
      <c r="Q321" s="32"/>
      <c r="R321" s="32"/>
      <c r="S321" s="32"/>
      <c r="T321" s="32"/>
      <c r="U321" s="32"/>
      <c r="V321" s="32"/>
      <c r="W321" s="32"/>
      <c r="X321" s="32"/>
      <c r="Y321" s="32"/>
      <c r="Z321" s="32"/>
      <c r="AA321" s="32"/>
      <c r="AB321" s="32"/>
      <c r="AC321" s="32"/>
      <c r="AD321" s="32"/>
      <c r="AE321" s="32" t="s">
        <v>185</v>
      </c>
      <c r="AF321" s="32"/>
      <c r="AG321" s="32"/>
      <c r="AH321" s="32"/>
      <c r="AI321" s="32"/>
      <c r="AJ321" s="32"/>
      <c r="AK321" s="32"/>
      <c r="AL321" s="32"/>
      <c r="AM321" s="32">
        <v>21</v>
      </c>
      <c r="AN321" s="32"/>
      <c r="AO321" s="32"/>
      <c r="AP321" s="32"/>
      <c r="AQ321" s="32"/>
      <c r="AR321" s="32"/>
      <c r="AS321" s="32"/>
      <c r="AT321" s="32"/>
      <c r="AU321" s="32"/>
      <c r="AV321" s="32"/>
      <c r="AW321" s="32"/>
      <c r="AX321" s="32"/>
      <c r="AY321" s="32"/>
      <c r="AZ321" s="32"/>
      <c r="BA321" s="32"/>
      <c r="BB321" s="32"/>
      <c r="BC321" s="32"/>
      <c r="BD321" s="32"/>
      <c r="BE321" s="32"/>
      <c r="BF321" s="32"/>
      <c r="BG321" s="32"/>
      <c r="BH321" s="32"/>
    </row>
    <row r="322" spans="1:60" outlineLevel="1" x14ac:dyDescent="0.2">
      <c r="A322" s="248"/>
      <c r="B322" s="221"/>
      <c r="C322" s="244" t="s">
        <v>582</v>
      </c>
      <c r="D322" s="225"/>
      <c r="E322" s="229">
        <v>24</v>
      </c>
      <c r="F322" s="233"/>
      <c r="G322" s="233"/>
      <c r="H322" s="232"/>
      <c r="I322" s="251"/>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c r="BF322" s="32"/>
      <c r="BG322" s="32"/>
      <c r="BH322" s="32"/>
    </row>
    <row r="323" spans="1:60" outlineLevel="1" x14ac:dyDescent="0.2">
      <c r="A323" s="249">
        <v>101</v>
      </c>
      <c r="B323" s="220" t="s">
        <v>583</v>
      </c>
      <c r="C323" s="243" t="s">
        <v>584</v>
      </c>
      <c r="D323" s="224" t="s">
        <v>412</v>
      </c>
      <c r="E323" s="228">
        <v>2</v>
      </c>
      <c r="F323" s="234"/>
      <c r="G323" s="233">
        <f>ROUND(E323*F323,2)</f>
        <v>0</v>
      </c>
      <c r="H323" s="232" t="s">
        <v>406</v>
      </c>
      <c r="I323" s="251" t="s">
        <v>184</v>
      </c>
      <c r="J323" s="32"/>
      <c r="K323" s="32"/>
      <c r="L323" s="32"/>
      <c r="M323" s="32"/>
      <c r="N323" s="32"/>
      <c r="O323" s="32"/>
      <c r="P323" s="32"/>
      <c r="Q323" s="32"/>
      <c r="R323" s="32"/>
      <c r="S323" s="32"/>
      <c r="T323" s="32"/>
      <c r="U323" s="32"/>
      <c r="V323" s="32"/>
      <c r="W323" s="32"/>
      <c r="X323" s="32"/>
      <c r="Y323" s="32"/>
      <c r="Z323" s="32"/>
      <c r="AA323" s="32"/>
      <c r="AB323" s="32"/>
      <c r="AC323" s="32"/>
      <c r="AD323" s="32"/>
      <c r="AE323" s="32" t="s">
        <v>185</v>
      </c>
      <c r="AF323" s="32"/>
      <c r="AG323" s="32"/>
      <c r="AH323" s="32"/>
      <c r="AI323" s="32"/>
      <c r="AJ323" s="32"/>
      <c r="AK323" s="32"/>
      <c r="AL323" s="32"/>
      <c r="AM323" s="32">
        <v>21</v>
      </c>
      <c r="AN323" s="32"/>
      <c r="AO323" s="32"/>
      <c r="AP323" s="32"/>
      <c r="AQ323" s="32"/>
      <c r="AR323" s="32"/>
      <c r="AS323" s="32"/>
      <c r="AT323" s="32"/>
      <c r="AU323" s="32"/>
      <c r="AV323" s="32"/>
      <c r="AW323" s="32"/>
      <c r="AX323" s="32"/>
      <c r="AY323" s="32"/>
      <c r="AZ323" s="32"/>
      <c r="BA323" s="32"/>
      <c r="BB323" s="32"/>
      <c r="BC323" s="32"/>
      <c r="BD323" s="32"/>
      <c r="BE323" s="32"/>
      <c r="BF323" s="32"/>
      <c r="BG323" s="32"/>
      <c r="BH323" s="32"/>
    </row>
    <row r="324" spans="1:60" outlineLevel="1" x14ac:dyDescent="0.2">
      <c r="A324" s="248"/>
      <c r="B324" s="221"/>
      <c r="C324" s="244" t="s">
        <v>121</v>
      </c>
      <c r="D324" s="225"/>
      <c r="E324" s="229">
        <v>2</v>
      </c>
      <c r="F324" s="233"/>
      <c r="G324" s="233"/>
      <c r="H324" s="232"/>
      <c r="I324" s="251"/>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c r="BF324" s="32"/>
      <c r="BG324" s="32"/>
      <c r="BH324" s="32"/>
    </row>
    <row r="325" spans="1:60" outlineLevel="1" x14ac:dyDescent="0.2">
      <c r="A325" s="248"/>
      <c r="B325" s="556" t="s">
        <v>585</v>
      </c>
      <c r="C325" s="557"/>
      <c r="D325" s="558"/>
      <c r="E325" s="559"/>
      <c r="F325" s="560"/>
      <c r="G325" s="561"/>
      <c r="H325" s="232"/>
      <c r="I325" s="251"/>
      <c r="J325" s="32"/>
      <c r="K325" s="32"/>
      <c r="L325" s="32"/>
      <c r="M325" s="32"/>
      <c r="N325" s="32"/>
      <c r="O325" s="32"/>
      <c r="P325" s="32"/>
      <c r="Q325" s="32"/>
      <c r="R325" s="32"/>
      <c r="S325" s="32"/>
      <c r="T325" s="32"/>
      <c r="U325" s="32"/>
      <c r="V325" s="32"/>
      <c r="W325" s="32"/>
      <c r="X325" s="32"/>
      <c r="Y325" s="32"/>
      <c r="Z325" s="32"/>
      <c r="AA325" s="32"/>
      <c r="AB325" s="32"/>
      <c r="AC325" s="32">
        <v>0</v>
      </c>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c r="BD325" s="32"/>
      <c r="BE325" s="32"/>
      <c r="BF325" s="32"/>
      <c r="BG325" s="32"/>
      <c r="BH325" s="32"/>
    </row>
    <row r="326" spans="1:60" outlineLevel="1" x14ac:dyDescent="0.2">
      <c r="A326" s="249">
        <v>102</v>
      </c>
      <c r="B326" s="220" t="s">
        <v>586</v>
      </c>
      <c r="C326" s="243" t="s">
        <v>587</v>
      </c>
      <c r="D326" s="224" t="s">
        <v>412</v>
      </c>
      <c r="E326" s="228">
        <v>16</v>
      </c>
      <c r="F326" s="234"/>
      <c r="G326" s="233">
        <f>ROUND(E326*F326,2)</f>
        <v>0</v>
      </c>
      <c r="H326" s="232" t="s">
        <v>406</v>
      </c>
      <c r="I326" s="251" t="s">
        <v>184</v>
      </c>
      <c r="J326" s="32"/>
      <c r="K326" s="32"/>
      <c r="L326" s="32"/>
      <c r="M326" s="32"/>
      <c r="N326" s="32"/>
      <c r="O326" s="32"/>
      <c r="P326" s="32"/>
      <c r="Q326" s="32"/>
      <c r="R326" s="32"/>
      <c r="S326" s="32"/>
      <c r="T326" s="32"/>
      <c r="U326" s="32"/>
      <c r="V326" s="32"/>
      <c r="W326" s="32"/>
      <c r="X326" s="32"/>
      <c r="Y326" s="32"/>
      <c r="Z326" s="32"/>
      <c r="AA326" s="32"/>
      <c r="AB326" s="32"/>
      <c r="AC326" s="32"/>
      <c r="AD326" s="32"/>
      <c r="AE326" s="32" t="s">
        <v>185</v>
      </c>
      <c r="AF326" s="32"/>
      <c r="AG326" s="32"/>
      <c r="AH326" s="32"/>
      <c r="AI326" s="32"/>
      <c r="AJ326" s="32"/>
      <c r="AK326" s="32"/>
      <c r="AL326" s="32"/>
      <c r="AM326" s="32">
        <v>21</v>
      </c>
      <c r="AN326" s="32"/>
      <c r="AO326" s="32"/>
      <c r="AP326" s="32"/>
      <c r="AQ326" s="32"/>
      <c r="AR326" s="32"/>
      <c r="AS326" s="32"/>
      <c r="AT326" s="32"/>
      <c r="AU326" s="32"/>
      <c r="AV326" s="32"/>
      <c r="AW326" s="32"/>
      <c r="AX326" s="32"/>
      <c r="AY326" s="32"/>
      <c r="AZ326" s="32"/>
      <c r="BA326" s="32"/>
      <c r="BB326" s="32"/>
      <c r="BC326" s="32"/>
      <c r="BD326" s="32"/>
      <c r="BE326" s="32"/>
      <c r="BF326" s="32"/>
      <c r="BG326" s="32"/>
      <c r="BH326" s="32"/>
    </row>
    <row r="327" spans="1:60" outlineLevel="1" x14ac:dyDescent="0.2">
      <c r="A327" s="248"/>
      <c r="B327" s="221"/>
      <c r="C327" s="244" t="s">
        <v>588</v>
      </c>
      <c r="D327" s="225"/>
      <c r="E327" s="229">
        <v>16</v>
      </c>
      <c r="F327" s="233"/>
      <c r="G327" s="233"/>
      <c r="H327" s="232"/>
      <c r="I327" s="251"/>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c r="BF327" s="32"/>
      <c r="BG327" s="32"/>
      <c r="BH327" s="32"/>
    </row>
    <row r="328" spans="1:60" outlineLevel="1" x14ac:dyDescent="0.2">
      <c r="A328" s="248"/>
      <c r="B328" s="556" t="s">
        <v>589</v>
      </c>
      <c r="C328" s="557"/>
      <c r="D328" s="558"/>
      <c r="E328" s="559"/>
      <c r="F328" s="560"/>
      <c r="G328" s="561"/>
      <c r="H328" s="232"/>
      <c r="I328" s="251"/>
      <c r="J328" s="32"/>
      <c r="K328" s="32"/>
      <c r="L328" s="32"/>
      <c r="M328" s="32"/>
      <c r="N328" s="32"/>
      <c r="O328" s="32"/>
      <c r="P328" s="32"/>
      <c r="Q328" s="32"/>
      <c r="R328" s="32"/>
      <c r="S328" s="32"/>
      <c r="T328" s="32"/>
      <c r="U328" s="32"/>
      <c r="V328" s="32"/>
      <c r="W328" s="32"/>
      <c r="X328" s="32"/>
      <c r="Y328" s="32"/>
      <c r="Z328" s="32"/>
      <c r="AA328" s="32"/>
      <c r="AB328" s="32"/>
      <c r="AC328" s="32">
        <v>0</v>
      </c>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row>
    <row r="329" spans="1:60" outlineLevel="1" x14ac:dyDescent="0.2">
      <c r="A329" s="249">
        <v>103</v>
      </c>
      <c r="B329" s="220" t="s">
        <v>590</v>
      </c>
      <c r="C329" s="243" t="s">
        <v>591</v>
      </c>
      <c r="D329" s="224" t="s">
        <v>412</v>
      </c>
      <c r="E329" s="228">
        <v>2</v>
      </c>
      <c r="F329" s="234"/>
      <c r="G329" s="233">
        <f>ROUND(E329*F329,2)</f>
        <v>0</v>
      </c>
      <c r="H329" s="232" t="s">
        <v>406</v>
      </c>
      <c r="I329" s="251" t="s">
        <v>184</v>
      </c>
      <c r="J329" s="32"/>
      <c r="K329" s="32"/>
      <c r="L329" s="32"/>
      <c r="M329" s="32"/>
      <c r="N329" s="32"/>
      <c r="O329" s="32"/>
      <c r="P329" s="32"/>
      <c r="Q329" s="32"/>
      <c r="R329" s="32"/>
      <c r="S329" s="32"/>
      <c r="T329" s="32"/>
      <c r="U329" s="32"/>
      <c r="V329" s="32"/>
      <c r="W329" s="32"/>
      <c r="X329" s="32"/>
      <c r="Y329" s="32"/>
      <c r="Z329" s="32"/>
      <c r="AA329" s="32"/>
      <c r="AB329" s="32"/>
      <c r="AC329" s="32"/>
      <c r="AD329" s="32"/>
      <c r="AE329" s="32" t="s">
        <v>185</v>
      </c>
      <c r="AF329" s="32"/>
      <c r="AG329" s="32"/>
      <c r="AH329" s="32"/>
      <c r="AI329" s="32"/>
      <c r="AJ329" s="32"/>
      <c r="AK329" s="32"/>
      <c r="AL329" s="32"/>
      <c r="AM329" s="32">
        <v>21</v>
      </c>
      <c r="AN329" s="32"/>
      <c r="AO329" s="32"/>
      <c r="AP329" s="32"/>
      <c r="AQ329" s="32"/>
      <c r="AR329" s="32"/>
      <c r="AS329" s="32"/>
      <c r="AT329" s="32"/>
      <c r="AU329" s="32"/>
      <c r="AV329" s="32"/>
      <c r="AW329" s="32"/>
      <c r="AX329" s="32"/>
      <c r="AY329" s="32"/>
      <c r="AZ329" s="32"/>
      <c r="BA329" s="32"/>
      <c r="BB329" s="32"/>
      <c r="BC329" s="32"/>
      <c r="BD329" s="32"/>
      <c r="BE329" s="32"/>
      <c r="BF329" s="32"/>
      <c r="BG329" s="32"/>
      <c r="BH329" s="32"/>
    </row>
    <row r="330" spans="1:60" outlineLevel="1" x14ac:dyDescent="0.2">
      <c r="A330" s="248"/>
      <c r="B330" s="221"/>
      <c r="C330" s="562" t="s">
        <v>592</v>
      </c>
      <c r="D330" s="563"/>
      <c r="E330" s="564"/>
      <c r="F330" s="565"/>
      <c r="G330" s="566"/>
      <c r="H330" s="232"/>
      <c r="I330" s="251"/>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212" t="str">
        <f>C330</f>
        <v>Včetně dodání a připevnění tabulky.</v>
      </c>
      <c r="BB330" s="32"/>
      <c r="BC330" s="32"/>
      <c r="BD330" s="32"/>
      <c r="BE330" s="32"/>
      <c r="BF330" s="32"/>
      <c r="BG330" s="32"/>
      <c r="BH330" s="32"/>
    </row>
    <row r="331" spans="1:60" outlineLevel="1" x14ac:dyDescent="0.2">
      <c r="A331" s="248"/>
      <c r="B331" s="221"/>
      <c r="C331" s="244" t="s">
        <v>121</v>
      </c>
      <c r="D331" s="225"/>
      <c r="E331" s="229">
        <v>2</v>
      </c>
      <c r="F331" s="233"/>
      <c r="G331" s="233"/>
      <c r="H331" s="232"/>
      <c r="I331" s="251"/>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row>
    <row r="332" spans="1:60" outlineLevel="1" x14ac:dyDescent="0.2">
      <c r="A332" s="249">
        <v>104</v>
      </c>
      <c r="B332" s="220" t="s">
        <v>593</v>
      </c>
      <c r="C332" s="243" t="s">
        <v>594</v>
      </c>
      <c r="D332" s="224" t="s">
        <v>412</v>
      </c>
      <c r="E332" s="228">
        <v>3</v>
      </c>
      <c r="F332" s="234"/>
      <c r="G332" s="233">
        <f>ROUND(E332*F332,2)</f>
        <v>0</v>
      </c>
      <c r="H332" s="232" t="s">
        <v>406</v>
      </c>
      <c r="I332" s="251" t="s">
        <v>184</v>
      </c>
      <c r="J332" s="32"/>
      <c r="K332" s="32"/>
      <c r="L332" s="32"/>
      <c r="M332" s="32"/>
      <c r="N332" s="32"/>
      <c r="O332" s="32"/>
      <c r="P332" s="32"/>
      <c r="Q332" s="32"/>
      <c r="R332" s="32"/>
      <c r="S332" s="32"/>
      <c r="T332" s="32"/>
      <c r="U332" s="32"/>
      <c r="V332" s="32"/>
      <c r="W332" s="32"/>
      <c r="X332" s="32"/>
      <c r="Y332" s="32"/>
      <c r="Z332" s="32"/>
      <c r="AA332" s="32"/>
      <c r="AB332" s="32"/>
      <c r="AC332" s="32"/>
      <c r="AD332" s="32"/>
      <c r="AE332" s="32" t="s">
        <v>185</v>
      </c>
      <c r="AF332" s="32"/>
      <c r="AG332" s="32"/>
      <c r="AH332" s="32"/>
      <c r="AI332" s="32"/>
      <c r="AJ332" s="32"/>
      <c r="AK332" s="32"/>
      <c r="AL332" s="32"/>
      <c r="AM332" s="32">
        <v>21</v>
      </c>
      <c r="AN332" s="32"/>
      <c r="AO332" s="32"/>
      <c r="AP332" s="32"/>
      <c r="AQ332" s="32"/>
      <c r="AR332" s="32"/>
      <c r="AS332" s="32"/>
      <c r="AT332" s="32"/>
      <c r="AU332" s="32"/>
      <c r="AV332" s="32"/>
      <c r="AW332" s="32"/>
      <c r="AX332" s="32"/>
      <c r="AY332" s="32"/>
      <c r="AZ332" s="32"/>
      <c r="BA332" s="32"/>
      <c r="BB332" s="32"/>
      <c r="BC332" s="32"/>
      <c r="BD332" s="32"/>
      <c r="BE332" s="32"/>
      <c r="BF332" s="32"/>
      <c r="BG332" s="32"/>
      <c r="BH332" s="32"/>
    </row>
    <row r="333" spans="1:60" outlineLevel="1" x14ac:dyDescent="0.2">
      <c r="A333" s="248"/>
      <c r="B333" s="221"/>
      <c r="C333" s="562" t="s">
        <v>595</v>
      </c>
      <c r="D333" s="563"/>
      <c r="E333" s="564"/>
      <c r="F333" s="565"/>
      <c r="G333" s="566"/>
      <c r="H333" s="232"/>
      <c r="I333" s="251"/>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212" t="str">
        <f>C333</f>
        <v>Včetně dodání a připevnění tabulky a osazení sloupků.</v>
      </c>
      <c r="BB333" s="32"/>
      <c r="BC333" s="32"/>
      <c r="BD333" s="32"/>
      <c r="BE333" s="32"/>
      <c r="BF333" s="32"/>
      <c r="BG333" s="32"/>
      <c r="BH333" s="32"/>
    </row>
    <row r="334" spans="1:60" outlineLevel="1" x14ac:dyDescent="0.2">
      <c r="A334" s="248"/>
      <c r="B334" s="221"/>
      <c r="C334" s="244" t="s">
        <v>123</v>
      </c>
      <c r="D334" s="225"/>
      <c r="E334" s="229">
        <v>3</v>
      </c>
      <c r="F334" s="233"/>
      <c r="G334" s="233"/>
      <c r="H334" s="232"/>
      <c r="I334" s="251"/>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F334" s="32"/>
      <c r="BG334" s="32"/>
      <c r="BH334" s="32"/>
    </row>
    <row r="335" spans="1:60" outlineLevel="1" x14ac:dyDescent="0.2">
      <c r="A335" s="248"/>
      <c r="B335" s="556" t="s">
        <v>596</v>
      </c>
      <c r="C335" s="557"/>
      <c r="D335" s="558"/>
      <c r="E335" s="559"/>
      <c r="F335" s="560"/>
      <c r="G335" s="561"/>
      <c r="H335" s="232"/>
      <c r="I335" s="251"/>
      <c r="J335" s="32"/>
      <c r="K335" s="32"/>
      <c r="L335" s="32"/>
      <c r="M335" s="32"/>
      <c r="N335" s="32"/>
      <c r="O335" s="32"/>
      <c r="P335" s="32"/>
      <c r="Q335" s="32"/>
      <c r="R335" s="32"/>
      <c r="S335" s="32"/>
      <c r="T335" s="32"/>
      <c r="U335" s="32"/>
      <c r="V335" s="32"/>
      <c r="W335" s="32"/>
      <c r="X335" s="32"/>
      <c r="Y335" s="32"/>
      <c r="Z335" s="32"/>
      <c r="AA335" s="32"/>
      <c r="AB335" s="32"/>
      <c r="AC335" s="32">
        <v>0</v>
      </c>
      <c r="AD335" s="32"/>
      <c r="AE335" s="32"/>
      <c r="AF335" s="32"/>
      <c r="AG335" s="32"/>
      <c r="AH335" s="32"/>
      <c r="AI335" s="32"/>
      <c r="AJ335" s="32"/>
      <c r="AK335" s="32"/>
      <c r="AL335" s="32"/>
      <c r="AM335" s="32"/>
      <c r="AN335" s="32"/>
      <c r="AO335" s="32"/>
      <c r="AP335" s="32"/>
      <c r="AQ335" s="32"/>
      <c r="AR335" s="32"/>
      <c r="AS335" s="32"/>
      <c r="AT335" s="32"/>
      <c r="AU335" s="32"/>
      <c r="AV335" s="32"/>
      <c r="AW335" s="32"/>
      <c r="AX335" s="32"/>
      <c r="AY335" s="32"/>
      <c r="AZ335" s="32"/>
      <c r="BA335" s="32"/>
      <c r="BB335" s="32"/>
      <c r="BC335" s="32"/>
      <c r="BD335" s="32"/>
      <c r="BE335" s="32"/>
      <c r="BF335" s="32"/>
      <c r="BG335" s="32"/>
      <c r="BH335" s="32"/>
    </row>
    <row r="336" spans="1:60" outlineLevel="1" x14ac:dyDescent="0.2">
      <c r="A336" s="249">
        <v>105</v>
      </c>
      <c r="B336" s="220" t="s">
        <v>597</v>
      </c>
      <c r="C336" s="243" t="s">
        <v>598</v>
      </c>
      <c r="D336" s="224" t="s">
        <v>197</v>
      </c>
      <c r="E336" s="228">
        <v>267.5</v>
      </c>
      <c r="F336" s="234"/>
      <c r="G336" s="233">
        <f>ROUND(E336*F336,2)</f>
        <v>0</v>
      </c>
      <c r="H336" s="232" t="s">
        <v>406</v>
      </c>
      <c r="I336" s="251" t="s">
        <v>184</v>
      </c>
      <c r="J336" s="32"/>
      <c r="K336" s="32"/>
      <c r="L336" s="32"/>
      <c r="M336" s="32"/>
      <c r="N336" s="32"/>
      <c r="O336" s="32"/>
      <c r="P336" s="32"/>
      <c r="Q336" s="32"/>
      <c r="R336" s="32"/>
      <c r="S336" s="32"/>
      <c r="T336" s="32"/>
      <c r="U336" s="32"/>
      <c r="V336" s="32"/>
      <c r="W336" s="32"/>
      <c r="X336" s="32"/>
      <c r="Y336" s="32"/>
      <c r="Z336" s="32"/>
      <c r="AA336" s="32"/>
      <c r="AB336" s="32"/>
      <c r="AC336" s="32"/>
      <c r="AD336" s="32"/>
      <c r="AE336" s="32" t="s">
        <v>185</v>
      </c>
      <c r="AF336" s="32"/>
      <c r="AG336" s="32"/>
      <c r="AH336" s="32"/>
      <c r="AI336" s="32"/>
      <c r="AJ336" s="32"/>
      <c r="AK336" s="32"/>
      <c r="AL336" s="32"/>
      <c r="AM336" s="32">
        <v>21</v>
      </c>
      <c r="AN336" s="32"/>
      <c r="AO336" s="32"/>
      <c r="AP336" s="32"/>
      <c r="AQ336" s="32"/>
      <c r="AR336" s="32"/>
      <c r="AS336" s="32"/>
      <c r="AT336" s="32"/>
      <c r="AU336" s="32"/>
      <c r="AV336" s="32"/>
      <c r="AW336" s="32"/>
      <c r="AX336" s="32"/>
      <c r="AY336" s="32"/>
      <c r="AZ336" s="32"/>
      <c r="BA336" s="32"/>
      <c r="BB336" s="32"/>
      <c r="BC336" s="32"/>
      <c r="BD336" s="32"/>
      <c r="BE336" s="32"/>
      <c r="BF336" s="32"/>
      <c r="BG336" s="32"/>
      <c r="BH336" s="32"/>
    </row>
    <row r="337" spans="1:60" outlineLevel="1" x14ac:dyDescent="0.2">
      <c r="A337" s="248"/>
      <c r="B337" s="221"/>
      <c r="C337" s="244" t="s">
        <v>599</v>
      </c>
      <c r="D337" s="225"/>
      <c r="E337" s="229">
        <v>267.5</v>
      </c>
      <c r="F337" s="233"/>
      <c r="G337" s="233"/>
      <c r="H337" s="232"/>
      <c r="I337" s="251"/>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c r="AY337" s="32"/>
      <c r="AZ337" s="32"/>
      <c r="BA337" s="32"/>
      <c r="BB337" s="32"/>
      <c r="BC337" s="32"/>
      <c r="BD337" s="32"/>
      <c r="BE337" s="32"/>
      <c r="BF337" s="32"/>
      <c r="BG337" s="32"/>
      <c r="BH337" s="32"/>
    </row>
    <row r="338" spans="1:60" outlineLevel="1" x14ac:dyDescent="0.2">
      <c r="A338" s="248"/>
      <c r="B338" s="556" t="s">
        <v>600</v>
      </c>
      <c r="C338" s="557"/>
      <c r="D338" s="558"/>
      <c r="E338" s="559"/>
      <c r="F338" s="560"/>
      <c r="G338" s="561"/>
      <c r="H338" s="232"/>
      <c r="I338" s="251"/>
      <c r="J338" s="32"/>
      <c r="K338" s="32"/>
      <c r="L338" s="32"/>
      <c r="M338" s="32"/>
      <c r="N338" s="32"/>
      <c r="O338" s="32"/>
      <c r="P338" s="32"/>
      <c r="Q338" s="32"/>
      <c r="R338" s="32"/>
      <c r="S338" s="32"/>
      <c r="T338" s="32"/>
      <c r="U338" s="32"/>
      <c r="V338" s="32"/>
      <c r="W338" s="32"/>
      <c r="X338" s="32"/>
      <c r="Y338" s="32"/>
      <c r="Z338" s="32"/>
      <c r="AA338" s="32"/>
      <c r="AB338" s="32"/>
      <c r="AC338" s="32">
        <v>0</v>
      </c>
      <c r="AD338" s="32"/>
      <c r="AE338" s="32"/>
      <c r="AF338" s="32"/>
      <c r="AG338" s="32"/>
      <c r="AH338" s="32"/>
      <c r="AI338" s="32"/>
      <c r="AJ338" s="32"/>
      <c r="AK338" s="32"/>
      <c r="AL338" s="32"/>
      <c r="AM338" s="32"/>
      <c r="AN338" s="32"/>
      <c r="AO338" s="32"/>
      <c r="AP338" s="32"/>
      <c r="AQ338" s="32"/>
      <c r="AR338" s="32"/>
      <c r="AS338" s="32"/>
      <c r="AT338" s="32"/>
      <c r="AU338" s="32"/>
      <c r="AV338" s="32"/>
      <c r="AW338" s="32"/>
      <c r="AX338" s="32"/>
      <c r="AY338" s="32"/>
      <c r="AZ338" s="32"/>
      <c r="BA338" s="32"/>
      <c r="BB338" s="32"/>
      <c r="BC338" s="32"/>
      <c r="BD338" s="32"/>
      <c r="BE338" s="32"/>
      <c r="BF338" s="32"/>
      <c r="BG338" s="32"/>
      <c r="BH338" s="32"/>
    </row>
    <row r="339" spans="1:60" outlineLevel="1" x14ac:dyDescent="0.2">
      <c r="A339" s="249">
        <v>106</v>
      </c>
      <c r="B339" s="220" t="s">
        <v>601</v>
      </c>
      <c r="C339" s="243" t="s">
        <v>602</v>
      </c>
      <c r="D339" s="224" t="s">
        <v>412</v>
      </c>
      <c r="E339" s="228">
        <v>24</v>
      </c>
      <c r="F339" s="234"/>
      <c r="G339" s="233">
        <f>ROUND(E339*F339,2)</f>
        <v>0</v>
      </c>
      <c r="H339" s="232" t="s">
        <v>603</v>
      </c>
      <c r="I339" s="251" t="s">
        <v>184</v>
      </c>
      <c r="J339" s="32"/>
      <c r="K339" s="32"/>
      <c r="L339" s="32"/>
      <c r="M339" s="32"/>
      <c r="N339" s="32"/>
      <c r="O339" s="32"/>
      <c r="P339" s="32"/>
      <c r="Q339" s="32"/>
      <c r="R339" s="32"/>
      <c r="S339" s="32"/>
      <c r="T339" s="32"/>
      <c r="U339" s="32"/>
      <c r="V339" s="32"/>
      <c r="W339" s="32"/>
      <c r="X339" s="32"/>
      <c r="Y339" s="32"/>
      <c r="Z339" s="32"/>
      <c r="AA339" s="32"/>
      <c r="AB339" s="32"/>
      <c r="AC339" s="32"/>
      <c r="AD339" s="32"/>
      <c r="AE339" s="32" t="s">
        <v>185</v>
      </c>
      <c r="AF339" s="32"/>
      <c r="AG339" s="32"/>
      <c r="AH339" s="32"/>
      <c r="AI339" s="32"/>
      <c r="AJ339" s="32"/>
      <c r="AK339" s="32"/>
      <c r="AL339" s="32"/>
      <c r="AM339" s="32">
        <v>21</v>
      </c>
      <c r="AN339" s="32"/>
      <c r="AO339" s="32"/>
      <c r="AP339" s="32"/>
      <c r="AQ339" s="32"/>
      <c r="AR339" s="32"/>
      <c r="AS339" s="32"/>
      <c r="AT339" s="32"/>
      <c r="AU339" s="32"/>
      <c r="AV339" s="32"/>
      <c r="AW339" s="32"/>
      <c r="AX339" s="32"/>
      <c r="AY339" s="32"/>
      <c r="AZ339" s="32"/>
      <c r="BA339" s="32"/>
      <c r="BB339" s="32"/>
      <c r="BC339" s="32"/>
      <c r="BD339" s="32"/>
      <c r="BE339" s="32"/>
      <c r="BF339" s="32"/>
      <c r="BG339" s="32"/>
      <c r="BH339" s="32"/>
    </row>
    <row r="340" spans="1:60" outlineLevel="1" x14ac:dyDescent="0.2">
      <c r="A340" s="248"/>
      <c r="B340" s="221"/>
      <c r="C340" s="244" t="s">
        <v>582</v>
      </c>
      <c r="D340" s="225"/>
      <c r="E340" s="229">
        <v>24</v>
      </c>
      <c r="F340" s="233"/>
      <c r="G340" s="233"/>
      <c r="H340" s="232"/>
      <c r="I340" s="251"/>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c r="AY340" s="32"/>
      <c r="AZ340" s="32"/>
      <c r="BA340" s="32"/>
      <c r="BB340" s="32"/>
      <c r="BC340" s="32"/>
      <c r="BD340" s="32"/>
      <c r="BE340" s="32"/>
      <c r="BF340" s="32"/>
      <c r="BG340" s="32"/>
      <c r="BH340" s="32"/>
    </row>
    <row r="341" spans="1:60" outlineLevel="1" x14ac:dyDescent="0.2">
      <c r="A341" s="248"/>
      <c r="B341" s="556" t="s">
        <v>604</v>
      </c>
      <c r="C341" s="557"/>
      <c r="D341" s="558"/>
      <c r="E341" s="559"/>
      <c r="F341" s="560"/>
      <c r="G341" s="561"/>
      <c r="H341" s="232"/>
      <c r="I341" s="251"/>
      <c r="J341" s="32"/>
      <c r="K341" s="32"/>
      <c r="L341" s="32"/>
      <c r="M341" s="32"/>
      <c r="N341" s="32"/>
      <c r="O341" s="32"/>
      <c r="P341" s="32"/>
      <c r="Q341" s="32"/>
      <c r="R341" s="32"/>
      <c r="S341" s="32"/>
      <c r="T341" s="32"/>
      <c r="U341" s="32"/>
      <c r="V341" s="32"/>
      <c r="W341" s="32"/>
      <c r="X341" s="32"/>
      <c r="Y341" s="32"/>
      <c r="Z341" s="32"/>
      <c r="AA341" s="32"/>
      <c r="AB341" s="32"/>
      <c r="AC341" s="32">
        <v>0</v>
      </c>
      <c r="AD341" s="32"/>
      <c r="AE341" s="32"/>
      <c r="AF341" s="32"/>
      <c r="AG341" s="32"/>
      <c r="AH341" s="32"/>
      <c r="AI341" s="32"/>
      <c r="AJ341" s="32"/>
      <c r="AK341" s="32"/>
      <c r="AL341" s="32"/>
      <c r="AM341" s="32"/>
      <c r="AN341" s="32"/>
      <c r="AO341" s="32"/>
      <c r="AP341" s="32"/>
      <c r="AQ341" s="32"/>
      <c r="AR341" s="32"/>
      <c r="AS341" s="32"/>
      <c r="AT341" s="32"/>
      <c r="AU341" s="32"/>
      <c r="AV341" s="32"/>
      <c r="AW341" s="32"/>
      <c r="AX341" s="32"/>
      <c r="AY341" s="32"/>
      <c r="AZ341" s="32"/>
      <c r="BA341" s="32"/>
      <c r="BB341" s="32"/>
      <c r="BC341" s="32"/>
      <c r="BD341" s="32"/>
      <c r="BE341" s="32"/>
      <c r="BF341" s="32"/>
      <c r="BG341" s="32"/>
      <c r="BH341" s="32"/>
    </row>
    <row r="342" spans="1:60" outlineLevel="1" x14ac:dyDescent="0.2">
      <c r="A342" s="249">
        <v>107</v>
      </c>
      <c r="B342" s="220" t="s">
        <v>605</v>
      </c>
      <c r="C342" s="243" t="s">
        <v>606</v>
      </c>
      <c r="D342" s="224" t="s">
        <v>412</v>
      </c>
      <c r="E342" s="228">
        <v>6</v>
      </c>
      <c r="F342" s="234"/>
      <c r="G342" s="233">
        <f>ROUND(E342*F342,2)</f>
        <v>0</v>
      </c>
      <c r="H342" s="232" t="s">
        <v>603</v>
      </c>
      <c r="I342" s="251" t="s">
        <v>184</v>
      </c>
      <c r="J342" s="32"/>
      <c r="K342" s="32"/>
      <c r="L342" s="32"/>
      <c r="M342" s="32"/>
      <c r="N342" s="32"/>
      <c r="O342" s="32"/>
      <c r="P342" s="32"/>
      <c r="Q342" s="32"/>
      <c r="R342" s="32"/>
      <c r="S342" s="32"/>
      <c r="T342" s="32"/>
      <c r="U342" s="32"/>
      <c r="V342" s="32"/>
      <c r="W342" s="32"/>
      <c r="X342" s="32"/>
      <c r="Y342" s="32"/>
      <c r="Z342" s="32"/>
      <c r="AA342" s="32"/>
      <c r="AB342" s="32"/>
      <c r="AC342" s="32"/>
      <c r="AD342" s="32"/>
      <c r="AE342" s="32" t="s">
        <v>185</v>
      </c>
      <c r="AF342" s="32"/>
      <c r="AG342" s="32"/>
      <c r="AH342" s="32"/>
      <c r="AI342" s="32"/>
      <c r="AJ342" s="32"/>
      <c r="AK342" s="32"/>
      <c r="AL342" s="32"/>
      <c r="AM342" s="32">
        <v>21</v>
      </c>
      <c r="AN342" s="32"/>
      <c r="AO342" s="32"/>
      <c r="AP342" s="32"/>
      <c r="AQ342" s="32"/>
      <c r="AR342" s="32"/>
      <c r="AS342" s="32"/>
      <c r="AT342" s="32"/>
      <c r="AU342" s="32"/>
      <c r="AV342" s="32"/>
      <c r="AW342" s="32"/>
      <c r="AX342" s="32"/>
      <c r="AY342" s="32"/>
      <c r="AZ342" s="32"/>
      <c r="BA342" s="32"/>
      <c r="BB342" s="32"/>
      <c r="BC342" s="32"/>
      <c r="BD342" s="32"/>
      <c r="BE342" s="32"/>
      <c r="BF342" s="32"/>
      <c r="BG342" s="32"/>
      <c r="BH342" s="32"/>
    </row>
    <row r="343" spans="1:60" outlineLevel="1" x14ac:dyDescent="0.2">
      <c r="A343" s="248"/>
      <c r="B343" s="221"/>
      <c r="C343" s="244" t="s">
        <v>607</v>
      </c>
      <c r="D343" s="225"/>
      <c r="E343" s="229">
        <v>6</v>
      </c>
      <c r="F343" s="233"/>
      <c r="G343" s="233"/>
      <c r="H343" s="232"/>
      <c r="I343" s="251"/>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row>
    <row r="344" spans="1:60" outlineLevel="1" x14ac:dyDescent="0.2">
      <c r="A344" s="249">
        <v>108</v>
      </c>
      <c r="B344" s="220" t="s">
        <v>608</v>
      </c>
      <c r="C344" s="243" t="s">
        <v>609</v>
      </c>
      <c r="D344" s="224" t="s">
        <v>412</v>
      </c>
      <c r="E344" s="228">
        <v>7</v>
      </c>
      <c r="F344" s="234"/>
      <c r="G344" s="233">
        <f>ROUND(E344*F344,2)</f>
        <v>0</v>
      </c>
      <c r="H344" s="232"/>
      <c r="I344" s="251" t="s">
        <v>365</v>
      </c>
      <c r="J344" s="32"/>
      <c r="K344" s="32"/>
      <c r="L344" s="32"/>
      <c r="M344" s="32"/>
      <c r="N344" s="32"/>
      <c r="O344" s="32"/>
      <c r="P344" s="32"/>
      <c r="Q344" s="32"/>
      <c r="R344" s="32"/>
      <c r="S344" s="32"/>
      <c r="T344" s="32"/>
      <c r="U344" s="32"/>
      <c r="V344" s="32"/>
      <c r="W344" s="32"/>
      <c r="X344" s="32"/>
      <c r="Y344" s="32"/>
      <c r="Z344" s="32"/>
      <c r="AA344" s="32"/>
      <c r="AB344" s="32"/>
      <c r="AC344" s="32"/>
      <c r="AD344" s="32"/>
      <c r="AE344" s="32" t="s">
        <v>366</v>
      </c>
      <c r="AF344" s="32" t="s">
        <v>367</v>
      </c>
      <c r="AG344" s="32"/>
      <c r="AH344" s="32"/>
      <c r="AI344" s="32"/>
      <c r="AJ344" s="32"/>
      <c r="AK344" s="32"/>
      <c r="AL344" s="32"/>
      <c r="AM344" s="32">
        <v>21</v>
      </c>
      <c r="AN344" s="32"/>
      <c r="AO344" s="32"/>
      <c r="AP344" s="32"/>
      <c r="AQ344" s="32"/>
      <c r="AR344" s="32"/>
      <c r="AS344" s="32"/>
      <c r="AT344" s="32"/>
      <c r="AU344" s="32"/>
      <c r="AV344" s="32"/>
      <c r="AW344" s="32"/>
      <c r="AX344" s="32"/>
      <c r="AY344" s="32"/>
      <c r="AZ344" s="32"/>
      <c r="BA344" s="32"/>
      <c r="BB344" s="32"/>
      <c r="BC344" s="32"/>
      <c r="BD344" s="32"/>
      <c r="BE344" s="32"/>
      <c r="BF344" s="32"/>
      <c r="BG344" s="32"/>
      <c r="BH344" s="32"/>
    </row>
    <row r="345" spans="1:60" outlineLevel="1" x14ac:dyDescent="0.2">
      <c r="A345" s="248"/>
      <c r="B345" s="221"/>
      <c r="C345" s="562" t="s">
        <v>610</v>
      </c>
      <c r="D345" s="563"/>
      <c r="E345" s="564"/>
      <c r="F345" s="565"/>
      <c r="G345" s="566"/>
      <c r="H345" s="232"/>
      <c r="I345" s="251"/>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c r="AY345" s="32"/>
      <c r="AZ345" s="32"/>
      <c r="BA345" s="212" t="str">
        <f>C345</f>
        <v>Včetně pomocného lešení o výšce podlahy do 1900 mm a pro zatížení do 1,5 kPa.</v>
      </c>
      <c r="BB345" s="32"/>
      <c r="BC345" s="32"/>
      <c r="BD345" s="32"/>
      <c r="BE345" s="32"/>
      <c r="BF345" s="32"/>
      <c r="BG345" s="32"/>
      <c r="BH345" s="32"/>
    </row>
    <row r="346" spans="1:60" outlineLevel="1" x14ac:dyDescent="0.2">
      <c r="A346" s="248"/>
      <c r="B346" s="221"/>
      <c r="C346" s="244" t="s">
        <v>549</v>
      </c>
      <c r="D346" s="225"/>
      <c r="E346" s="229">
        <v>7</v>
      </c>
      <c r="F346" s="233"/>
      <c r="G346" s="233"/>
      <c r="H346" s="232"/>
      <c r="I346" s="251"/>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32"/>
      <c r="BB346" s="32"/>
      <c r="BC346" s="32"/>
      <c r="BD346" s="32"/>
      <c r="BE346" s="32"/>
      <c r="BF346" s="32"/>
      <c r="BG346" s="32"/>
      <c r="BH346" s="32"/>
    </row>
    <row r="347" spans="1:60" outlineLevel="1" x14ac:dyDescent="0.2">
      <c r="A347" s="249">
        <v>109</v>
      </c>
      <c r="B347" s="220" t="s">
        <v>611</v>
      </c>
      <c r="C347" s="243" t="s">
        <v>612</v>
      </c>
      <c r="D347" s="224" t="s">
        <v>412</v>
      </c>
      <c r="E347" s="228">
        <v>16</v>
      </c>
      <c r="F347" s="234"/>
      <c r="G347" s="233">
        <f>ROUND(E347*F347,2)</f>
        <v>0</v>
      </c>
      <c r="H347" s="232"/>
      <c r="I347" s="251" t="s">
        <v>365</v>
      </c>
      <c r="J347" s="32"/>
      <c r="K347" s="32"/>
      <c r="L347" s="32"/>
      <c r="M347" s="32"/>
      <c r="N347" s="32"/>
      <c r="O347" s="32"/>
      <c r="P347" s="32"/>
      <c r="Q347" s="32"/>
      <c r="R347" s="32"/>
      <c r="S347" s="32"/>
      <c r="T347" s="32"/>
      <c r="U347" s="32"/>
      <c r="V347" s="32"/>
      <c r="W347" s="32"/>
      <c r="X347" s="32"/>
      <c r="Y347" s="32"/>
      <c r="Z347" s="32"/>
      <c r="AA347" s="32"/>
      <c r="AB347" s="32"/>
      <c r="AC347" s="32"/>
      <c r="AD347" s="32"/>
      <c r="AE347" s="32" t="s">
        <v>366</v>
      </c>
      <c r="AF347" s="32" t="s">
        <v>367</v>
      </c>
      <c r="AG347" s="32"/>
      <c r="AH347" s="32"/>
      <c r="AI347" s="32"/>
      <c r="AJ347" s="32"/>
      <c r="AK347" s="32"/>
      <c r="AL347" s="32"/>
      <c r="AM347" s="32">
        <v>21</v>
      </c>
      <c r="AN347" s="32"/>
      <c r="AO347" s="32"/>
      <c r="AP347" s="32"/>
      <c r="AQ347" s="32"/>
      <c r="AR347" s="32"/>
      <c r="AS347" s="32"/>
      <c r="AT347" s="32"/>
      <c r="AU347" s="32"/>
      <c r="AV347" s="32"/>
      <c r="AW347" s="32"/>
      <c r="AX347" s="32"/>
      <c r="AY347" s="32"/>
      <c r="AZ347" s="32"/>
      <c r="BA347" s="32"/>
      <c r="BB347" s="32"/>
      <c r="BC347" s="32"/>
      <c r="BD347" s="32"/>
      <c r="BE347" s="32"/>
      <c r="BF347" s="32"/>
      <c r="BG347" s="32"/>
      <c r="BH347" s="32"/>
    </row>
    <row r="348" spans="1:60" outlineLevel="1" x14ac:dyDescent="0.2">
      <c r="A348" s="248"/>
      <c r="B348" s="221"/>
      <c r="C348" s="562" t="s">
        <v>610</v>
      </c>
      <c r="D348" s="563"/>
      <c r="E348" s="564"/>
      <c r="F348" s="565"/>
      <c r="G348" s="566"/>
      <c r="H348" s="232"/>
      <c r="I348" s="251"/>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212" t="str">
        <f>C348</f>
        <v>Včetně pomocného lešení o výšce podlahy do 1900 mm a pro zatížení do 1,5 kPa.</v>
      </c>
      <c r="BB348" s="32"/>
      <c r="BC348" s="32"/>
      <c r="BD348" s="32"/>
      <c r="BE348" s="32"/>
      <c r="BF348" s="32"/>
      <c r="BG348" s="32"/>
      <c r="BH348" s="32"/>
    </row>
    <row r="349" spans="1:60" outlineLevel="1" x14ac:dyDescent="0.2">
      <c r="A349" s="248"/>
      <c r="B349" s="221"/>
      <c r="C349" s="244" t="s">
        <v>613</v>
      </c>
      <c r="D349" s="225"/>
      <c r="E349" s="229">
        <v>16</v>
      </c>
      <c r="F349" s="233"/>
      <c r="G349" s="233"/>
      <c r="H349" s="232"/>
      <c r="I349" s="251"/>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c r="AY349" s="32"/>
      <c r="AZ349" s="32"/>
      <c r="BA349" s="32"/>
      <c r="BB349" s="32"/>
      <c r="BC349" s="32"/>
      <c r="BD349" s="32"/>
      <c r="BE349" s="32"/>
      <c r="BF349" s="32"/>
      <c r="BG349" s="32"/>
      <c r="BH349" s="32"/>
    </row>
    <row r="350" spans="1:60" outlineLevel="1" x14ac:dyDescent="0.2">
      <c r="A350" s="249">
        <v>110</v>
      </c>
      <c r="B350" s="220" t="s">
        <v>614</v>
      </c>
      <c r="C350" s="243" t="s">
        <v>615</v>
      </c>
      <c r="D350" s="224" t="s">
        <v>197</v>
      </c>
      <c r="E350" s="228">
        <v>1901.82</v>
      </c>
      <c r="F350" s="234"/>
      <c r="G350" s="233">
        <f>ROUND(E350*F350,2)</f>
        <v>0</v>
      </c>
      <c r="H350" s="232"/>
      <c r="I350" s="251" t="s">
        <v>365</v>
      </c>
      <c r="J350" s="32"/>
      <c r="K350" s="32"/>
      <c r="L350" s="32"/>
      <c r="M350" s="32"/>
      <c r="N350" s="32"/>
      <c r="O350" s="32"/>
      <c r="P350" s="32"/>
      <c r="Q350" s="32"/>
      <c r="R350" s="32"/>
      <c r="S350" s="32"/>
      <c r="T350" s="32"/>
      <c r="U350" s="32"/>
      <c r="V350" s="32"/>
      <c r="W350" s="32"/>
      <c r="X350" s="32"/>
      <c r="Y350" s="32"/>
      <c r="Z350" s="32"/>
      <c r="AA350" s="32"/>
      <c r="AB350" s="32"/>
      <c r="AC350" s="32"/>
      <c r="AD350" s="32"/>
      <c r="AE350" s="32" t="s">
        <v>366</v>
      </c>
      <c r="AF350" s="32" t="s">
        <v>367</v>
      </c>
      <c r="AG350" s="32"/>
      <c r="AH350" s="32"/>
      <c r="AI350" s="32"/>
      <c r="AJ350" s="32"/>
      <c r="AK350" s="32"/>
      <c r="AL350" s="32"/>
      <c r="AM350" s="32">
        <v>21</v>
      </c>
      <c r="AN350" s="32"/>
      <c r="AO350" s="32"/>
      <c r="AP350" s="32"/>
      <c r="AQ350" s="32"/>
      <c r="AR350" s="32"/>
      <c r="AS350" s="32"/>
      <c r="AT350" s="32"/>
      <c r="AU350" s="32"/>
      <c r="AV350" s="32"/>
      <c r="AW350" s="32"/>
      <c r="AX350" s="32"/>
      <c r="AY350" s="32"/>
      <c r="AZ350" s="32"/>
      <c r="BA350" s="32"/>
      <c r="BB350" s="32"/>
      <c r="BC350" s="32"/>
      <c r="BD350" s="32"/>
      <c r="BE350" s="32"/>
      <c r="BF350" s="32"/>
      <c r="BG350" s="32"/>
      <c r="BH350" s="32"/>
    </row>
    <row r="351" spans="1:60" outlineLevel="1" x14ac:dyDescent="0.2">
      <c r="A351" s="248"/>
      <c r="B351" s="221"/>
      <c r="C351" s="244" t="s">
        <v>616</v>
      </c>
      <c r="D351" s="225"/>
      <c r="E351" s="229">
        <v>1901.82</v>
      </c>
      <c r="F351" s="233"/>
      <c r="G351" s="233"/>
      <c r="H351" s="232"/>
      <c r="I351" s="251"/>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c r="AY351" s="32"/>
      <c r="AZ351" s="32"/>
      <c r="BA351" s="32"/>
      <c r="BB351" s="32"/>
      <c r="BC351" s="32"/>
      <c r="BD351" s="32"/>
      <c r="BE351" s="32"/>
      <c r="BF351" s="32"/>
      <c r="BG351" s="32"/>
      <c r="BH351" s="32"/>
    </row>
    <row r="352" spans="1:60" outlineLevel="1" x14ac:dyDescent="0.2">
      <c r="A352" s="249">
        <v>111</v>
      </c>
      <c r="B352" s="220" t="s">
        <v>617</v>
      </c>
      <c r="C352" s="243" t="s">
        <v>618</v>
      </c>
      <c r="D352" s="224" t="s">
        <v>197</v>
      </c>
      <c r="E352" s="228">
        <v>2152.5</v>
      </c>
      <c r="F352" s="234"/>
      <c r="G352" s="233">
        <f>ROUND(E352*F352,2)</f>
        <v>0</v>
      </c>
      <c r="H352" s="232"/>
      <c r="I352" s="251" t="s">
        <v>365</v>
      </c>
      <c r="J352" s="32"/>
      <c r="K352" s="32"/>
      <c r="L352" s="32"/>
      <c r="M352" s="32"/>
      <c r="N352" s="32"/>
      <c r="O352" s="32"/>
      <c r="P352" s="32"/>
      <c r="Q352" s="32"/>
      <c r="R352" s="32"/>
      <c r="S352" s="32"/>
      <c r="T352" s="32"/>
      <c r="U352" s="32"/>
      <c r="V352" s="32"/>
      <c r="W352" s="32"/>
      <c r="X352" s="32"/>
      <c r="Y352" s="32"/>
      <c r="Z352" s="32"/>
      <c r="AA352" s="32"/>
      <c r="AB352" s="32"/>
      <c r="AC352" s="32"/>
      <c r="AD352" s="32"/>
      <c r="AE352" s="32" t="s">
        <v>366</v>
      </c>
      <c r="AF352" s="32" t="s">
        <v>367</v>
      </c>
      <c r="AG352" s="32"/>
      <c r="AH352" s="32"/>
      <c r="AI352" s="32"/>
      <c r="AJ352" s="32"/>
      <c r="AK352" s="32"/>
      <c r="AL352" s="32"/>
      <c r="AM352" s="32">
        <v>21</v>
      </c>
      <c r="AN352" s="32"/>
      <c r="AO352" s="32"/>
      <c r="AP352" s="32"/>
      <c r="AQ352" s="32"/>
      <c r="AR352" s="32"/>
      <c r="AS352" s="32"/>
      <c r="AT352" s="32"/>
      <c r="AU352" s="32"/>
      <c r="AV352" s="32"/>
      <c r="AW352" s="32"/>
      <c r="AX352" s="32"/>
      <c r="AY352" s="32"/>
      <c r="AZ352" s="32"/>
      <c r="BA352" s="32"/>
      <c r="BB352" s="32"/>
      <c r="BC352" s="32"/>
      <c r="BD352" s="32"/>
      <c r="BE352" s="32"/>
      <c r="BF352" s="32"/>
      <c r="BG352" s="32"/>
      <c r="BH352" s="32"/>
    </row>
    <row r="353" spans="1:60" outlineLevel="1" x14ac:dyDescent="0.2">
      <c r="A353" s="248"/>
      <c r="B353" s="221"/>
      <c r="C353" s="244" t="s">
        <v>619</v>
      </c>
      <c r="D353" s="225"/>
      <c r="E353" s="229">
        <v>2152.5</v>
      </c>
      <c r="F353" s="233"/>
      <c r="G353" s="233"/>
      <c r="H353" s="232"/>
      <c r="I353" s="251"/>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c r="AY353" s="32"/>
      <c r="AZ353" s="32"/>
      <c r="BA353" s="32"/>
      <c r="BB353" s="32"/>
      <c r="BC353" s="32"/>
      <c r="BD353" s="32"/>
      <c r="BE353" s="32"/>
      <c r="BF353" s="32"/>
      <c r="BG353" s="32"/>
      <c r="BH353" s="32"/>
    </row>
    <row r="354" spans="1:60" outlineLevel="1" x14ac:dyDescent="0.2">
      <c r="A354" s="249">
        <v>112</v>
      </c>
      <c r="B354" s="220" t="s">
        <v>620</v>
      </c>
      <c r="C354" s="243" t="s">
        <v>621</v>
      </c>
      <c r="D354" s="224" t="s">
        <v>412</v>
      </c>
      <c r="E354" s="228">
        <v>72</v>
      </c>
      <c r="F354" s="234"/>
      <c r="G354" s="233">
        <f>ROUND(E354*F354,2)</f>
        <v>0</v>
      </c>
      <c r="H354" s="232"/>
      <c r="I354" s="251" t="s">
        <v>365</v>
      </c>
      <c r="J354" s="32"/>
      <c r="K354" s="32"/>
      <c r="L354" s="32"/>
      <c r="M354" s="32"/>
      <c r="N354" s="32"/>
      <c r="O354" s="32"/>
      <c r="P354" s="32"/>
      <c r="Q354" s="32"/>
      <c r="R354" s="32"/>
      <c r="S354" s="32"/>
      <c r="T354" s="32"/>
      <c r="U354" s="32"/>
      <c r="V354" s="32"/>
      <c r="W354" s="32"/>
      <c r="X354" s="32"/>
      <c r="Y354" s="32"/>
      <c r="Z354" s="32"/>
      <c r="AA354" s="32"/>
      <c r="AB354" s="32"/>
      <c r="AC354" s="32"/>
      <c r="AD354" s="32"/>
      <c r="AE354" s="32" t="s">
        <v>366</v>
      </c>
      <c r="AF354" s="32" t="s">
        <v>367</v>
      </c>
      <c r="AG354" s="32"/>
      <c r="AH354" s="32"/>
      <c r="AI354" s="32"/>
      <c r="AJ354" s="32"/>
      <c r="AK354" s="32"/>
      <c r="AL354" s="32"/>
      <c r="AM354" s="32">
        <v>21</v>
      </c>
      <c r="AN354" s="32"/>
      <c r="AO354" s="32"/>
      <c r="AP354" s="32"/>
      <c r="AQ354" s="32"/>
      <c r="AR354" s="32"/>
      <c r="AS354" s="32"/>
      <c r="AT354" s="32"/>
      <c r="AU354" s="32"/>
      <c r="AV354" s="32"/>
      <c r="AW354" s="32"/>
      <c r="AX354" s="32"/>
      <c r="AY354" s="32"/>
      <c r="AZ354" s="32"/>
      <c r="BA354" s="32"/>
      <c r="BB354" s="32"/>
      <c r="BC354" s="32"/>
      <c r="BD354" s="32"/>
      <c r="BE354" s="32"/>
      <c r="BF354" s="32"/>
      <c r="BG354" s="32"/>
      <c r="BH354" s="32"/>
    </row>
    <row r="355" spans="1:60" outlineLevel="1" x14ac:dyDescent="0.2">
      <c r="A355" s="248"/>
      <c r="B355" s="221"/>
      <c r="C355" s="244" t="s">
        <v>622</v>
      </c>
      <c r="D355" s="225"/>
      <c r="E355" s="229">
        <v>72</v>
      </c>
      <c r="F355" s="233"/>
      <c r="G355" s="233"/>
      <c r="H355" s="232"/>
      <c r="I355" s="251"/>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c r="BD355" s="32"/>
      <c r="BE355" s="32"/>
      <c r="BF355" s="32"/>
      <c r="BG355" s="32"/>
      <c r="BH355" s="32"/>
    </row>
    <row r="356" spans="1:60" outlineLevel="1" x14ac:dyDescent="0.2">
      <c r="A356" s="249">
        <v>113</v>
      </c>
      <c r="B356" s="220" t="s">
        <v>623</v>
      </c>
      <c r="C356" s="243" t="s">
        <v>624</v>
      </c>
      <c r="D356" s="224" t="s">
        <v>412</v>
      </c>
      <c r="E356" s="228">
        <v>6</v>
      </c>
      <c r="F356" s="234"/>
      <c r="G356" s="233">
        <f>ROUND(E356*F356,2)</f>
        <v>0</v>
      </c>
      <c r="H356" s="232"/>
      <c r="I356" s="251" t="s">
        <v>365</v>
      </c>
      <c r="J356" s="32"/>
      <c r="K356" s="32"/>
      <c r="L356" s="32"/>
      <c r="M356" s="32"/>
      <c r="N356" s="32"/>
      <c r="O356" s="32"/>
      <c r="P356" s="32"/>
      <c r="Q356" s="32"/>
      <c r="R356" s="32"/>
      <c r="S356" s="32"/>
      <c r="T356" s="32"/>
      <c r="U356" s="32"/>
      <c r="V356" s="32"/>
      <c r="W356" s="32"/>
      <c r="X356" s="32"/>
      <c r="Y356" s="32"/>
      <c r="Z356" s="32"/>
      <c r="AA356" s="32"/>
      <c r="AB356" s="32"/>
      <c r="AC356" s="32"/>
      <c r="AD356" s="32"/>
      <c r="AE356" s="32" t="s">
        <v>366</v>
      </c>
      <c r="AF356" s="32" t="s">
        <v>367</v>
      </c>
      <c r="AG356" s="32"/>
      <c r="AH356" s="32"/>
      <c r="AI356" s="32"/>
      <c r="AJ356" s="32"/>
      <c r="AK356" s="32"/>
      <c r="AL356" s="32"/>
      <c r="AM356" s="32">
        <v>21</v>
      </c>
      <c r="AN356" s="32"/>
      <c r="AO356" s="32"/>
      <c r="AP356" s="32"/>
      <c r="AQ356" s="32"/>
      <c r="AR356" s="32"/>
      <c r="AS356" s="32"/>
      <c r="AT356" s="32"/>
      <c r="AU356" s="32"/>
      <c r="AV356" s="32"/>
      <c r="AW356" s="32"/>
      <c r="AX356" s="32"/>
      <c r="AY356" s="32"/>
      <c r="AZ356" s="32"/>
      <c r="BA356" s="32"/>
      <c r="BB356" s="32"/>
      <c r="BC356" s="32"/>
      <c r="BD356" s="32"/>
      <c r="BE356" s="32"/>
      <c r="BF356" s="32"/>
      <c r="BG356" s="32"/>
      <c r="BH356" s="32"/>
    </row>
    <row r="357" spans="1:60" outlineLevel="1" x14ac:dyDescent="0.2">
      <c r="A357" s="248"/>
      <c r="B357" s="221"/>
      <c r="C357" s="244" t="s">
        <v>625</v>
      </c>
      <c r="D357" s="225"/>
      <c r="E357" s="229">
        <v>6</v>
      </c>
      <c r="F357" s="233"/>
      <c r="G357" s="233"/>
      <c r="H357" s="232"/>
      <c r="I357" s="251"/>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c r="AY357" s="32"/>
      <c r="AZ357" s="32"/>
      <c r="BA357" s="32"/>
      <c r="BB357" s="32"/>
      <c r="BC357" s="32"/>
      <c r="BD357" s="32"/>
      <c r="BE357" s="32"/>
      <c r="BF357" s="32"/>
      <c r="BG357" s="32"/>
      <c r="BH357" s="32"/>
    </row>
    <row r="358" spans="1:60" outlineLevel="1" x14ac:dyDescent="0.2">
      <c r="A358" s="249">
        <v>114</v>
      </c>
      <c r="B358" s="220" t="s">
        <v>626</v>
      </c>
      <c r="C358" s="243" t="s">
        <v>627</v>
      </c>
      <c r="D358" s="224" t="s">
        <v>197</v>
      </c>
      <c r="E358" s="228">
        <v>4054.32</v>
      </c>
      <c r="F358" s="234"/>
      <c r="G358" s="233">
        <f>ROUND(E358*F358,2)</f>
        <v>0</v>
      </c>
      <c r="H358" s="232"/>
      <c r="I358" s="251" t="s">
        <v>365</v>
      </c>
      <c r="J358" s="32"/>
      <c r="K358" s="32"/>
      <c r="L358" s="32"/>
      <c r="M358" s="32"/>
      <c r="N358" s="32"/>
      <c r="O358" s="32"/>
      <c r="P358" s="32"/>
      <c r="Q358" s="32"/>
      <c r="R358" s="32"/>
      <c r="S358" s="32"/>
      <c r="T358" s="32"/>
      <c r="U358" s="32"/>
      <c r="V358" s="32"/>
      <c r="W358" s="32"/>
      <c r="X358" s="32"/>
      <c r="Y358" s="32"/>
      <c r="Z358" s="32"/>
      <c r="AA358" s="32"/>
      <c r="AB358" s="32"/>
      <c r="AC358" s="32"/>
      <c r="AD358" s="32"/>
      <c r="AE358" s="32" t="s">
        <v>366</v>
      </c>
      <c r="AF358" s="32" t="s">
        <v>628</v>
      </c>
      <c r="AG358" s="32"/>
      <c r="AH358" s="32"/>
      <c r="AI358" s="32"/>
      <c r="AJ358" s="32"/>
      <c r="AK358" s="32"/>
      <c r="AL358" s="32"/>
      <c r="AM358" s="32">
        <v>21</v>
      </c>
      <c r="AN358" s="32"/>
      <c r="AO358" s="32"/>
      <c r="AP358" s="32"/>
      <c r="AQ358" s="32"/>
      <c r="AR358" s="32"/>
      <c r="AS358" s="32"/>
      <c r="AT358" s="32"/>
      <c r="AU358" s="32"/>
      <c r="AV358" s="32"/>
      <c r="AW358" s="32"/>
      <c r="AX358" s="32"/>
      <c r="AY358" s="32"/>
      <c r="AZ358" s="32"/>
      <c r="BA358" s="32"/>
      <c r="BB358" s="32"/>
      <c r="BC358" s="32"/>
      <c r="BD358" s="32"/>
      <c r="BE358" s="32"/>
      <c r="BF358" s="32"/>
      <c r="BG358" s="32"/>
      <c r="BH358" s="32"/>
    </row>
    <row r="359" spans="1:60" outlineLevel="1" x14ac:dyDescent="0.2">
      <c r="A359" s="248"/>
      <c r="B359" s="221"/>
      <c r="C359" s="244" t="s">
        <v>629</v>
      </c>
      <c r="D359" s="225"/>
      <c r="E359" s="229">
        <v>4054.32</v>
      </c>
      <c r="F359" s="233"/>
      <c r="G359" s="233"/>
      <c r="H359" s="232"/>
      <c r="I359" s="251"/>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c r="AY359" s="32"/>
      <c r="AZ359" s="32"/>
      <c r="BA359" s="32"/>
      <c r="BB359" s="32"/>
      <c r="BC359" s="32"/>
      <c r="BD359" s="32"/>
      <c r="BE359" s="32"/>
      <c r="BF359" s="32"/>
      <c r="BG359" s="32"/>
      <c r="BH359" s="32"/>
    </row>
    <row r="360" spans="1:60" outlineLevel="1" x14ac:dyDescent="0.2">
      <c r="A360" s="249">
        <v>115</v>
      </c>
      <c r="B360" s="220" t="s">
        <v>630</v>
      </c>
      <c r="C360" s="243" t="s">
        <v>631</v>
      </c>
      <c r="D360" s="224" t="s">
        <v>412</v>
      </c>
      <c r="E360" s="228">
        <v>2</v>
      </c>
      <c r="F360" s="234"/>
      <c r="G360" s="233">
        <f>ROUND(E360*F360,2)</f>
        <v>0</v>
      </c>
      <c r="H360" s="232"/>
      <c r="I360" s="251" t="s">
        <v>365</v>
      </c>
      <c r="J360" s="32"/>
      <c r="K360" s="32"/>
      <c r="L360" s="32"/>
      <c r="M360" s="32"/>
      <c r="N360" s="32"/>
      <c r="O360" s="32"/>
      <c r="P360" s="32"/>
      <c r="Q360" s="32"/>
      <c r="R360" s="32"/>
      <c r="S360" s="32"/>
      <c r="T360" s="32"/>
      <c r="U360" s="32"/>
      <c r="V360" s="32"/>
      <c r="W360" s="32"/>
      <c r="X360" s="32"/>
      <c r="Y360" s="32"/>
      <c r="Z360" s="32"/>
      <c r="AA360" s="32"/>
      <c r="AB360" s="32"/>
      <c r="AC360" s="32"/>
      <c r="AD360" s="32"/>
      <c r="AE360" s="32" t="s">
        <v>366</v>
      </c>
      <c r="AF360" s="32" t="s">
        <v>367</v>
      </c>
      <c r="AG360" s="32"/>
      <c r="AH360" s="32"/>
      <c r="AI360" s="32"/>
      <c r="AJ360" s="32"/>
      <c r="AK360" s="32"/>
      <c r="AL360" s="32"/>
      <c r="AM360" s="32">
        <v>21</v>
      </c>
      <c r="AN360" s="32"/>
      <c r="AO360" s="32"/>
      <c r="AP360" s="32"/>
      <c r="AQ360" s="32"/>
      <c r="AR360" s="32"/>
      <c r="AS360" s="32"/>
      <c r="AT360" s="32"/>
      <c r="AU360" s="32"/>
      <c r="AV360" s="32"/>
      <c r="AW360" s="32"/>
      <c r="AX360" s="32"/>
      <c r="AY360" s="32"/>
      <c r="AZ360" s="32"/>
      <c r="BA360" s="32"/>
      <c r="BB360" s="32"/>
      <c r="BC360" s="32"/>
      <c r="BD360" s="32"/>
      <c r="BE360" s="32"/>
      <c r="BF360" s="32"/>
      <c r="BG360" s="32"/>
      <c r="BH360" s="32"/>
    </row>
    <row r="361" spans="1:60" outlineLevel="1" x14ac:dyDescent="0.2">
      <c r="A361" s="248"/>
      <c r="B361" s="221"/>
      <c r="C361" s="244" t="s">
        <v>121</v>
      </c>
      <c r="D361" s="225"/>
      <c r="E361" s="229">
        <v>2</v>
      </c>
      <c r="F361" s="233"/>
      <c r="G361" s="233"/>
      <c r="H361" s="232"/>
      <c r="I361" s="251"/>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c r="AY361" s="32"/>
      <c r="AZ361" s="32"/>
      <c r="BA361" s="32"/>
      <c r="BB361" s="32"/>
      <c r="BC361" s="32"/>
      <c r="BD361" s="32"/>
      <c r="BE361" s="32"/>
      <c r="BF361" s="32"/>
      <c r="BG361" s="32"/>
      <c r="BH361" s="32"/>
    </row>
    <row r="362" spans="1:60" outlineLevel="1" x14ac:dyDescent="0.2">
      <c r="A362" s="249">
        <v>116</v>
      </c>
      <c r="B362" s="220" t="s">
        <v>632</v>
      </c>
      <c r="C362" s="243" t="s">
        <v>633</v>
      </c>
      <c r="D362" s="224" t="s">
        <v>383</v>
      </c>
      <c r="E362" s="228">
        <v>1</v>
      </c>
      <c r="F362" s="234"/>
      <c r="G362" s="233">
        <f>ROUND(E362*F362,2)</f>
        <v>0</v>
      </c>
      <c r="H362" s="232"/>
      <c r="I362" s="251" t="s">
        <v>365</v>
      </c>
      <c r="J362" s="32"/>
      <c r="K362" s="32"/>
      <c r="L362" s="32"/>
      <c r="M362" s="32"/>
      <c r="N362" s="32"/>
      <c r="O362" s="32"/>
      <c r="P362" s="32"/>
      <c r="Q362" s="32"/>
      <c r="R362" s="32"/>
      <c r="S362" s="32"/>
      <c r="T362" s="32"/>
      <c r="U362" s="32"/>
      <c r="V362" s="32"/>
      <c r="W362" s="32"/>
      <c r="X362" s="32"/>
      <c r="Y362" s="32"/>
      <c r="Z362" s="32"/>
      <c r="AA362" s="32"/>
      <c r="AB362" s="32"/>
      <c r="AC362" s="32"/>
      <c r="AD362" s="32"/>
      <c r="AE362" s="32" t="s">
        <v>366</v>
      </c>
      <c r="AF362" s="32" t="s">
        <v>367</v>
      </c>
      <c r="AG362" s="32"/>
      <c r="AH362" s="32"/>
      <c r="AI362" s="32"/>
      <c r="AJ362" s="32"/>
      <c r="AK362" s="32"/>
      <c r="AL362" s="32"/>
      <c r="AM362" s="32">
        <v>21</v>
      </c>
      <c r="AN362" s="32"/>
      <c r="AO362" s="32"/>
      <c r="AP362" s="32"/>
      <c r="AQ362" s="32"/>
      <c r="AR362" s="32"/>
      <c r="AS362" s="32"/>
      <c r="AT362" s="32"/>
      <c r="AU362" s="32"/>
      <c r="AV362" s="32"/>
      <c r="AW362" s="32"/>
      <c r="AX362" s="32"/>
      <c r="AY362" s="32"/>
      <c r="AZ362" s="32"/>
      <c r="BA362" s="32"/>
      <c r="BB362" s="32"/>
      <c r="BC362" s="32"/>
      <c r="BD362" s="32"/>
      <c r="BE362" s="32"/>
      <c r="BF362" s="32"/>
      <c r="BG362" s="32"/>
      <c r="BH362" s="32"/>
    </row>
    <row r="363" spans="1:60" outlineLevel="1" x14ac:dyDescent="0.2">
      <c r="A363" s="249">
        <v>117</v>
      </c>
      <c r="B363" s="220" t="s">
        <v>634</v>
      </c>
      <c r="C363" s="243" t="s">
        <v>635</v>
      </c>
      <c r="D363" s="224" t="s">
        <v>412</v>
      </c>
      <c r="E363" s="228">
        <v>32.32</v>
      </c>
      <c r="F363" s="234"/>
      <c r="G363" s="233">
        <f>ROUND(E363*F363,2)</f>
        <v>0</v>
      </c>
      <c r="H363" s="232" t="s">
        <v>388</v>
      </c>
      <c r="I363" s="251" t="s">
        <v>184</v>
      </c>
      <c r="J363" s="32"/>
      <c r="K363" s="32"/>
      <c r="L363" s="32"/>
      <c r="M363" s="32"/>
      <c r="N363" s="32"/>
      <c r="O363" s="32"/>
      <c r="P363" s="32"/>
      <c r="Q363" s="32"/>
      <c r="R363" s="32"/>
      <c r="S363" s="32"/>
      <c r="T363" s="32"/>
      <c r="U363" s="32"/>
      <c r="V363" s="32"/>
      <c r="W363" s="32"/>
      <c r="X363" s="32"/>
      <c r="Y363" s="32"/>
      <c r="Z363" s="32"/>
      <c r="AA363" s="32"/>
      <c r="AB363" s="32"/>
      <c r="AC363" s="32"/>
      <c r="AD363" s="32"/>
      <c r="AE363" s="32" t="s">
        <v>185</v>
      </c>
      <c r="AF363" s="32"/>
      <c r="AG363" s="32"/>
      <c r="AH363" s="32"/>
      <c r="AI363" s="32"/>
      <c r="AJ363" s="32"/>
      <c r="AK363" s="32"/>
      <c r="AL363" s="32"/>
      <c r="AM363" s="32">
        <v>21</v>
      </c>
      <c r="AN363" s="32"/>
      <c r="AO363" s="32"/>
      <c r="AP363" s="32"/>
      <c r="AQ363" s="32"/>
      <c r="AR363" s="32"/>
      <c r="AS363" s="32"/>
      <c r="AT363" s="32"/>
      <c r="AU363" s="32"/>
      <c r="AV363" s="32"/>
      <c r="AW363" s="32"/>
      <c r="AX363" s="32"/>
      <c r="AY363" s="32"/>
      <c r="AZ363" s="32"/>
      <c r="BA363" s="32"/>
      <c r="BB363" s="32"/>
      <c r="BC363" s="32"/>
      <c r="BD363" s="32"/>
      <c r="BE363" s="32"/>
      <c r="BF363" s="32"/>
      <c r="BG363" s="32"/>
      <c r="BH363" s="32"/>
    </row>
    <row r="364" spans="1:60" outlineLevel="1" x14ac:dyDescent="0.2">
      <c r="A364" s="248"/>
      <c r="B364" s="221"/>
      <c r="C364" s="244" t="s">
        <v>636</v>
      </c>
      <c r="D364" s="225"/>
      <c r="E364" s="229">
        <v>32.32</v>
      </c>
      <c r="F364" s="233"/>
      <c r="G364" s="233"/>
      <c r="H364" s="232"/>
      <c r="I364" s="251"/>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c r="AY364" s="32"/>
      <c r="AZ364" s="32"/>
      <c r="BA364" s="32"/>
      <c r="BB364" s="32"/>
      <c r="BC364" s="32"/>
      <c r="BD364" s="32"/>
      <c r="BE364" s="32"/>
      <c r="BF364" s="32"/>
      <c r="BG364" s="32"/>
      <c r="BH364" s="32"/>
    </row>
    <row r="365" spans="1:60" outlineLevel="1" x14ac:dyDescent="0.2">
      <c r="A365" s="249">
        <v>118</v>
      </c>
      <c r="B365" s="220" t="s">
        <v>637</v>
      </c>
      <c r="C365" s="243" t="s">
        <v>638</v>
      </c>
      <c r="D365" s="224" t="s">
        <v>412</v>
      </c>
      <c r="E365" s="228">
        <v>36.36</v>
      </c>
      <c r="F365" s="234"/>
      <c r="G365" s="233">
        <f>ROUND(E365*F365,2)</f>
        <v>0</v>
      </c>
      <c r="H365" s="232" t="s">
        <v>388</v>
      </c>
      <c r="I365" s="251" t="s">
        <v>184</v>
      </c>
      <c r="J365" s="32"/>
      <c r="K365" s="32"/>
      <c r="L365" s="32"/>
      <c r="M365" s="32"/>
      <c r="N365" s="32"/>
      <c r="O365" s="32"/>
      <c r="P365" s="32"/>
      <c r="Q365" s="32"/>
      <c r="R365" s="32"/>
      <c r="S365" s="32"/>
      <c r="T365" s="32"/>
      <c r="U365" s="32"/>
      <c r="V365" s="32"/>
      <c r="W365" s="32"/>
      <c r="X365" s="32"/>
      <c r="Y365" s="32"/>
      <c r="Z365" s="32"/>
      <c r="AA365" s="32"/>
      <c r="AB365" s="32"/>
      <c r="AC365" s="32"/>
      <c r="AD365" s="32"/>
      <c r="AE365" s="32" t="s">
        <v>185</v>
      </c>
      <c r="AF365" s="32"/>
      <c r="AG365" s="32"/>
      <c r="AH365" s="32"/>
      <c r="AI365" s="32"/>
      <c r="AJ365" s="32"/>
      <c r="AK365" s="32"/>
      <c r="AL365" s="32"/>
      <c r="AM365" s="32">
        <v>21</v>
      </c>
      <c r="AN365" s="32"/>
      <c r="AO365" s="32"/>
      <c r="AP365" s="32"/>
      <c r="AQ365" s="32"/>
      <c r="AR365" s="32"/>
      <c r="AS365" s="32"/>
      <c r="AT365" s="32"/>
      <c r="AU365" s="32"/>
      <c r="AV365" s="32"/>
      <c r="AW365" s="32"/>
      <c r="AX365" s="32"/>
      <c r="AY365" s="32"/>
      <c r="AZ365" s="32"/>
      <c r="BA365" s="32"/>
      <c r="BB365" s="32"/>
      <c r="BC365" s="32"/>
      <c r="BD365" s="32"/>
      <c r="BE365" s="32"/>
      <c r="BF365" s="32"/>
      <c r="BG365" s="32"/>
      <c r="BH365" s="32"/>
    </row>
    <row r="366" spans="1:60" outlineLevel="1" x14ac:dyDescent="0.2">
      <c r="A366" s="248"/>
      <c r="B366" s="221"/>
      <c r="C366" s="244" t="s">
        <v>639</v>
      </c>
      <c r="D366" s="225"/>
      <c r="E366" s="229">
        <v>36.36</v>
      </c>
      <c r="F366" s="233"/>
      <c r="G366" s="233"/>
      <c r="H366" s="232"/>
      <c r="I366" s="251"/>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c r="AY366" s="32"/>
      <c r="AZ366" s="32"/>
      <c r="BA366" s="32"/>
      <c r="BB366" s="32"/>
      <c r="BC366" s="32"/>
      <c r="BD366" s="32"/>
      <c r="BE366" s="32"/>
      <c r="BF366" s="32"/>
      <c r="BG366" s="32"/>
      <c r="BH366" s="32"/>
    </row>
    <row r="367" spans="1:60" outlineLevel="1" x14ac:dyDescent="0.2">
      <c r="A367" s="249">
        <v>119</v>
      </c>
      <c r="B367" s="220" t="s">
        <v>640</v>
      </c>
      <c r="C367" s="243" t="s">
        <v>641</v>
      </c>
      <c r="D367" s="224" t="s">
        <v>197</v>
      </c>
      <c r="E367" s="228">
        <v>1920.8381999999999</v>
      </c>
      <c r="F367" s="234"/>
      <c r="G367" s="233">
        <f>ROUND(E367*F367,2)</f>
        <v>0</v>
      </c>
      <c r="H367" s="232"/>
      <c r="I367" s="251" t="s">
        <v>365</v>
      </c>
      <c r="J367" s="32"/>
      <c r="K367" s="32"/>
      <c r="L367" s="32"/>
      <c r="M367" s="32"/>
      <c r="N367" s="32"/>
      <c r="O367" s="32"/>
      <c r="P367" s="32"/>
      <c r="Q367" s="32"/>
      <c r="R367" s="32"/>
      <c r="S367" s="32"/>
      <c r="T367" s="32"/>
      <c r="U367" s="32"/>
      <c r="V367" s="32"/>
      <c r="W367" s="32"/>
      <c r="X367" s="32"/>
      <c r="Y367" s="32"/>
      <c r="Z367" s="32"/>
      <c r="AA367" s="32"/>
      <c r="AB367" s="32"/>
      <c r="AC367" s="32"/>
      <c r="AD367" s="32"/>
      <c r="AE367" s="32" t="s">
        <v>366</v>
      </c>
      <c r="AF367" s="32" t="s">
        <v>401</v>
      </c>
      <c r="AG367" s="32"/>
      <c r="AH367" s="32"/>
      <c r="AI367" s="32"/>
      <c r="AJ367" s="32"/>
      <c r="AK367" s="32"/>
      <c r="AL367" s="32"/>
      <c r="AM367" s="32">
        <v>21</v>
      </c>
      <c r="AN367" s="32"/>
      <c r="AO367" s="32"/>
      <c r="AP367" s="32"/>
      <c r="AQ367" s="32"/>
      <c r="AR367" s="32"/>
      <c r="AS367" s="32"/>
      <c r="AT367" s="32"/>
      <c r="AU367" s="32"/>
      <c r="AV367" s="32"/>
      <c r="AW367" s="32"/>
      <c r="AX367" s="32"/>
      <c r="AY367" s="32"/>
      <c r="AZ367" s="32"/>
      <c r="BA367" s="32"/>
      <c r="BB367" s="32"/>
      <c r="BC367" s="32"/>
      <c r="BD367" s="32"/>
      <c r="BE367" s="32"/>
      <c r="BF367" s="32"/>
      <c r="BG367" s="32"/>
      <c r="BH367" s="32"/>
    </row>
    <row r="368" spans="1:60" outlineLevel="1" x14ac:dyDescent="0.2">
      <c r="A368" s="248"/>
      <c r="B368" s="221"/>
      <c r="C368" s="244" t="s">
        <v>642</v>
      </c>
      <c r="D368" s="225"/>
      <c r="E368" s="229">
        <v>1920.8381999999999</v>
      </c>
      <c r="F368" s="233"/>
      <c r="G368" s="233"/>
      <c r="H368" s="232"/>
      <c r="I368" s="251"/>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32"/>
      <c r="BG368" s="32"/>
      <c r="BH368" s="32"/>
    </row>
    <row r="369" spans="1:60" outlineLevel="1" x14ac:dyDescent="0.2">
      <c r="A369" s="249">
        <v>120</v>
      </c>
      <c r="B369" s="220" t="s">
        <v>643</v>
      </c>
      <c r="C369" s="243" t="s">
        <v>644</v>
      </c>
      <c r="D369" s="224" t="s">
        <v>197</v>
      </c>
      <c r="E369" s="228">
        <v>2174.0250000000001</v>
      </c>
      <c r="F369" s="234"/>
      <c r="G369" s="233">
        <f>ROUND(E369*F369,2)</f>
        <v>0</v>
      </c>
      <c r="H369" s="232"/>
      <c r="I369" s="251" t="s">
        <v>365</v>
      </c>
      <c r="J369" s="32"/>
      <c r="K369" s="32"/>
      <c r="L369" s="32"/>
      <c r="M369" s="32"/>
      <c r="N369" s="32"/>
      <c r="O369" s="32"/>
      <c r="P369" s="32"/>
      <c r="Q369" s="32"/>
      <c r="R369" s="32"/>
      <c r="S369" s="32"/>
      <c r="T369" s="32"/>
      <c r="U369" s="32"/>
      <c r="V369" s="32"/>
      <c r="W369" s="32"/>
      <c r="X369" s="32"/>
      <c r="Y369" s="32"/>
      <c r="Z369" s="32"/>
      <c r="AA369" s="32"/>
      <c r="AB369" s="32"/>
      <c r="AC369" s="32"/>
      <c r="AD369" s="32"/>
      <c r="AE369" s="32" t="s">
        <v>366</v>
      </c>
      <c r="AF369" s="32" t="s">
        <v>401</v>
      </c>
      <c r="AG369" s="32"/>
      <c r="AH369" s="32"/>
      <c r="AI369" s="32"/>
      <c r="AJ369" s="32"/>
      <c r="AK369" s="32"/>
      <c r="AL369" s="32"/>
      <c r="AM369" s="32">
        <v>21</v>
      </c>
      <c r="AN369" s="32"/>
      <c r="AO369" s="32"/>
      <c r="AP369" s="32"/>
      <c r="AQ369" s="32"/>
      <c r="AR369" s="32"/>
      <c r="AS369" s="32"/>
      <c r="AT369" s="32"/>
      <c r="AU369" s="32"/>
      <c r="AV369" s="32"/>
      <c r="AW369" s="32"/>
      <c r="AX369" s="32"/>
      <c r="AY369" s="32"/>
      <c r="AZ369" s="32"/>
      <c r="BA369" s="32"/>
      <c r="BB369" s="32"/>
      <c r="BC369" s="32"/>
      <c r="BD369" s="32"/>
      <c r="BE369" s="32"/>
      <c r="BF369" s="32"/>
      <c r="BG369" s="32"/>
      <c r="BH369" s="32"/>
    </row>
    <row r="370" spans="1:60" outlineLevel="1" x14ac:dyDescent="0.2">
      <c r="A370" s="248"/>
      <c r="B370" s="221"/>
      <c r="C370" s="244" t="s">
        <v>645</v>
      </c>
      <c r="D370" s="225"/>
      <c r="E370" s="229">
        <v>2174.0250000000001</v>
      </c>
      <c r="F370" s="233"/>
      <c r="G370" s="233"/>
      <c r="H370" s="232"/>
      <c r="I370" s="251"/>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c r="AY370" s="32"/>
      <c r="AZ370" s="32"/>
      <c r="BA370" s="32"/>
      <c r="BB370" s="32"/>
      <c r="BC370" s="32"/>
      <c r="BD370" s="32"/>
      <c r="BE370" s="32"/>
      <c r="BF370" s="32"/>
      <c r="BG370" s="32"/>
      <c r="BH370" s="32"/>
    </row>
    <row r="371" spans="1:60" outlineLevel="1" x14ac:dyDescent="0.2">
      <c r="A371" s="249">
        <v>121</v>
      </c>
      <c r="B371" s="220" t="s">
        <v>646</v>
      </c>
      <c r="C371" s="243" t="s">
        <v>647</v>
      </c>
      <c r="D371" s="224" t="s">
        <v>412</v>
      </c>
      <c r="E371" s="228">
        <v>1.01</v>
      </c>
      <c r="F371" s="234"/>
      <c r="G371" s="233">
        <f>ROUND(E371*F371,2)</f>
        <v>0</v>
      </c>
      <c r="H371" s="232" t="s">
        <v>388</v>
      </c>
      <c r="I371" s="251" t="s">
        <v>389</v>
      </c>
      <c r="J371" s="32"/>
      <c r="K371" s="32"/>
      <c r="L371" s="32"/>
      <c r="M371" s="32"/>
      <c r="N371" s="32"/>
      <c r="O371" s="32"/>
      <c r="P371" s="32"/>
      <c r="Q371" s="32"/>
      <c r="R371" s="32"/>
      <c r="S371" s="32"/>
      <c r="T371" s="32"/>
      <c r="U371" s="32"/>
      <c r="V371" s="32"/>
      <c r="W371" s="32"/>
      <c r="X371" s="32"/>
      <c r="Y371" s="32"/>
      <c r="Z371" s="32"/>
      <c r="AA371" s="32"/>
      <c r="AB371" s="32"/>
      <c r="AC371" s="32"/>
      <c r="AD371" s="32"/>
      <c r="AE371" s="32" t="s">
        <v>185</v>
      </c>
      <c r="AF371" s="32"/>
      <c r="AG371" s="32"/>
      <c r="AH371" s="32"/>
      <c r="AI371" s="32"/>
      <c r="AJ371" s="32"/>
      <c r="AK371" s="32"/>
      <c r="AL371" s="32"/>
      <c r="AM371" s="32">
        <v>21</v>
      </c>
      <c r="AN371" s="32"/>
      <c r="AO371" s="32"/>
      <c r="AP371" s="32"/>
      <c r="AQ371" s="32"/>
      <c r="AR371" s="32"/>
      <c r="AS371" s="32"/>
      <c r="AT371" s="32"/>
      <c r="AU371" s="32"/>
      <c r="AV371" s="32"/>
      <c r="AW371" s="32"/>
      <c r="AX371" s="32"/>
      <c r="AY371" s="32"/>
      <c r="AZ371" s="32"/>
      <c r="BA371" s="32"/>
      <c r="BB371" s="32"/>
      <c r="BC371" s="32"/>
      <c r="BD371" s="32"/>
      <c r="BE371" s="32"/>
      <c r="BF371" s="32"/>
      <c r="BG371" s="32"/>
      <c r="BH371" s="32"/>
    </row>
    <row r="372" spans="1:60" outlineLevel="1" x14ac:dyDescent="0.2">
      <c r="A372" s="248"/>
      <c r="B372" s="221"/>
      <c r="C372" s="244" t="s">
        <v>648</v>
      </c>
      <c r="D372" s="225"/>
      <c r="E372" s="229">
        <v>1.01</v>
      </c>
      <c r="F372" s="233"/>
      <c r="G372" s="233"/>
      <c r="H372" s="232"/>
      <c r="I372" s="251"/>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c r="AY372" s="32"/>
      <c r="AZ372" s="32"/>
      <c r="BA372" s="32"/>
      <c r="BB372" s="32"/>
      <c r="BC372" s="32"/>
      <c r="BD372" s="32"/>
      <c r="BE372" s="32"/>
      <c r="BF372" s="32"/>
      <c r="BG372" s="32"/>
      <c r="BH372" s="32"/>
    </row>
    <row r="373" spans="1:60" outlineLevel="1" x14ac:dyDescent="0.2">
      <c r="A373" s="249">
        <v>122</v>
      </c>
      <c r="B373" s="220" t="s">
        <v>649</v>
      </c>
      <c r="C373" s="243" t="s">
        <v>650</v>
      </c>
      <c r="D373" s="224" t="s">
        <v>412</v>
      </c>
      <c r="E373" s="228">
        <v>2.02</v>
      </c>
      <c r="F373" s="234"/>
      <c r="G373" s="233">
        <f>ROUND(E373*F373,2)</f>
        <v>0</v>
      </c>
      <c r="H373" s="232" t="s">
        <v>388</v>
      </c>
      <c r="I373" s="251" t="s">
        <v>389</v>
      </c>
      <c r="J373" s="32"/>
      <c r="K373" s="32"/>
      <c r="L373" s="32"/>
      <c r="M373" s="32"/>
      <c r="N373" s="32"/>
      <c r="O373" s="32"/>
      <c r="P373" s="32"/>
      <c r="Q373" s="32"/>
      <c r="R373" s="32"/>
      <c r="S373" s="32"/>
      <c r="T373" s="32"/>
      <c r="U373" s="32"/>
      <c r="V373" s="32"/>
      <c r="W373" s="32"/>
      <c r="X373" s="32"/>
      <c r="Y373" s="32"/>
      <c r="Z373" s="32"/>
      <c r="AA373" s="32"/>
      <c r="AB373" s="32"/>
      <c r="AC373" s="32"/>
      <c r="AD373" s="32"/>
      <c r="AE373" s="32" t="s">
        <v>185</v>
      </c>
      <c r="AF373" s="32"/>
      <c r="AG373" s="32"/>
      <c r="AH373" s="32"/>
      <c r="AI373" s="32"/>
      <c r="AJ373" s="32"/>
      <c r="AK373" s="32"/>
      <c r="AL373" s="32"/>
      <c r="AM373" s="32">
        <v>21</v>
      </c>
      <c r="AN373" s="32"/>
      <c r="AO373" s="32"/>
      <c r="AP373" s="32"/>
      <c r="AQ373" s="32"/>
      <c r="AR373" s="32"/>
      <c r="AS373" s="32"/>
      <c r="AT373" s="32"/>
      <c r="AU373" s="32"/>
      <c r="AV373" s="32"/>
      <c r="AW373" s="32"/>
      <c r="AX373" s="32"/>
      <c r="AY373" s="32"/>
      <c r="AZ373" s="32"/>
      <c r="BA373" s="32"/>
      <c r="BB373" s="32"/>
      <c r="BC373" s="32"/>
      <c r="BD373" s="32"/>
      <c r="BE373" s="32"/>
      <c r="BF373" s="32"/>
      <c r="BG373" s="32"/>
      <c r="BH373" s="32"/>
    </row>
    <row r="374" spans="1:60" outlineLevel="1" x14ac:dyDescent="0.2">
      <c r="A374" s="248"/>
      <c r="B374" s="221"/>
      <c r="C374" s="244" t="s">
        <v>459</v>
      </c>
      <c r="D374" s="225"/>
      <c r="E374" s="229">
        <v>2.02</v>
      </c>
      <c r="F374" s="233"/>
      <c r="G374" s="233"/>
      <c r="H374" s="232"/>
      <c r="I374" s="251"/>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c r="AY374" s="32"/>
      <c r="AZ374" s="32"/>
      <c r="BA374" s="32"/>
      <c r="BB374" s="32"/>
      <c r="BC374" s="32"/>
      <c r="BD374" s="32"/>
      <c r="BE374" s="32"/>
      <c r="BF374" s="32"/>
      <c r="BG374" s="32"/>
      <c r="BH374" s="32"/>
    </row>
    <row r="375" spans="1:60" outlineLevel="1" x14ac:dyDescent="0.2">
      <c r="A375" s="249">
        <v>123</v>
      </c>
      <c r="B375" s="220" t="s">
        <v>651</v>
      </c>
      <c r="C375" s="243" t="s">
        <v>652</v>
      </c>
      <c r="D375" s="224" t="s">
        <v>412</v>
      </c>
      <c r="E375" s="228">
        <v>3.03</v>
      </c>
      <c r="F375" s="234"/>
      <c r="G375" s="233">
        <f>ROUND(E375*F375,2)</f>
        <v>0</v>
      </c>
      <c r="H375" s="232" t="s">
        <v>388</v>
      </c>
      <c r="I375" s="251" t="s">
        <v>389</v>
      </c>
      <c r="J375" s="32"/>
      <c r="K375" s="32"/>
      <c r="L375" s="32"/>
      <c r="M375" s="32"/>
      <c r="N375" s="32"/>
      <c r="O375" s="32"/>
      <c r="P375" s="32"/>
      <c r="Q375" s="32"/>
      <c r="R375" s="32"/>
      <c r="S375" s="32"/>
      <c r="T375" s="32"/>
      <c r="U375" s="32"/>
      <c r="V375" s="32"/>
      <c r="W375" s="32"/>
      <c r="X375" s="32"/>
      <c r="Y375" s="32"/>
      <c r="Z375" s="32"/>
      <c r="AA375" s="32"/>
      <c r="AB375" s="32"/>
      <c r="AC375" s="32"/>
      <c r="AD375" s="32"/>
      <c r="AE375" s="32" t="s">
        <v>185</v>
      </c>
      <c r="AF375" s="32"/>
      <c r="AG375" s="32"/>
      <c r="AH375" s="32"/>
      <c r="AI375" s="32"/>
      <c r="AJ375" s="32"/>
      <c r="AK375" s="32"/>
      <c r="AL375" s="32"/>
      <c r="AM375" s="32">
        <v>21</v>
      </c>
      <c r="AN375" s="32"/>
      <c r="AO375" s="32"/>
      <c r="AP375" s="32"/>
      <c r="AQ375" s="32"/>
      <c r="AR375" s="32"/>
      <c r="AS375" s="32"/>
      <c r="AT375" s="32"/>
      <c r="AU375" s="32"/>
      <c r="AV375" s="32"/>
      <c r="AW375" s="32"/>
      <c r="AX375" s="32"/>
      <c r="AY375" s="32"/>
      <c r="AZ375" s="32"/>
      <c r="BA375" s="32"/>
      <c r="BB375" s="32"/>
      <c r="BC375" s="32"/>
      <c r="BD375" s="32"/>
      <c r="BE375" s="32"/>
      <c r="BF375" s="32"/>
      <c r="BG375" s="32"/>
      <c r="BH375" s="32"/>
    </row>
    <row r="376" spans="1:60" outlineLevel="1" x14ac:dyDescent="0.2">
      <c r="A376" s="248"/>
      <c r="B376" s="221"/>
      <c r="C376" s="244" t="s">
        <v>653</v>
      </c>
      <c r="D376" s="225"/>
      <c r="E376" s="229">
        <v>3.03</v>
      </c>
      <c r="F376" s="233"/>
      <c r="G376" s="233"/>
      <c r="H376" s="232"/>
      <c r="I376" s="251"/>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c r="AY376" s="32"/>
      <c r="AZ376" s="32"/>
      <c r="BA376" s="32"/>
      <c r="BB376" s="32"/>
      <c r="BC376" s="32"/>
      <c r="BD376" s="32"/>
      <c r="BE376" s="32"/>
      <c r="BF376" s="32"/>
      <c r="BG376" s="32"/>
      <c r="BH376" s="32"/>
    </row>
    <row r="377" spans="1:60" outlineLevel="1" x14ac:dyDescent="0.2">
      <c r="A377" s="249">
        <v>124</v>
      </c>
      <c r="B377" s="220" t="s">
        <v>654</v>
      </c>
      <c r="C377" s="243" t="s">
        <v>655</v>
      </c>
      <c r="D377" s="224" t="s">
        <v>412</v>
      </c>
      <c r="E377" s="228">
        <v>5.05</v>
      </c>
      <c r="F377" s="234"/>
      <c r="G377" s="233">
        <f>ROUND(E377*F377,2)</f>
        <v>0</v>
      </c>
      <c r="H377" s="232" t="s">
        <v>388</v>
      </c>
      <c r="I377" s="251" t="s">
        <v>389</v>
      </c>
      <c r="J377" s="32"/>
      <c r="K377" s="32"/>
      <c r="L377" s="32"/>
      <c r="M377" s="32"/>
      <c r="N377" s="32"/>
      <c r="O377" s="32"/>
      <c r="P377" s="32"/>
      <c r="Q377" s="32"/>
      <c r="R377" s="32"/>
      <c r="S377" s="32"/>
      <c r="T377" s="32"/>
      <c r="U377" s="32"/>
      <c r="V377" s="32"/>
      <c r="W377" s="32"/>
      <c r="X377" s="32"/>
      <c r="Y377" s="32"/>
      <c r="Z377" s="32"/>
      <c r="AA377" s="32"/>
      <c r="AB377" s="32"/>
      <c r="AC377" s="32"/>
      <c r="AD377" s="32"/>
      <c r="AE377" s="32" t="s">
        <v>185</v>
      </c>
      <c r="AF377" s="32"/>
      <c r="AG377" s="32"/>
      <c r="AH377" s="32"/>
      <c r="AI377" s="32"/>
      <c r="AJ377" s="32"/>
      <c r="AK377" s="32"/>
      <c r="AL377" s="32"/>
      <c r="AM377" s="32">
        <v>21</v>
      </c>
      <c r="AN377" s="32"/>
      <c r="AO377" s="32"/>
      <c r="AP377" s="32"/>
      <c r="AQ377" s="32"/>
      <c r="AR377" s="32"/>
      <c r="AS377" s="32"/>
      <c r="AT377" s="32"/>
      <c r="AU377" s="32"/>
      <c r="AV377" s="32"/>
      <c r="AW377" s="32"/>
      <c r="AX377" s="32"/>
      <c r="AY377" s="32"/>
      <c r="AZ377" s="32"/>
      <c r="BA377" s="32"/>
      <c r="BB377" s="32"/>
      <c r="BC377" s="32"/>
      <c r="BD377" s="32"/>
      <c r="BE377" s="32"/>
      <c r="BF377" s="32"/>
      <c r="BG377" s="32"/>
      <c r="BH377" s="32"/>
    </row>
    <row r="378" spans="1:60" outlineLevel="1" x14ac:dyDescent="0.2">
      <c r="A378" s="248"/>
      <c r="B378" s="221"/>
      <c r="C378" s="244" t="s">
        <v>656</v>
      </c>
      <c r="D378" s="225"/>
      <c r="E378" s="229">
        <v>5.05</v>
      </c>
      <c r="F378" s="233"/>
      <c r="G378" s="233"/>
      <c r="H378" s="232"/>
      <c r="I378" s="251"/>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c r="AY378" s="32"/>
      <c r="AZ378" s="32"/>
      <c r="BA378" s="32"/>
      <c r="BB378" s="32"/>
      <c r="BC378" s="32"/>
      <c r="BD378" s="32"/>
      <c r="BE378" s="32"/>
      <c r="BF378" s="32"/>
      <c r="BG378" s="32"/>
      <c r="BH378" s="32"/>
    </row>
    <row r="379" spans="1:60" outlineLevel="1" x14ac:dyDescent="0.2">
      <c r="A379" s="249">
        <v>125</v>
      </c>
      <c r="B379" s="220" t="s">
        <v>657</v>
      </c>
      <c r="C379" s="243" t="s">
        <v>658</v>
      </c>
      <c r="D379" s="224" t="s">
        <v>412</v>
      </c>
      <c r="E379" s="228">
        <v>1.01</v>
      </c>
      <c r="F379" s="234"/>
      <c r="G379" s="233">
        <f>ROUND(E379*F379,2)</f>
        <v>0</v>
      </c>
      <c r="H379" s="232" t="s">
        <v>388</v>
      </c>
      <c r="I379" s="251" t="s">
        <v>389</v>
      </c>
      <c r="J379" s="32"/>
      <c r="K379" s="32"/>
      <c r="L379" s="32"/>
      <c r="M379" s="32"/>
      <c r="N379" s="32"/>
      <c r="O379" s="32"/>
      <c r="P379" s="32"/>
      <c r="Q379" s="32"/>
      <c r="R379" s="32"/>
      <c r="S379" s="32"/>
      <c r="T379" s="32"/>
      <c r="U379" s="32"/>
      <c r="V379" s="32"/>
      <c r="W379" s="32"/>
      <c r="X379" s="32"/>
      <c r="Y379" s="32"/>
      <c r="Z379" s="32"/>
      <c r="AA379" s="32"/>
      <c r="AB379" s="32"/>
      <c r="AC379" s="32"/>
      <c r="AD379" s="32"/>
      <c r="AE379" s="32" t="s">
        <v>185</v>
      </c>
      <c r="AF379" s="32"/>
      <c r="AG379" s="32"/>
      <c r="AH379" s="32"/>
      <c r="AI379" s="32"/>
      <c r="AJ379" s="32"/>
      <c r="AK379" s="32"/>
      <c r="AL379" s="32"/>
      <c r="AM379" s="32">
        <v>21</v>
      </c>
      <c r="AN379" s="32"/>
      <c r="AO379" s="32"/>
      <c r="AP379" s="32"/>
      <c r="AQ379" s="32"/>
      <c r="AR379" s="32"/>
      <c r="AS379" s="32"/>
      <c r="AT379" s="32"/>
      <c r="AU379" s="32"/>
      <c r="AV379" s="32"/>
      <c r="AW379" s="32"/>
      <c r="AX379" s="32"/>
      <c r="AY379" s="32"/>
      <c r="AZ379" s="32"/>
      <c r="BA379" s="32"/>
      <c r="BB379" s="32"/>
      <c r="BC379" s="32"/>
      <c r="BD379" s="32"/>
      <c r="BE379" s="32"/>
      <c r="BF379" s="32"/>
      <c r="BG379" s="32"/>
      <c r="BH379" s="32"/>
    </row>
    <row r="380" spans="1:60" outlineLevel="1" x14ac:dyDescent="0.2">
      <c r="A380" s="248"/>
      <c r="B380" s="221"/>
      <c r="C380" s="244" t="s">
        <v>648</v>
      </c>
      <c r="D380" s="225"/>
      <c r="E380" s="229">
        <v>1.01</v>
      </c>
      <c r="F380" s="233"/>
      <c r="G380" s="233"/>
      <c r="H380" s="232"/>
      <c r="I380" s="251"/>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c r="AY380" s="32"/>
      <c r="AZ380" s="32"/>
      <c r="BA380" s="32"/>
      <c r="BB380" s="32"/>
      <c r="BC380" s="32"/>
      <c r="BD380" s="32"/>
      <c r="BE380" s="32"/>
      <c r="BF380" s="32"/>
      <c r="BG380" s="32"/>
      <c r="BH380" s="32"/>
    </row>
    <row r="381" spans="1:60" outlineLevel="1" x14ac:dyDescent="0.2">
      <c r="A381" s="249">
        <v>126</v>
      </c>
      <c r="B381" s="220" t="s">
        <v>659</v>
      </c>
      <c r="C381" s="243" t="s">
        <v>660</v>
      </c>
      <c r="D381" s="224" t="s">
        <v>412</v>
      </c>
      <c r="E381" s="228">
        <v>6.06</v>
      </c>
      <c r="F381" s="234"/>
      <c r="G381" s="233">
        <f>ROUND(E381*F381,2)</f>
        <v>0</v>
      </c>
      <c r="H381" s="232" t="s">
        <v>388</v>
      </c>
      <c r="I381" s="251" t="s">
        <v>389</v>
      </c>
      <c r="J381" s="32"/>
      <c r="K381" s="32"/>
      <c r="L381" s="32"/>
      <c r="M381" s="32"/>
      <c r="N381" s="32"/>
      <c r="O381" s="32"/>
      <c r="P381" s="32"/>
      <c r="Q381" s="32"/>
      <c r="R381" s="32"/>
      <c r="S381" s="32"/>
      <c r="T381" s="32"/>
      <c r="U381" s="32"/>
      <c r="V381" s="32"/>
      <c r="W381" s="32"/>
      <c r="X381" s="32"/>
      <c r="Y381" s="32"/>
      <c r="Z381" s="32"/>
      <c r="AA381" s="32"/>
      <c r="AB381" s="32"/>
      <c r="AC381" s="32"/>
      <c r="AD381" s="32"/>
      <c r="AE381" s="32" t="s">
        <v>185</v>
      </c>
      <c r="AF381" s="32"/>
      <c r="AG381" s="32"/>
      <c r="AH381" s="32"/>
      <c r="AI381" s="32"/>
      <c r="AJ381" s="32"/>
      <c r="AK381" s="32"/>
      <c r="AL381" s="32"/>
      <c r="AM381" s="32">
        <v>21</v>
      </c>
      <c r="AN381" s="32"/>
      <c r="AO381" s="32"/>
      <c r="AP381" s="32"/>
      <c r="AQ381" s="32"/>
      <c r="AR381" s="32"/>
      <c r="AS381" s="32"/>
      <c r="AT381" s="32"/>
      <c r="AU381" s="32"/>
      <c r="AV381" s="32"/>
      <c r="AW381" s="32"/>
      <c r="AX381" s="32"/>
      <c r="AY381" s="32"/>
      <c r="AZ381" s="32"/>
      <c r="BA381" s="32"/>
      <c r="BB381" s="32"/>
      <c r="BC381" s="32"/>
      <c r="BD381" s="32"/>
      <c r="BE381" s="32"/>
      <c r="BF381" s="32"/>
      <c r="BG381" s="32"/>
      <c r="BH381" s="32"/>
    </row>
    <row r="382" spans="1:60" outlineLevel="1" x14ac:dyDescent="0.2">
      <c r="A382" s="248"/>
      <c r="B382" s="221"/>
      <c r="C382" s="244" t="s">
        <v>453</v>
      </c>
      <c r="D382" s="225"/>
      <c r="E382" s="229">
        <v>6.06</v>
      </c>
      <c r="F382" s="233"/>
      <c r="G382" s="233"/>
      <c r="H382" s="232"/>
      <c r="I382" s="251"/>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c r="BD382" s="32"/>
      <c r="BE382" s="32"/>
      <c r="BF382" s="32"/>
      <c r="BG382" s="32"/>
      <c r="BH382" s="32"/>
    </row>
    <row r="383" spans="1:60" outlineLevel="1" x14ac:dyDescent="0.2">
      <c r="A383" s="249">
        <v>127</v>
      </c>
      <c r="B383" s="220" t="s">
        <v>661</v>
      </c>
      <c r="C383" s="243" t="s">
        <v>662</v>
      </c>
      <c r="D383" s="224" t="s">
        <v>412</v>
      </c>
      <c r="E383" s="228">
        <v>1.01</v>
      </c>
      <c r="F383" s="234"/>
      <c r="G383" s="233">
        <f>ROUND(E383*F383,2)</f>
        <v>0</v>
      </c>
      <c r="H383" s="232" t="s">
        <v>388</v>
      </c>
      <c r="I383" s="251" t="s">
        <v>389</v>
      </c>
      <c r="J383" s="32"/>
      <c r="K383" s="32"/>
      <c r="L383" s="32"/>
      <c r="M383" s="32"/>
      <c r="N383" s="32"/>
      <c r="O383" s="32"/>
      <c r="P383" s="32"/>
      <c r="Q383" s="32"/>
      <c r="R383" s="32"/>
      <c r="S383" s="32"/>
      <c r="T383" s="32"/>
      <c r="U383" s="32"/>
      <c r="V383" s="32"/>
      <c r="W383" s="32"/>
      <c r="X383" s="32"/>
      <c r="Y383" s="32"/>
      <c r="Z383" s="32"/>
      <c r="AA383" s="32"/>
      <c r="AB383" s="32"/>
      <c r="AC383" s="32"/>
      <c r="AD383" s="32"/>
      <c r="AE383" s="32" t="s">
        <v>185</v>
      </c>
      <c r="AF383" s="32"/>
      <c r="AG383" s="32"/>
      <c r="AH383" s="32"/>
      <c r="AI383" s="32"/>
      <c r="AJ383" s="32"/>
      <c r="AK383" s="32"/>
      <c r="AL383" s="32"/>
      <c r="AM383" s="32">
        <v>21</v>
      </c>
      <c r="AN383" s="32"/>
      <c r="AO383" s="32"/>
      <c r="AP383" s="32"/>
      <c r="AQ383" s="32"/>
      <c r="AR383" s="32"/>
      <c r="AS383" s="32"/>
      <c r="AT383" s="32"/>
      <c r="AU383" s="32"/>
      <c r="AV383" s="32"/>
      <c r="AW383" s="32"/>
      <c r="AX383" s="32"/>
      <c r="AY383" s="32"/>
      <c r="AZ383" s="32"/>
      <c r="BA383" s="32"/>
      <c r="BB383" s="32"/>
      <c r="BC383" s="32"/>
      <c r="BD383" s="32"/>
      <c r="BE383" s="32"/>
      <c r="BF383" s="32"/>
      <c r="BG383" s="32"/>
      <c r="BH383" s="32"/>
    </row>
    <row r="384" spans="1:60" outlineLevel="1" x14ac:dyDescent="0.2">
      <c r="A384" s="248"/>
      <c r="B384" s="221"/>
      <c r="C384" s="244" t="s">
        <v>648</v>
      </c>
      <c r="D384" s="225"/>
      <c r="E384" s="229">
        <v>1.01</v>
      </c>
      <c r="F384" s="233"/>
      <c r="G384" s="233"/>
      <c r="H384" s="232"/>
      <c r="I384" s="251"/>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c r="AY384" s="32"/>
      <c r="AZ384" s="32"/>
      <c r="BA384" s="32"/>
      <c r="BB384" s="32"/>
      <c r="BC384" s="32"/>
      <c r="BD384" s="32"/>
      <c r="BE384" s="32"/>
      <c r="BF384" s="32"/>
      <c r="BG384" s="32"/>
      <c r="BH384" s="32"/>
    </row>
    <row r="385" spans="1:60" outlineLevel="1" x14ac:dyDescent="0.2">
      <c r="A385" s="249">
        <v>128</v>
      </c>
      <c r="B385" s="220" t="s">
        <v>663</v>
      </c>
      <c r="C385" s="243" t="s">
        <v>664</v>
      </c>
      <c r="D385" s="224" t="s">
        <v>412</v>
      </c>
      <c r="E385" s="228">
        <v>2.02</v>
      </c>
      <c r="F385" s="234"/>
      <c r="G385" s="233">
        <f>ROUND(E385*F385,2)</f>
        <v>0</v>
      </c>
      <c r="H385" s="232" t="s">
        <v>388</v>
      </c>
      <c r="I385" s="251" t="s">
        <v>389</v>
      </c>
      <c r="J385" s="32"/>
      <c r="K385" s="32"/>
      <c r="L385" s="32"/>
      <c r="M385" s="32"/>
      <c r="N385" s="32"/>
      <c r="O385" s="32"/>
      <c r="P385" s="32"/>
      <c r="Q385" s="32"/>
      <c r="R385" s="32"/>
      <c r="S385" s="32"/>
      <c r="T385" s="32"/>
      <c r="U385" s="32"/>
      <c r="V385" s="32"/>
      <c r="W385" s="32"/>
      <c r="X385" s="32"/>
      <c r="Y385" s="32"/>
      <c r="Z385" s="32"/>
      <c r="AA385" s="32"/>
      <c r="AB385" s="32"/>
      <c r="AC385" s="32"/>
      <c r="AD385" s="32"/>
      <c r="AE385" s="32" t="s">
        <v>185</v>
      </c>
      <c r="AF385" s="32"/>
      <c r="AG385" s="32"/>
      <c r="AH385" s="32"/>
      <c r="AI385" s="32"/>
      <c r="AJ385" s="32"/>
      <c r="AK385" s="32"/>
      <c r="AL385" s="32"/>
      <c r="AM385" s="32">
        <v>21</v>
      </c>
      <c r="AN385" s="32"/>
      <c r="AO385" s="32"/>
      <c r="AP385" s="32"/>
      <c r="AQ385" s="32"/>
      <c r="AR385" s="32"/>
      <c r="AS385" s="32"/>
      <c r="AT385" s="32"/>
      <c r="AU385" s="32"/>
      <c r="AV385" s="32"/>
      <c r="AW385" s="32"/>
      <c r="AX385" s="32"/>
      <c r="AY385" s="32"/>
      <c r="AZ385" s="32"/>
      <c r="BA385" s="32"/>
      <c r="BB385" s="32"/>
      <c r="BC385" s="32"/>
      <c r="BD385" s="32"/>
      <c r="BE385" s="32"/>
      <c r="BF385" s="32"/>
      <c r="BG385" s="32"/>
      <c r="BH385" s="32"/>
    </row>
    <row r="386" spans="1:60" outlineLevel="1" x14ac:dyDescent="0.2">
      <c r="A386" s="248"/>
      <c r="B386" s="221"/>
      <c r="C386" s="244" t="s">
        <v>459</v>
      </c>
      <c r="D386" s="225"/>
      <c r="E386" s="229">
        <v>2.02</v>
      </c>
      <c r="F386" s="233"/>
      <c r="G386" s="233"/>
      <c r="H386" s="232"/>
      <c r="I386" s="251"/>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c r="AY386" s="32"/>
      <c r="AZ386" s="32"/>
      <c r="BA386" s="32"/>
      <c r="BB386" s="32"/>
      <c r="BC386" s="32"/>
      <c r="BD386" s="32"/>
      <c r="BE386" s="32"/>
      <c r="BF386" s="32"/>
      <c r="BG386" s="32"/>
      <c r="BH386" s="32"/>
    </row>
    <row r="387" spans="1:60" outlineLevel="1" x14ac:dyDescent="0.2">
      <c r="A387" s="249">
        <v>129</v>
      </c>
      <c r="B387" s="220" t="s">
        <v>665</v>
      </c>
      <c r="C387" s="243" t="s">
        <v>666</v>
      </c>
      <c r="D387" s="224" t="s">
        <v>412</v>
      </c>
      <c r="E387" s="228">
        <v>2.02</v>
      </c>
      <c r="F387" s="234"/>
      <c r="G387" s="233">
        <f>ROUND(E387*F387,2)</f>
        <v>0</v>
      </c>
      <c r="H387" s="232" t="s">
        <v>388</v>
      </c>
      <c r="I387" s="251" t="s">
        <v>389</v>
      </c>
      <c r="J387" s="32"/>
      <c r="K387" s="32"/>
      <c r="L387" s="32"/>
      <c r="M387" s="32"/>
      <c r="N387" s="32"/>
      <c r="O387" s="32"/>
      <c r="P387" s="32"/>
      <c r="Q387" s="32"/>
      <c r="R387" s="32"/>
      <c r="S387" s="32"/>
      <c r="T387" s="32"/>
      <c r="U387" s="32"/>
      <c r="V387" s="32"/>
      <c r="W387" s="32"/>
      <c r="X387" s="32"/>
      <c r="Y387" s="32"/>
      <c r="Z387" s="32"/>
      <c r="AA387" s="32"/>
      <c r="AB387" s="32"/>
      <c r="AC387" s="32"/>
      <c r="AD387" s="32"/>
      <c r="AE387" s="32" t="s">
        <v>185</v>
      </c>
      <c r="AF387" s="32"/>
      <c r="AG387" s="32"/>
      <c r="AH387" s="32"/>
      <c r="AI387" s="32"/>
      <c r="AJ387" s="32"/>
      <c r="AK387" s="32"/>
      <c r="AL387" s="32"/>
      <c r="AM387" s="32">
        <v>21</v>
      </c>
      <c r="AN387" s="32"/>
      <c r="AO387" s="32"/>
      <c r="AP387" s="32"/>
      <c r="AQ387" s="32"/>
      <c r="AR387" s="32"/>
      <c r="AS387" s="32"/>
      <c r="AT387" s="32"/>
      <c r="AU387" s="32"/>
      <c r="AV387" s="32"/>
      <c r="AW387" s="32"/>
      <c r="AX387" s="32"/>
      <c r="AY387" s="32"/>
      <c r="AZ387" s="32"/>
      <c r="BA387" s="32"/>
      <c r="BB387" s="32"/>
      <c r="BC387" s="32"/>
      <c r="BD387" s="32"/>
      <c r="BE387" s="32"/>
      <c r="BF387" s="32"/>
      <c r="BG387" s="32"/>
      <c r="BH387" s="32"/>
    </row>
    <row r="388" spans="1:60" outlineLevel="1" x14ac:dyDescent="0.2">
      <c r="A388" s="248"/>
      <c r="B388" s="221"/>
      <c r="C388" s="244" t="s">
        <v>459</v>
      </c>
      <c r="D388" s="225"/>
      <c r="E388" s="229">
        <v>2.02</v>
      </c>
      <c r="F388" s="233"/>
      <c r="G388" s="233"/>
      <c r="H388" s="232"/>
      <c r="I388" s="251"/>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c r="BD388" s="32"/>
      <c r="BE388" s="32"/>
      <c r="BF388" s="32"/>
      <c r="BG388" s="32"/>
      <c r="BH388" s="32"/>
    </row>
    <row r="389" spans="1:60" outlineLevel="1" x14ac:dyDescent="0.2">
      <c r="A389" s="249">
        <v>130</v>
      </c>
      <c r="B389" s="220" t="s">
        <v>667</v>
      </c>
      <c r="C389" s="243" t="s">
        <v>668</v>
      </c>
      <c r="D389" s="224" t="s">
        <v>197</v>
      </c>
      <c r="E389" s="228">
        <v>4054.32</v>
      </c>
      <c r="F389" s="234"/>
      <c r="G389" s="233">
        <f>ROUND(E389*F389,2)</f>
        <v>0</v>
      </c>
      <c r="H389" s="232"/>
      <c r="I389" s="251" t="s">
        <v>365</v>
      </c>
      <c r="J389" s="32"/>
      <c r="K389" s="32"/>
      <c r="L389" s="32"/>
      <c r="M389" s="32"/>
      <c r="N389" s="32"/>
      <c r="O389" s="32"/>
      <c r="P389" s="32"/>
      <c r="Q389" s="32"/>
      <c r="R389" s="32"/>
      <c r="S389" s="32"/>
      <c r="T389" s="32"/>
      <c r="U389" s="32"/>
      <c r="V389" s="32"/>
      <c r="W389" s="32"/>
      <c r="X389" s="32"/>
      <c r="Y389" s="32"/>
      <c r="Z389" s="32"/>
      <c r="AA389" s="32"/>
      <c r="AB389" s="32"/>
      <c r="AC389" s="32"/>
      <c r="AD389" s="32"/>
      <c r="AE389" s="32" t="s">
        <v>366</v>
      </c>
      <c r="AF389" s="32" t="s">
        <v>401</v>
      </c>
      <c r="AG389" s="32"/>
      <c r="AH389" s="32"/>
      <c r="AI389" s="32"/>
      <c r="AJ389" s="32"/>
      <c r="AK389" s="32"/>
      <c r="AL389" s="32"/>
      <c r="AM389" s="32">
        <v>21</v>
      </c>
      <c r="AN389" s="32"/>
      <c r="AO389" s="32"/>
      <c r="AP389" s="32"/>
      <c r="AQ389" s="32"/>
      <c r="AR389" s="32"/>
      <c r="AS389" s="32"/>
      <c r="AT389" s="32"/>
      <c r="AU389" s="32"/>
      <c r="AV389" s="32"/>
      <c r="AW389" s="32"/>
      <c r="AX389" s="32"/>
      <c r="AY389" s="32"/>
      <c r="AZ389" s="32"/>
      <c r="BA389" s="32"/>
      <c r="BB389" s="32"/>
      <c r="BC389" s="32"/>
      <c r="BD389" s="32"/>
      <c r="BE389" s="32"/>
      <c r="BF389" s="32"/>
      <c r="BG389" s="32"/>
      <c r="BH389" s="32"/>
    </row>
    <row r="390" spans="1:60" outlineLevel="1" x14ac:dyDescent="0.2">
      <c r="A390" s="248"/>
      <c r="B390" s="221"/>
      <c r="C390" s="244" t="s">
        <v>629</v>
      </c>
      <c r="D390" s="225"/>
      <c r="E390" s="229">
        <v>4054.32</v>
      </c>
      <c r="F390" s="233"/>
      <c r="G390" s="233"/>
      <c r="H390" s="232"/>
      <c r="I390" s="251"/>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c r="AY390" s="32"/>
      <c r="AZ390" s="32"/>
      <c r="BA390" s="32"/>
      <c r="BB390" s="32"/>
      <c r="BC390" s="32"/>
      <c r="BD390" s="32"/>
      <c r="BE390" s="32"/>
      <c r="BF390" s="32"/>
      <c r="BG390" s="32"/>
      <c r="BH390" s="32"/>
    </row>
    <row r="391" spans="1:60" outlineLevel="1" x14ac:dyDescent="0.2">
      <c r="A391" s="249">
        <v>131</v>
      </c>
      <c r="B391" s="220" t="s">
        <v>669</v>
      </c>
      <c r="C391" s="243" t="s">
        <v>670</v>
      </c>
      <c r="D391" s="224" t="s">
        <v>412</v>
      </c>
      <c r="E391" s="228">
        <v>2.02</v>
      </c>
      <c r="F391" s="234"/>
      <c r="G391" s="233">
        <f>ROUND(E391*F391,2)</f>
        <v>0</v>
      </c>
      <c r="H391" s="232" t="s">
        <v>388</v>
      </c>
      <c r="I391" s="251" t="s">
        <v>389</v>
      </c>
      <c r="J391" s="32"/>
      <c r="K391" s="32"/>
      <c r="L391" s="32"/>
      <c r="M391" s="32"/>
      <c r="N391" s="32"/>
      <c r="O391" s="32"/>
      <c r="P391" s="32"/>
      <c r="Q391" s="32"/>
      <c r="R391" s="32"/>
      <c r="S391" s="32"/>
      <c r="T391" s="32"/>
      <c r="U391" s="32"/>
      <c r="V391" s="32"/>
      <c r="W391" s="32"/>
      <c r="X391" s="32"/>
      <c r="Y391" s="32"/>
      <c r="Z391" s="32"/>
      <c r="AA391" s="32"/>
      <c r="AB391" s="32"/>
      <c r="AC391" s="32"/>
      <c r="AD391" s="32"/>
      <c r="AE391" s="32" t="s">
        <v>185</v>
      </c>
      <c r="AF391" s="32"/>
      <c r="AG391" s="32"/>
      <c r="AH391" s="32"/>
      <c r="AI391" s="32"/>
      <c r="AJ391" s="32"/>
      <c r="AK391" s="32"/>
      <c r="AL391" s="32"/>
      <c r="AM391" s="32">
        <v>21</v>
      </c>
      <c r="AN391" s="32"/>
      <c r="AO391" s="32"/>
      <c r="AP391" s="32"/>
      <c r="AQ391" s="32"/>
      <c r="AR391" s="32"/>
      <c r="AS391" s="32"/>
      <c r="AT391" s="32"/>
      <c r="AU391" s="32"/>
      <c r="AV391" s="32"/>
      <c r="AW391" s="32"/>
      <c r="AX391" s="32"/>
      <c r="AY391" s="32"/>
      <c r="AZ391" s="32"/>
      <c r="BA391" s="32"/>
      <c r="BB391" s="32"/>
      <c r="BC391" s="32"/>
      <c r="BD391" s="32"/>
      <c r="BE391" s="32"/>
      <c r="BF391" s="32"/>
      <c r="BG391" s="32"/>
      <c r="BH391" s="32"/>
    </row>
    <row r="392" spans="1:60" outlineLevel="1" x14ac:dyDescent="0.2">
      <c r="A392" s="248"/>
      <c r="B392" s="221"/>
      <c r="C392" s="244" t="s">
        <v>459</v>
      </c>
      <c r="D392" s="225"/>
      <c r="E392" s="229">
        <v>2.02</v>
      </c>
      <c r="F392" s="233"/>
      <c r="G392" s="233"/>
      <c r="H392" s="232"/>
      <c r="I392" s="251"/>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row>
    <row r="393" spans="1:60" outlineLevel="1" x14ac:dyDescent="0.2">
      <c r="A393" s="249">
        <v>132</v>
      </c>
      <c r="B393" s="220" t="s">
        <v>671</v>
      </c>
      <c r="C393" s="243" t="s">
        <v>672</v>
      </c>
      <c r="D393" s="224" t="s">
        <v>412</v>
      </c>
      <c r="E393" s="228">
        <v>24.24</v>
      </c>
      <c r="F393" s="234"/>
      <c r="G393" s="233">
        <f>ROUND(E393*F393,2)</f>
        <v>0</v>
      </c>
      <c r="H393" s="232"/>
      <c r="I393" s="251" t="s">
        <v>365</v>
      </c>
      <c r="J393" s="32"/>
      <c r="K393" s="32"/>
      <c r="L393" s="32"/>
      <c r="M393" s="32"/>
      <c r="N393" s="32"/>
      <c r="O393" s="32"/>
      <c r="P393" s="32"/>
      <c r="Q393" s="32"/>
      <c r="R393" s="32"/>
      <c r="S393" s="32"/>
      <c r="T393" s="32"/>
      <c r="U393" s="32"/>
      <c r="V393" s="32"/>
      <c r="W393" s="32"/>
      <c r="X393" s="32"/>
      <c r="Y393" s="32"/>
      <c r="Z393" s="32"/>
      <c r="AA393" s="32"/>
      <c r="AB393" s="32"/>
      <c r="AC393" s="32"/>
      <c r="AD393" s="32"/>
      <c r="AE393" s="32" t="s">
        <v>366</v>
      </c>
      <c r="AF393" s="32" t="s">
        <v>401</v>
      </c>
      <c r="AG393" s="32"/>
      <c r="AH393" s="32"/>
      <c r="AI393" s="32"/>
      <c r="AJ393" s="32"/>
      <c r="AK393" s="32"/>
      <c r="AL393" s="32"/>
      <c r="AM393" s="32">
        <v>21</v>
      </c>
      <c r="AN393" s="32"/>
      <c r="AO393" s="32"/>
      <c r="AP393" s="32"/>
      <c r="AQ393" s="32"/>
      <c r="AR393" s="32"/>
      <c r="AS393" s="32"/>
      <c r="AT393" s="32"/>
      <c r="AU393" s="32"/>
      <c r="AV393" s="32"/>
      <c r="AW393" s="32"/>
      <c r="AX393" s="32"/>
      <c r="AY393" s="32"/>
      <c r="AZ393" s="32"/>
      <c r="BA393" s="32"/>
      <c r="BB393" s="32"/>
      <c r="BC393" s="32"/>
      <c r="BD393" s="32"/>
      <c r="BE393" s="32"/>
      <c r="BF393" s="32"/>
      <c r="BG393" s="32"/>
      <c r="BH393" s="32"/>
    </row>
    <row r="394" spans="1:60" outlineLevel="1" x14ac:dyDescent="0.2">
      <c r="A394" s="248"/>
      <c r="B394" s="221"/>
      <c r="C394" s="244" t="s">
        <v>456</v>
      </c>
      <c r="D394" s="225"/>
      <c r="E394" s="229">
        <v>24.24</v>
      </c>
      <c r="F394" s="233"/>
      <c r="G394" s="233"/>
      <c r="H394" s="232"/>
      <c r="I394" s="251"/>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row>
    <row r="395" spans="1:60" outlineLevel="1" x14ac:dyDescent="0.2">
      <c r="A395" s="249">
        <v>133</v>
      </c>
      <c r="B395" s="220" t="s">
        <v>673</v>
      </c>
      <c r="C395" s="243" t="s">
        <v>674</v>
      </c>
      <c r="D395" s="224" t="s">
        <v>412</v>
      </c>
      <c r="E395" s="228">
        <v>4.04</v>
      </c>
      <c r="F395" s="234"/>
      <c r="G395" s="233">
        <f>ROUND(E395*F395,2)</f>
        <v>0</v>
      </c>
      <c r="H395" s="232"/>
      <c r="I395" s="251" t="s">
        <v>365</v>
      </c>
      <c r="J395" s="32"/>
      <c r="K395" s="32"/>
      <c r="L395" s="32"/>
      <c r="M395" s="32"/>
      <c r="N395" s="32"/>
      <c r="O395" s="32"/>
      <c r="P395" s="32"/>
      <c r="Q395" s="32"/>
      <c r="R395" s="32"/>
      <c r="S395" s="32"/>
      <c r="T395" s="32"/>
      <c r="U395" s="32"/>
      <c r="V395" s="32"/>
      <c r="W395" s="32"/>
      <c r="X395" s="32"/>
      <c r="Y395" s="32"/>
      <c r="Z395" s="32"/>
      <c r="AA395" s="32"/>
      <c r="AB395" s="32"/>
      <c r="AC395" s="32"/>
      <c r="AD395" s="32"/>
      <c r="AE395" s="32" t="s">
        <v>366</v>
      </c>
      <c r="AF395" s="32" t="s">
        <v>401</v>
      </c>
      <c r="AG395" s="32"/>
      <c r="AH395" s="32"/>
      <c r="AI395" s="32"/>
      <c r="AJ395" s="32"/>
      <c r="AK395" s="32"/>
      <c r="AL395" s="32"/>
      <c r="AM395" s="32">
        <v>21</v>
      </c>
      <c r="AN395" s="32"/>
      <c r="AO395" s="32"/>
      <c r="AP395" s="32"/>
      <c r="AQ395" s="32"/>
      <c r="AR395" s="32"/>
      <c r="AS395" s="32"/>
      <c r="AT395" s="32"/>
      <c r="AU395" s="32"/>
      <c r="AV395" s="32"/>
      <c r="AW395" s="32"/>
      <c r="AX395" s="32"/>
      <c r="AY395" s="32"/>
      <c r="AZ395" s="32"/>
      <c r="BA395" s="32"/>
      <c r="BB395" s="32"/>
      <c r="BC395" s="32"/>
      <c r="BD395" s="32"/>
      <c r="BE395" s="32"/>
      <c r="BF395" s="32"/>
      <c r="BG395" s="32"/>
      <c r="BH395" s="32"/>
    </row>
    <row r="396" spans="1:60" outlineLevel="1" x14ac:dyDescent="0.2">
      <c r="A396" s="248"/>
      <c r="B396" s="221"/>
      <c r="C396" s="244" t="s">
        <v>462</v>
      </c>
      <c r="D396" s="225"/>
      <c r="E396" s="229">
        <v>4.04</v>
      </c>
      <c r="F396" s="233"/>
      <c r="G396" s="233"/>
      <c r="H396" s="232"/>
      <c r="I396" s="251"/>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c r="AY396" s="32"/>
      <c r="AZ396" s="32"/>
      <c r="BA396" s="32"/>
      <c r="BB396" s="32"/>
      <c r="BC396" s="32"/>
      <c r="BD396" s="32"/>
      <c r="BE396" s="32"/>
      <c r="BF396" s="32"/>
      <c r="BG396" s="32"/>
      <c r="BH396" s="32"/>
    </row>
    <row r="397" spans="1:60" outlineLevel="1" x14ac:dyDescent="0.2">
      <c r="A397" s="249">
        <v>134</v>
      </c>
      <c r="B397" s="220" t="s">
        <v>675</v>
      </c>
      <c r="C397" s="243" t="s">
        <v>676</v>
      </c>
      <c r="D397" s="224" t="s">
        <v>412</v>
      </c>
      <c r="E397" s="228">
        <v>4.04</v>
      </c>
      <c r="F397" s="234"/>
      <c r="G397" s="233">
        <f>ROUND(E397*F397,2)</f>
        <v>0</v>
      </c>
      <c r="H397" s="232"/>
      <c r="I397" s="251" t="s">
        <v>365</v>
      </c>
      <c r="J397" s="32"/>
      <c r="K397" s="32"/>
      <c r="L397" s="32"/>
      <c r="M397" s="32"/>
      <c r="N397" s="32"/>
      <c r="O397" s="32"/>
      <c r="P397" s="32"/>
      <c r="Q397" s="32"/>
      <c r="R397" s="32"/>
      <c r="S397" s="32"/>
      <c r="T397" s="32"/>
      <c r="U397" s="32"/>
      <c r="V397" s="32"/>
      <c r="W397" s="32"/>
      <c r="X397" s="32"/>
      <c r="Y397" s="32"/>
      <c r="Z397" s="32"/>
      <c r="AA397" s="32"/>
      <c r="AB397" s="32"/>
      <c r="AC397" s="32"/>
      <c r="AD397" s="32"/>
      <c r="AE397" s="32" t="s">
        <v>366</v>
      </c>
      <c r="AF397" s="32" t="s">
        <v>401</v>
      </c>
      <c r="AG397" s="32"/>
      <c r="AH397" s="32"/>
      <c r="AI397" s="32"/>
      <c r="AJ397" s="32"/>
      <c r="AK397" s="32"/>
      <c r="AL397" s="32"/>
      <c r="AM397" s="32">
        <v>21</v>
      </c>
      <c r="AN397" s="32"/>
      <c r="AO397" s="32"/>
      <c r="AP397" s="32"/>
      <c r="AQ397" s="32"/>
      <c r="AR397" s="32"/>
      <c r="AS397" s="32"/>
      <c r="AT397" s="32"/>
      <c r="AU397" s="32"/>
      <c r="AV397" s="32"/>
      <c r="AW397" s="32"/>
      <c r="AX397" s="32"/>
      <c r="AY397" s="32"/>
      <c r="AZ397" s="32"/>
      <c r="BA397" s="32"/>
      <c r="BB397" s="32"/>
      <c r="BC397" s="32"/>
      <c r="BD397" s="32"/>
      <c r="BE397" s="32"/>
      <c r="BF397" s="32"/>
      <c r="BG397" s="32"/>
      <c r="BH397" s="32"/>
    </row>
    <row r="398" spans="1:60" outlineLevel="1" x14ac:dyDescent="0.2">
      <c r="A398" s="248"/>
      <c r="B398" s="221"/>
      <c r="C398" s="244" t="s">
        <v>462</v>
      </c>
      <c r="D398" s="225"/>
      <c r="E398" s="229">
        <v>4.04</v>
      </c>
      <c r="F398" s="233"/>
      <c r="G398" s="233"/>
      <c r="H398" s="232"/>
      <c r="I398" s="251"/>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c r="AY398" s="32"/>
      <c r="AZ398" s="32"/>
      <c r="BA398" s="32"/>
      <c r="BB398" s="32"/>
      <c r="BC398" s="32"/>
      <c r="BD398" s="32"/>
      <c r="BE398" s="32"/>
      <c r="BF398" s="32"/>
      <c r="BG398" s="32"/>
      <c r="BH398" s="32"/>
    </row>
    <row r="399" spans="1:60" outlineLevel="1" x14ac:dyDescent="0.2">
      <c r="A399" s="249">
        <v>135</v>
      </c>
      <c r="B399" s="220" t="s">
        <v>677</v>
      </c>
      <c r="C399" s="243" t="s">
        <v>678</v>
      </c>
      <c r="D399" s="224" t="s">
        <v>412</v>
      </c>
      <c r="E399" s="228">
        <v>4.04</v>
      </c>
      <c r="F399" s="234"/>
      <c r="G399" s="233">
        <f>ROUND(E399*F399,2)</f>
        <v>0</v>
      </c>
      <c r="H399" s="232"/>
      <c r="I399" s="251" t="s">
        <v>365</v>
      </c>
      <c r="J399" s="32"/>
      <c r="K399" s="32"/>
      <c r="L399" s="32"/>
      <c r="M399" s="32"/>
      <c r="N399" s="32"/>
      <c r="O399" s="32"/>
      <c r="P399" s="32"/>
      <c r="Q399" s="32"/>
      <c r="R399" s="32"/>
      <c r="S399" s="32"/>
      <c r="T399" s="32"/>
      <c r="U399" s="32"/>
      <c r="V399" s="32"/>
      <c r="W399" s="32"/>
      <c r="X399" s="32"/>
      <c r="Y399" s="32"/>
      <c r="Z399" s="32"/>
      <c r="AA399" s="32"/>
      <c r="AB399" s="32"/>
      <c r="AC399" s="32"/>
      <c r="AD399" s="32"/>
      <c r="AE399" s="32" t="s">
        <v>366</v>
      </c>
      <c r="AF399" s="32" t="s">
        <v>401</v>
      </c>
      <c r="AG399" s="32"/>
      <c r="AH399" s="32"/>
      <c r="AI399" s="32"/>
      <c r="AJ399" s="32"/>
      <c r="AK399" s="32"/>
      <c r="AL399" s="32"/>
      <c r="AM399" s="32">
        <v>21</v>
      </c>
      <c r="AN399" s="32"/>
      <c r="AO399" s="32"/>
      <c r="AP399" s="32"/>
      <c r="AQ399" s="32"/>
      <c r="AR399" s="32"/>
      <c r="AS399" s="32"/>
      <c r="AT399" s="32"/>
      <c r="AU399" s="32"/>
      <c r="AV399" s="32"/>
      <c r="AW399" s="32"/>
      <c r="AX399" s="32"/>
      <c r="AY399" s="32"/>
      <c r="AZ399" s="32"/>
      <c r="BA399" s="32"/>
      <c r="BB399" s="32"/>
      <c r="BC399" s="32"/>
      <c r="BD399" s="32"/>
      <c r="BE399" s="32"/>
      <c r="BF399" s="32"/>
      <c r="BG399" s="32"/>
      <c r="BH399" s="32"/>
    </row>
    <row r="400" spans="1:60" outlineLevel="1" x14ac:dyDescent="0.2">
      <c r="A400" s="248"/>
      <c r="B400" s="221"/>
      <c r="C400" s="244" t="s">
        <v>462</v>
      </c>
      <c r="D400" s="225"/>
      <c r="E400" s="229">
        <v>4.04</v>
      </c>
      <c r="F400" s="233"/>
      <c r="G400" s="233"/>
      <c r="H400" s="232"/>
      <c r="I400" s="251"/>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c r="AY400" s="32"/>
      <c r="AZ400" s="32"/>
      <c r="BA400" s="32"/>
      <c r="BB400" s="32"/>
      <c r="BC400" s="32"/>
      <c r="BD400" s="32"/>
      <c r="BE400" s="32"/>
      <c r="BF400" s="32"/>
      <c r="BG400" s="32"/>
      <c r="BH400" s="32"/>
    </row>
    <row r="401" spans="1:60" outlineLevel="1" x14ac:dyDescent="0.2">
      <c r="A401" s="249">
        <v>136</v>
      </c>
      <c r="B401" s="220" t="s">
        <v>679</v>
      </c>
      <c r="C401" s="243" t="s">
        <v>680</v>
      </c>
      <c r="D401" s="224" t="s">
        <v>412</v>
      </c>
      <c r="E401" s="228">
        <v>10.1</v>
      </c>
      <c r="F401" s="234"/>
      <c r="G401" s="233">
        <f>ROUND(E401*F401,2)</f>
        <v>0</v>
      </c>
      <c r="H401" s="232"/>
      <c r="I401" s="251" t="s">
        <v>365</v>
      </c>
      <c r="J401" s="32"/>
      <c r="K401" s="32"/>
      <c r="L401" s="32"/>
      <c r="M401" s="32"/>
      <c r="N401" s="32"/>
      <c r="O401" s="32"/>
      <c r="P401" s="32"/>
      <c r="Q401" s="32"/>
      <c r="R401" s="32"/>
      <c r="S401" s="32"/>
      <c r="T401" s="32"/>
      <c r="U401" s="32"/>
      <c r="V401" s="32"/>
      <c r="W401" s="32"/>
      <c r="X401" s="32"/>
      <c r="Y401" s="32"/>
      <c r="Z401" s="32"/>
      <c r="AA401" s="32"/>
      <c r="AB401" s="32"/>
      <c r="AC401" s="32"/>
      <c r="AD401" s="32"/>
      <c r="AE401" s="32" t="s">
        <v>366</v>
      </c>
      <c r="AF401" s="32" t="s">
        <v>401</v>
      </c>
      <c r="AG401" s="32"/>
      <c r="AH401" s="32"/>
      <c r="AI401" s="32"/>
      <c r="AJ401" s="32"/>
      <c r="AK401" s="32"/>
      <c r="AL401" s="32"/>
      <c r="AM401" s="32">
        <v>21</v>
      </c>
      <c r="AN401" s="32"/>
      <c r="AO401" s="32"/>
      <c r="AP401" s="32"/>
      <c r="AQ401" s="32"/>
      <c r="AR401" s="32"/>
      <c r="AS401" s="32"/>
      <c r="AT401" s="32"/>
      <c r="AU401" s="32"/>
      <c r="AV401" s="32"/>
      <c r="AW401" s="32"/>
      <c r="AX401" s="32"/>
      <c r="AY401" s="32"/>
      <c r="AZ401" s="32"/>
      <c r="BA401" s="32"/>
      <c r="BB401" s="32"/>
      <c r="BC401" s="32"/>
      <c r="BD401" s="32"/>
      <c r="BE401" s="32"/>
      <c r="BF401" s="32"/>
      <c r="BG401" s="32"/>
      <c r="BH401" s="32"/>
    </row>
    <row r="402" spans="1:60" outlineLevel="1" x14ac:dyDescent="0.2">
      <c r="A402" s="248"/>
      <c r="B402" s="221"/>
      <c r="C402" s="244" t="s">
        <v>681</v>
      </c>
      <c r="D402" s="225"/>
      <c r="E402" s="229">
        <v>10.1</v>
      </c>
      <c r="F402" s="233"/>
      <c r="G402" s="233"/>
      <c r="H402" s="232"/>
      <c r="I402" s="251"/>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c r="AM402" s="32"/>
      <c r="AN402" s="32"/>
      <c r="AO402" s="32"/>
      <c r="AP402" s="32"/>
      <c r="AQ402" s="32"/>
      <c r="AR402" s="32"/>
      <c r="AS402" s="32"/>
      <c r="AT402" s="32"/>
      <c r="AU402" s="32"/>
      <c r="AV402" s="32"/>
      <c r="AW402" s="32"/>
      <c r="AX402" s="32"/>
      <c r="AY402" s="32"/>
      <c r="AZ402" s="32"/>
      <c r="BA402" s="32"/>
      <c r="BB402" s="32"/>
      <c r="BC402" s="32"/>
      <c r="BD402" s="32"/>
      <c r="BE402" s="32"/>
      <c r="BF402" s="32"/>
      <c r="BG402" s="32"/>
      <c r="BH402" s="32"/>
    </row>
    <row r="403" spans="1:60" outlineLevel="1" x14ac:dyDescent="0.2">
      <c r="A403" s="249">
        <v>137</v>
      </c>
      <c r="B403" s="220" t="s">
        <v>682</v>
      </c>
      <c r="C403" s="243" t="s">
        <v>683</v>
      </c>
      <c r="D403" s="224" t="s">
        <v>412</v>
      </c>
      <c r="E403" s="228">
        <v>1.01</v>
      </c>
      <c r="F403" s="234"/>
      <c r="G403" s="233">
        <f>ROUND(E403*F403,2)</f>
        <v>0</v>
      </c>
      <c r="H403" s="232"/>
      <c r="I403" s="251" t="s">
        <v>365</v>
      </c>
      <c r="J403" s="32"/>
      <c r="K403" s="32"/>
      <c r="L403" s="32"/>
      <c r="M403" s="32"/>
      <c r="N403" s="32"/>
      <c r="O403" s="32"/>
      <c r="P403" s="32"/>
      <c r="Q403" s="32"/>
      <c r="R403" s="32"/>
      <c r="S403" s="32"/>
      <c r="T403" s="32"/>
      <c r="U403" s="32"/>
      <c r="V403" s="32"/>
      <c r="W403" s="32"/>
      <c r="X403" s="32"/>
      <c r="Y403" s="32"/>
      <c r="Z403" s="32"/>
      <c r="AA403" s="32"/>
      <c r="AB403" s="32"/>
      <c r="AC403" s="32"/>
      <c r="AD403" s="32"/>
      <c r="AE403" s="32" t="s">
        <v>366</v>
      </c>
      <c r="AF403" s="32" t="s">
        <v>401</v>
      </c>
      <c r="AG403" s="32"/>
      <c r="AH403" s="32"/>
      <c r="AI403" s="32"/>
      <c r="AJ403" s="32"/>
      <c r="AK403" s="32"/>
      <c r="AL403" s="32"/>
      <c r="AM403" s="32">
        <v>21</v>
      </c>
      <c r="AN403" s="32"/>
      <c r="AO403" s="32"/>
      <c r="AP403" s="32"/>
      <c r="AQ403" s="32"/>
      <c r="AR403" s="32"/>
      <c r="AS403" s="32"/>
      <c r="AT403" s="32"/>
      <c r="AU403" s="32"/>
      <c r="AV403" s="32"/>
      <c r="AW403" s="32"/>
      <c r="AX403" s="32"/>
      <c r="AY403" s="32"/>
      <c r="AZ403" s="32"/>
      <c r="BA403" s="32"/>
      <c r="BB403" s="32"/>
      <c r="BC403" s="32"/>
      <c r="BD403" s="32"/>
      <c r="BE403" s="32"/>
      <c r="BF403" s="32"/>
      <c r="BG403" s="32"/>
      <c r="BH403" s="32"/>
    </row>
    <row r="404" spans="1:60" outlineLevel="1" x14ac:dyDescent="0.2">
      <c r="A404" s="248"/>
      <c r="B404" s="221"/>
      <c r="C404" s="244" t="s">
        <v>648</v>
      </c>
      <c r="D404" s="225"/>
      <c r="E404" s="229">
        <v>1.01</v>
      </c>
      <c r="F404" s="233"/>
      <c r="G404" s="233"/>
      <c r="H404" s="232"/>
      <c r="I404" s="251"/>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c r="AM404" s="32"/>
      <c r="AN404" s="32"/>
      <c r="AO404" s="32"/>
      <c r="AP404" s="32"/>
      <c r="AQ404" s="32"/>
      <c r="AR404" s="32"/>
      <c r="AS404" s="32"/>
      <c r="AT404" s="32"/>
      <c r="AU404" s="32"/>
      <c r="AV404" s="32"/>
      <c r="AW404" s="32"/>
      <c r="AX404" s="32"/>
      <c r="AY404" s="32"/>
      <c r="AZ404" s="32"/>
      <c r="BA404" s="32"/>
      <c r="BB404" s="32"/>
      <c r="BC404" s="32"/>
      <c r="BD404" s="32"/>
      <c r="BE404" s="32"/>
      <c r="BF404" s="32"/>
      <c r="BG404" s="32"/>
      <c r="BH404" s="32"/>
    </row>
    <row r="405" spans="1:60" outlineLevel="1" x14ac:dyDescent="0.2">
      <c r="A405" s="249">
        <v>138</v>
      </c>
      <c r="B405" s="220" t="s">
        <v>684</v>
      </c>
      <c r="C405" s="243" t="s">
        <v>685</v>
      </c>
      <c r="D405" s="224" t="s">
        <v>412</v>
      </c>
      <c r="E405" s="228">
        <v>7.07</v>
      </c>
      <c r="F405" s="234"/>
      <c r="G405" s="233">
        <f>ROUND(E405*F405,2)</f>
        <v>0</v>
      </c>
      <c r="H405" s="232"/>
      <c r="I405" s="251" t="s">
        <v>365</v>
      </c>
      <c r="J405" s="32"/>
      <c r="K405" s="32"/>
      <c r="L405" s="32"/>
      <c r="M405" s="32"/>
      <c r="N405" s="32"/>
      <c r="O405" s="32"/>
      <c r="P405" s="32"/>
      <c r="Q405" s="32"/>
      <c r="R405" s="32"/>
      <c r="S405" s="32"/>
      <c r="T405" s="32"/>
      <c r="U405" s="32"/>
      <c r="V405" s="32"/>
      <c r="W405" s="32"/>
      <c r="X405" s="32"/>
      <c r="Y405" s="32"/>
      <c r="Z405" s="32"/>
      <c r="AA405" s="32"/>
      <c r="AB405" s="32"/>
      <c r="AC405" s="32"/>
      <c r="AD405" s="32"/>
      <c r="AE405" s="32" t="s">
        <v>366</v>
      </c>
      <c r="AF405" s="32" t="s">
        <v>401</v>
      </c>
      <c r="AG405" s="32"/>
      <c r="AH405" s="32"/>
      <c r="AI405" s="32"/>
      <c r="AJ405" s="32"/>
      <c r="AK405" s="32"/>
      <c r="AL405" s="32"/>
      <c r="AM405" s="32">
        <v>21</v>
      </c>
      <c r="AN405" s="32"/>
      <c r="AO405" s="32"/>
      <c r="AP405" s="32"/>
      <c r="AQ405" s="32"/>
      <c r="AR405" s="32"/>
      <c r="AS405" s="32"/>
      <c r="AT405" s="32"/>
      <c r="AU405" s="32"/>
      <c r="AV405" s="32"/>
      <c r="AW405" s="32"/>
      <c r="AX405" s="32"/>
      <c r="AY405" s="32"/>
      <c r="AZ405" s="32"/>
      <c r="BA405" s="32"/>
      <c r="BB405" s="32"/>
      <c r="BC405" s="32"/>
      <c r="BD405" s="32"/>
      <c r="BE405" s="32"/>
      <c r="BF405" s="32"/>
      <c r="BG405" s="32"/>
      <c r="BH405" s="32"/>
    </row>
    <row r="406" spans="1:60" outlineLevel="1" x14ac:dyDescent="0.2">
      <c r="A406" s="248"/>
      <c r="B406" s="221"/>
      <c r="C406" s="244" t="s">
        <v>686</v>
      </c>
      <c r="D406" s="225"/>
      <c r="E406" s="229">
        <v>7.07</v>
      </c>
      <c r="F406" s="233"/>
      <c r="G406" s="233"/>
      <c r="H406" s="232"/>
      <c r="I406" s="251"/>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c r="AM406" s="32"/>
      <c r="AN406" s="32"/>
      <c r="AO406" s="32"/>
      <c r="AP406" s="32"/>
      <c r="AQ406" s="32"/>
      <c r="AR406" s="32"/>
      <c r="AS406" s="32"/>
      <c r="AT406" s="32"/>
      <c r="AU406" s="32"/>
      <c r="AV406" s="32"/>
      <c r="AW406" s="32"/>
      <c r="AX406" s="32"/>
      <c r="AY406" s="32"/>
      <c r="AZ406" s="32"/>
      <c r="BA406" s="32"/>
      <c r="BB406" s="32"/>
      <c r="BC406" s="32"/>
      <c r="BD406" s="32"/>
      <c r="BE406" s="32"/>
      <c r="BF406" s="32"/>
      <c r="BG406" s="32"/>
      <c r="BH406" s="32"/>
    </row>
    <row r="407" spans="1:60" outlineLevel="1" x14ac:dyDescent="0.2">
      <c r="A407" s="249">
        <v>139</v>
      </c>
      <c r="B407" s="220" t="s">
        <v>687</v>
      </c>
      <c r="C407" s="243" t="s">
        <v>688</v>
      </c>
      <c r="D407" s="224" t="s">
        <v>412</v>
      </c>
      <c r="E407" s="228">
        <v>6.06</v>
      </c>
      <c r="F407" s="234"/>
      <c r="G407" s="233">
        <f>ROUND(E407*F407,2)</f>
        <v>0</v>
      </c>
      <c r="H407" s="232"/>
      <c r="I407" s="251" t="s">
        <v>365</v>
      </c>
      <c r="J407" s="32"/>
      <c r="K407" s="32"/>
      <c r="L407" s="32"/>
      <c r="M407" s="32"/>
      <c r="N407" s="32"/>
      <c r="O407" s="32"/>
      <c r="P407" s="32"/>
      <c r="Q407" s="32"/>
      <c r="R407" s="32"/>
      <c r="S407" s="32"/>
      <c r="T407" s="32"/>
      <c r="U407" s="32"/>
      <c r="V407" s="32"/>
      <c r="W407" s="32"/>
      <c r="X407" s="32"/>
      <c r="Y407" s="32"/>
      <c r="Z407" s="32"/>
      <c r="AA407" s="32"/>
      <c r="AB407" s="32"/>
      <c r="AC407" s="32"/>
      <c r="AD407" s="32"/>
      <c r="AE407" s="32" t="s">
        <v>366</v>
      </c>
      <c r="AF407" s="32" t="s">
        <v>401</v>
      </c>
      <c r="AG407" s="32"/>
      <c r="AH407" s="32"/>
      <c r="AI407" s="32"/>
      <c r="AJ407" s="32"/>
      <c r="AK407" s="32"/>
      <c r="AL407" s="32"/>
      <c r="AM407" s="32">
        <v>21</v>
      </c>
      <c r="AN407" s="32"/>
      <c r="AO407" s="32"/>
      <c r="AP407" s="32"/>
      <c r="AQ407" s="32"/>
      <c r="AR407" s="32"/>
      <c r="AS407" s="32"/>
      <c r="AT407" s="32"/>
      <c r="AU407" s="32"/>
      <c r="AV407" s="32"/>
      <c r="AW407" s="32"/>
      <c r="AX407" s="32"/>
      <c r="AY407" s="32"/>
      <c r="AZ407" s="32"/>
      <c r="BA407" s="32"/>
      <c r="BB407" s="32"/>
      <c r="BC407" s="32"/>
      <c r="BD407" s="32"/>
      <c r="BE407" s="32"/>
      <c r="BF407" s="32"/>
      <c r="BG407" s="32"/>
      <c r="BH407" s="32"/>
    </row>
    <row r="408" spans="1:60" outlineLevel="1" x14ac:dyDescent="0.2">
      <c r="A408" s="248"/>
      <c r="B408" s="221"/>
      <c r="C408" s="244" t="s">
        <v>453</v>
      </c>
      <c r="D408" s="225"/>
      <c r="E408" s="229">
        <v>6.06</v>
      </c>
      <c r="F408" s="233"/>
      <c r="G408" s="233"/>
      <c r="H408" s="232"/>
      <c r="I408" s="251"/>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c r="AM408" s="32"/>
      <c r="AN408" s="32"/>
      <c r="AO408" s="32"/>
      <c r="AP408" s="32"/>
      <c r="AQ408" s="32"/>
      <c r="AR408" s="32"/>
      <c r="AS408" s="32"/>
      <c r="AT408" s="32"/>
      <c r="AU408" s="32"/>
      <c r="AV408" s="32"/>
      <c r="AW408" s="32"/>
      <c r="AX408" s="32"/>
      <c r="AY408" s="32"/>
      <c r="AZ408" s="32"/>
      <c r="BA408" s="32"/>
      <c r="BB408" s="32"/>
      <c r="BC408" s="32"/>
      <c r="BD408" s="32"/>
      <c r="BE408" s="32"/>
      <c r="BF408" s="32"/>
      <c r="BG408" s="32"/>
      <c r="BH408" s="32"/>
    </row>
    <row r="409" spans="1:60" outlineLevel="1" x14ac:dyDescent="0.2">
      <c r="A409" s="249">
        <v>140</v>
      </c>
      <c r="B409" s="220" t="s">
        <v>689</v>
      </c>
      <c r="C409" s="243" t="s">
        <v>690</v>
      </c>
      <c r="D409" s="224" t="s">
        <v>412</v>
      </c>
      <c r="E409" s="228">
        <v>3.03</v>
      </c>
      <c r="F409" s="234"/>
      <c r="G409" s="233">
        <f>ROUND(E409*F409,2)</f>
        <v>0</v>
      </c>
      <c r="H409" s="232"/>
      <c r="I409" s="251" t="s">
        <v>365</v>
      </c>
      <c r="J409" s="32"/>
      <c r="K409" s="32"/>
      <c r="L409" s="32"/>
      <c r="M409" s="32"/>
      <c r="N409" s="32"/>
      <c r="O409" s="32"/>
      <c r="P409" s="32"/>
      <c r="Q409" s="32"/>
      <c r="R409" s="32"/>
      <c r="S409" s="32"/>
      <c r="T409" s="32"/>
      <c r="U409" s="32"/>
      <c r="V409" s="32"/>
      <c r="W409" s="32"/>
      <c r="X409" s="32"/>
      <c r="Y409" s="32"/>
      <c r="Z409" s="32"/>
      <c r="AA409" s="32"/>
      <c r="AB409" s="32"/>
      <c r="AC409" s="32"/>
      <c r="AD409" s="32"/>
      <c r="AE409" s="32" t="s">
        <v>366</v>
      </c>
      <c r="AF409" s="32" t="s">
        <v>401</v>
      </c>
      <c r="AG409" s="32"/>
      <c r="AH409" s="32"/>
      <c r="AI409" s="32"/>
      <c r="AJ409" s="32"/>
      <c r="AK409" s="32"/>
      <c r="AL409" s="32"/>
      <c r="AM409" s="32">
        <v>21</v>
      </c>
      <c r="AN409" s="32"/>
      <c r="AO409" s="32"/>
      <c r="AP409" s="32"/>
      <c r="AQ409" s="32"/>
      <c r="AR409" s="32"/>
      <c r="AS409" s="32"/>
      <c r="AT409" s="32"/>
      <c r="AU409" s="32"/>
      <c r="AV409" s="32"/>
      <c r="AW409" s="32"/>
      <c r="AX409" s="32"/>
      <c r="AY409" s="32"/>
      <c r="AZ409" s="32"/>
      <c r="BA409" s="32"/>
      <c r="BB409" s="32"/>
      <c r="BC409" s="32"/>
      <c r="BD409" s="32"/>
      <c r="BE409" s="32"/>
      <c r="BF409" s="32"/>
      <c r="BG409" s="32"/>
      <c r="BH409" s="32"/>
    </row>
    <row r="410" spans="1:60" outlineLevel="1" x14ac:dyDescent="0.2">
      <c r="A410" s="248"/>
      <c r="B410" s="221"/>
      <c r="C410" s="244" t="s">
        <v>653</v>
      </c>
      <c r="D410" s="225"/>
      <c r="E410" s="229">
        <v>3.03</v>
      </c>
      <c r="F410" s="233"/>
      <c r="G410" s="233"/>
      <c r="H410" s="232"/>
      <c r="I410" s="251"/>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c r="AM410" s="32"/>
      <c r="AN410" s="32"/>
      <c r="AO410" s="32"/>
      <c r="AP410" s="32"/>
      <c r="AQ410" s="32"/>
      <c r="AR410" s="32"/>
      <c r="AS410" s="32"/>
      <c r="AT410" s="32"/>
      <c r="AU410" s="32"/>
      <c r="AV410" s="32"/>
      <c r="AW410" s="32"/>
      <c r="AX410" s="32"/>
      <c r="AY410" s="32"/>
      <c r="AZ410" s="32"/>
      <c r="BA410" s="32"/>
      <c r="BB410" s="32"/>
      <c r="BC410" s="32"/>
      <c r="BD410" s="32"/>
      <c r="BE410" s="32"/>
      <c r="BF410" s="32"/>
      <c r="BG410" s="32"/>
      <c r="BH410" s="32"/>
    </row>
    <row r="411" spans="1:60" outlineLevel="1" x14ac:dyDescent="0.2">
      <c r="A411" s="249">
        <v>141</v>
      </c>
      <c r="B411" s="220" t="s">
        <v>691</v>
      </c>
      <c r="C411" s="243" t="s">
        <v>692</v>
      </c>
      <c r="D411" s="224" t="s">
        <v>412</v>
      </c>
      <c r="E411" s="228">
        <v>3.03</v>
      </c>
      <c r="F411" s="234"/>
      <c r="G411" s="233">
        <f>ROUND(E411*F411,2)</f>
        <v>0</v>
      </c>
      <c r="H411" s="232"/>
      <c r="I411" s="251" t="s">
        <v>365</v>
      </c>
      <c r="J411" s="32"/>
      <c r="K411" s="32"/>
      <c r="L411" s="32"/>
      <c r="M411" s="32"/>
      <c r="N411" s="32"/>
      <c r="O411" s="32"/>
      <c r="P411" s="32"/>
      <c r="Q411" s="32"/>
      <c r="R411" s="32"/>
      <c r="S411" s="32"/>
      <c r="T411" s="32"/>
      <c r="U411" s="32"/>
      <c r="V411" s="32"/>
      <c r="W411" s="32"/>
      <c r="X411" s="32"/>
      <c r="Y411" s="32"/>
      <c r="Z411" s="32"/>
      <c r="AA411" s="32"/>
      <c r="AB411" s="32"/>
      <c r="AC411" s="32"/>
      <c r="AD411" s="32"/>
      <c r="AE411" s="32" t="s">
        <v>366</v>
      </c>
      <c r="AF411" s="32" t="s">
        <v>401</v>
      </c>
      <c r="AG411" s="32"/>
      <c r="AH411" s="32"/>
      <c r="AI411" s="32"/>
      <c r="AJ411" s="32"/>
      <c r="AK411" s="32"/>
      <c r="AL411" s="32"/>
      <c r="AM411" s="32">
        <v>21</v>
      </c>
      <c r="AN411" s="32"/>
      <c r="AO411" s="32"/>
      <c r="AP411" s="32"/>
      <c r="AQ411" s="32"/>
      <c r="AR411" s="32"/>
      <c r="AS411" s="32"/>
      <c r="AT411" s="32"/>
      <c r="AU411" s="32"/>
      <c r="AV411" s="32"/>
      <c r="AW411" s="32"/>
      <c r="AX411" s="32"/>
      <c r="AY411" s="32"/>
      <c r="AZ411" s="32"/>
      <c r="BA411" s="32"/>
      <c r="BB411" s="32"/>
      <c r="BC411" s="32"/>
      <c r="BD411" s="32"/>
      <c r="BE411" s="32"/>
      <c r="BF411" s="32"/>
      <c r="BG411" s="32"/>
      <c r="BH411" s="32"/>
    </row>
    <row r="412" spans="1:60" outlineLevel="1" x14ac:dyDescent="0.2">
      <c r="A412" s="248"/>
      <c r="B412" s="221"/>
      <c r="C412" s="244" t="s">
        <v>653</v>
      </c>
      <c r="D412" s="225"/>
      <c r="E412" s="229">
        <v>3.03</v>
      </c>
      <c r="F412" s="233"/>
      <c r="G412" s="233"/>
      <c r="H412" s="232"/>
      <c r="I412" s="251"/>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c r="AP412" s="32"/>
      <c r="AQ412" s="32"/>
      <c r="AR412" s="32"/>
      <c r="AS412" s="32"/>
      <c r="AT412" s="32"/>
      <c r="AU412" s="32"/>
      <c r="AV412" s="32"/>
      <c r="AW412" s="32"/>
      <c r="AX412" s="32"/>
      <c r="AY412" s="32"/>
      <c r="AZ412" s="32"/>
      <c r="BA412" s="32"/>
      <c r="BB412" s="32"/>
      <c r="BC412" s="32"/>
      <c r="BD412" s="32"/>
      <c r="BE412" s="32"/>
      <c r="BF412" s="32"/>
      <c r="BG412" s="32"/>
      <c r="BH412" s="32"/>
    </row>
    <row r="413" spans="1:60" ht="22.5" outlineLevel="1" x14ac:dyDescent="0.2">
      <c r="A413" s="249">
        <v>142</v>
      </c>
      <c r="B413" s="220" t="s">
        <v>693</v>
      </c>
      <c r="C413" s="243" t="s">
        <v>694</v>
      </c>
      <c r="D413" s="224" t="s">
        <v>412</v>
      </c>
      <c r="E413" s="228">
        <v>2.02</v>
      </c>
      <c r="F413" s="234"/>
      <c r="G413" s="233">
        <f>ROUND(E413*F413,2)</f>
        <v>0</v>
      </c>
      <c r="H413" s="232" t="s">
        <v>388</v>
      </c>
      <c r="I413" s="251" t="s">
        <v>389</v>
      </c>
      <c r="J413" s="32"/>
      <c r="K413" s="32"/>
      <c r="L413" s="32"/>
      <c r="M413" s="32"/>
      <c r="N413" s="32"/>
      <c r="O413" s="32"/>
      <c r="P413" s="32"/>
      <c r="Q413" s="32"/>
      <c r="R413" s="32"/>
      <c r="S413" s="32"/>
      <c r="T413" s="32"/>
      <c r="U413" s="32"/>
      <c r="V413" s="32"/>
      <c r="W413" s="32"/>
      <c r="X413" s="32"/>
      <c r="Y413" s="32"/>
      <c r="Z413" s="32"/>
      <c r="AA413" s="32"/>
      <c r="AB413" s="32"/>
      <c r="AC413" s="32"/>
      <c r="AD413" s="32"/>
      <c r="AE413" s="32" t="s">
        <v>185</v>
      </c>
      <c r="AF413" s="32"/>
      <c r="AG413" s="32"/>
      <c r="AH413" s="32"/>
      <c r="AI413" s="32"/>
      <c r="AJ413" s="32"/>
      <c r="AK413" s="32"/>
      <c r="AL413" s="32"/>
      <c r="AM413" s="32">
        <v>21</v>
      </c>
      <c r="AN413" s="32"/>
      <c r="AO413" s="32"/>
      <c r="AP413" s="32"/>
      <c r="AQ413" s="32"/>
      <c r="AR413" s="32"/>
      <c r="AS413" s="32"/>
      <c r="AT413" s="32"/>
      <c r="AU413" s="32"/>
      <c r="AV413" s="32"/>
      <c r="AW413" s="32"/>
      <c r="AX413" s="32"/>
      <c r="AY413" s="32"/>
      <c r="AZ413" s="32"/>
      <c r="BA413" s="32"/>
      <c r="BB413" s="32"/>
      <c r="BC413" s="32"/>
      <c r="BD413" s="32"/>
      <c r="BE413" s="32"/>
      <c r="BF413" s="32"/>
      <c r="BG413" s="32"/>
      <c r="BH413" s="32"/>
    </row>
    <row r="414" spans="1:60" outlineLevel="1" x14ac:dyDescent="0.2">
      <c r="A414" s="248"/>
      <c r="B414" s="221"/>
      <c r="C414" s="244" t="s">
        <v>459</v>
      </c>
      <c r="D414" s="225"/>
      <c r="E414" s="229">
        <v>2.02</v>
      </c>
      <c r="F414" s="233"/>
      <c r="G414" s="233"/>
      <c r="H414" s="232"/>
      <c r="I414" s="251"/>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c r="AM414" s="32"/>
      <c r="AN414" s="32"/>
      <c r="AO414" s="32"/>
      <c r="AP414" s="32"/>
      <c r="AQ414" s="32"/>
      <c r="AR414" s="32"/>
      <c r="AS414" s="32"/>
      <c r="AT414" s="32"/>
      <c r="AU414" s="32"/>
      <c r="AV414" s="32"/>
      <c r="AW414" s="32"/>
      <c r="AX414" s="32"/>
      <c r="AY414" s="32"/>
      <c r="AZ414" s="32"/>
      <c r="BA414" s="32"/>
      <c r="BB414" s="32"/>
      <c r="BC414" s="32"/>
      <c r="BD414" s="32"/>
      <c r="BE414" s="32"/>
      <c r="BF414" s="32"/>
      <c r="BG414" s="32"/>
      <c r="BH414" s="32"/>
    </row>
    <row r="415" spans="1:60" outlineLevel="1" x14ac:dyDescent="0.2">
      <c r="A415" s="249">
        <v>143</v>
      </c>
      <c r="B415" s="220" t="s">
        <v>695</v>
      </c>
      <c r="C415" s="243" t="s">
        <v>696</v>
      </c>
      <c r="D415" s="224" t="s">
        <v>412</v>
      </c>
      <c r="E415" s="228">
        <v>2.02</v>
      </c>
      <c r="F415" s="234"/>
      <c r="G415" s="233">
        <f>ROUND(E415*F415,2)</f>
        <v>0</v>
      </c>
      <c r="H415" s="232"/>
      <c r="I415" s="251" t="s">
        <v>365</v>
      </c>
      <c r="J415" s="32"/>
      <c r="K415" s="32"/>
      <c r="L415" s="32"/>
      <c r="M415" s="32"/>
      <c r="N415" s="32"/>
      <c r="O415" s="32"/>
      <c r="P415" s="32"/>
      <c r="Q415" s="32"/>
      <c r="R415" s="32"/>
      <c r="S415" s="32"/>
      <c r="T415" s="32"/>
      <c r="U415" s="32"/>
      <c r="V415" s="32"/>
      <c r="W415" s="32"/>
      <c r="X415" s="32"/>
      <c r="Y415" s="32"/>
      <c r="Z415" s="32"/>
      <c r="AA415" s="32"/>
      <c r="AB415" s="32"/>
      <c r="AC415" s="32"/>
      <c r="AD415" s="32"/>
      <c r="AE415" s="32" t="s">
        <v>366</v>
      </c>
      <c r="AF415" s="32" t="s">
        <v>401</v>
      </c>
      <c r="AG415" s="32"/>
      <c r="AH415" s="32"/>
      <c r="AI415" s="32"/>
      <c r="AJ415" s="32"/>
      <c r="AK415" s="32"/>
      <c r="AL415" s="32"/>
      <c r="AM415" s="32">
        <v>21</v>
      </c>
      <c r="AN415" s="32"/>
      <c r="AO415" s="32"/>
      <c r="AP415" s="32"/>
      <c r="AQ415" s="32"/>
      <c r="AR415" s="32"/>
      <c r="AS415" s="32"/>
      <c r="AT415" s="32"/>
      <c r="AU415" s="32"/>
      <c r="AV415" s="32"/>
      <c r="AW415" s="32"/>
      <c r="AX415" s="32"/>
      <c r="AY415" s="32"/>
      <c r="AZ415" s="32"/>
      <c r="BA415" s="32"/>
      <c r="BB415" s="32"/>
      <c r="BC415" s="32"/>
      <c r="BD415" s="32"/>
      <c r="BE415" s="32"/>
      <c r="BF415" s="32"/>
      <c r="BG415" s="32"/>
      <c r="BH415" s="32"/>
    </row>
    <row r="416" spans="1:60" outlineLevel="1" x14ac:dyDescent="0.2">
      <c r="A416" s="248"/>
      <c r="B416" s="221"/>
      <c r="C416" s="244" t="s">
        <v>459</v>
      </c>
      <c r="D416" s="225"/>
      <c r="E416" s="229">
        <v>2.02</v>
      </c>
      <c r="F416" s="233"/>
      <c r="G416" s="233"/>
      <c r="H416" s="232"/>
      <c r="I416" s="251"/>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32"/>
      <c r="AP416" s="32"/>
      <c r="AQ416" s="32"/>
      <c r="AR416" s="32"/>
      <c r="AS416" s="32"/>
      <c r="AT416" s="32"/>
      <c r="AU416" s="32"/>
      <c r="AV416" s="32"/>
      <c r="AW416" s="32"/>
      <c r="AX416" s="32"/>
      <c r="AY416" s="32"/>
      <c r="AZ416" s="32"/>
      <c r="BA416" s="32"/>
      <c r="BB416" s="32"/>
      <c r="BC416" s="32"/>
      <c r="BD416" s="32"/>
      <c r="BE416" s="32"/>
      <c r="BF416" s="32"/>
      <c r="BG416" s="32"/>
      <c r="BH416" s="32"/>
    </row>
    <row r="417" spans="1:60" outlineLevel="1" x14ac:dyDescent="0.2">
      <c r="A417" s="249">
        <v>144</v>
      </c>
      <c r="B417" s="220" t="s">
        <v>697</v>
      </c>
      <c r="C417" s="243" t="s">
        <v>698</v>
      </c>
      <c r="D417" s="224" t="s">
        <v>412</v>
      </c>
      <c r="E417" s="228">
        <v>6.06</v>
      </c>
      <c r="F417" s="234"/>
      <c r="G417" s="233">
        <f>ROUND(E417*F417,2)</f>
        <v>0</v>
      </c>
      <c r="H417" s="232"/>
      <c r="I417" s="251" t="s">
        <v>365</v>
      </c>
      <c r="J417" s="32"/>
      <c r="K417" s="32"/>
      <c r="L417" s="32"/>
      <c r="M417" s="32"/>
      <c r="N417" s="32"/>
      <c r="O417" s="32"/>
      <c r="P417" s="32"/>
      <c r="Q417" s="32"/>
      <c r="R417" s="32"/>
      <c r="S417" s="32"/>
      <c r="T417" s="32"/>
      <c r="U417" s="32"/>
      <c r="V417" s="32"/>
      <c r="W417" s="32"/>
      <c r="X417" s="32"/>
      <c r="Y417" s="32"/>
      <c r="Z417" s="32"/>
      <c r="AA417" s="32"/>
      <c r="AB417" s="32"/>
      <c r="AC417" s="32"/>
      <c r="AD417" s="32"/>
      <c r="AE417" s="32" t="s">
        <v>366</v>
      </c>
      <c r="AF417" s="32" t="s">
        <v>401</v>
      </c>
      <c r="AG417" s="32"/>
      <c r="AH417" s="32"/>
      <c r="AI417" s="32"/>
      <c r="AJ417" s="32"/>
      <c r="AK417" s="32"/>
      <c r="AL417" s="32"/>
      <c r="AM417" s="32">
        <v>21</v>
      </c>
      <c r="AN417" s="32"/>
      <c r="AO417" s="32"/>
      <c r="AP417" s="32"/>
      <c r="AQ417" s="32"/>
      <c r="AR417" s="32"/>
      <c r="AS417" s="32"/>
      <c r="AT417" s="32"/>
      <c r="AU417" s="32"/>
      <c r="AV417" s="32"/>
      <c r="AW417" s="32"/>
      <c r="AX417" s="32"/>
      <c r="AY417" s="32"/>
      <c r="AZ417" s="32"/>
      <c r="BA417" s="32"/>
      <c r="BB417" s="32"/>
      <c r="BC417" s="32"/>
      <c r="BD417" s="32"/>
      <c r="BE417" s="32"/>
      <c r="BF417" s="32"/>
      <c r="BG417" s="32"/>
      <c r="BH417" s="32"/>
    </row>
    <row r="418" spans="1:60" outlineLevel="1" x14ac:dyDescent="0.2">
      <c r="A418" s="248"/>
      <c r="B418" s="221"/>
      <c r="C418" s="244" t="s">
        <v>453</v>
      </c>
      <c r="D418" s="225"/>
      <c r="E418" s="229">
        <v>6.06</v>
      </c>
      <c r="F418" s="233"/>
      <c r="G418" s="233"/>
      <c r="H418" s="232"/>
      <c r="I418" s="251"/>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c r="AM418" s="32"/>
      <c r="AN418" s="32"/>
      <c r="AO418" s="32"/>
      <c r="AP418" s="32"/>
      <c r="AQ418" s="32"/>
      <c r="AR418" s="32"/>
      <c r="AS418" s="32"/>
      <c r="AT418" s="32"/>
      <c r="AU418" s="32"/>
      <c r="AV418" s="32"/>
      <c r="AW418" s="32"/>
      <c r="AX418" s="32"/>
      <c r="AY418" s="32"/>
      <c r="AZ418" s="32"/>
      <c r="BA418" s="32"/>
      <c r="BB418" s="32"/>
      <c r="BC418" s="32"/>
      <c r="BD418" s="32"/>
      <c r="BE418" s="32"/>
      <c r="BF418" s="32"/>
      <c r="BG418" s="32"/>
      <c r="BH418" s="32"/>
    </row>
    <row r="419" spans="1:60" outlineLevel="1" x14ac:dyDescent="0.2">
      <c r="A419" s="249">
        <v>145</v>
      </c>
      <c r="B419" s="220" t="s">
        <v>699</v>
      </c>
      <c r="C419" s="243" t="s">
        <v>700</v>
      </c>
      <c r="D419" s="224" t="s">
        <v>412</v>
      </c>
      <c r="E419" s="228">
        <v>10.1</v>
      </c>
      <c r="F419" s="234"/>
      <c r="G419" s="233">
        <f>ROUND(E419*F419,2)</f>
        <v>0</v>
      </c>
      <c r="H419" s="232"/>
      <c r="I419" s="251" t="s">
        <v>365</v>
      </c>
      <c r="J419" s="32"/>
      <c r="K419" s="32"/>
      <c r="L419" s="32"/>
      <c r="M419" s="32"/>
      <c r="N419" s="32"/>
      <c r="O419" s="32"/>
      <c r="P419" s="32"/>
      <c r="Q419" s="32"/>
      <c r="R419" s="32"/>
      <c r="S419" s="32"/>
      <c r="T419" s="32"/>
      <c r="U419" s="32"/>
      <c r="V419" s="32"/>
      <c r="W419" s="32"/>
      <c r="X419" s="32"/>
      <c r="Y419" s="32"/>
      <c r="Z419" s="32"/>
      <c r="AA419" s="32"/>
      <c r="AB419" s="32"/>
      <c r="AC419" s="32"/>
      <c r="AD419" s="32"/>
      <c r="AE419" s="32" t="s">
        <v>366</v>
      </c>
      <c r="AF419" s="32" t="s">
        <v>401</v>
      </c>
      <c r="AG419" s="32"/>
      <c r="AH419" s="32"/>
      <c r="AI419" s="32"/>
      <c r="AJ419" s="32"/>
      <c r="AK419" s="32"/>
      <c r="AL419" s="32"/>
      <c r="AM419" s="32">
        <v>21</v>
      </c>
      <c r="AN419" s="32"/>
      <c r="AO419" s="32"/>
      <c r="AP419" s="32"/>
      <c r="AQ419" s="32"/>
      <c r="AR419" s="32"/>
      <c r="AS419" s="32"/>
      <c r="AT419" s="32"/>
      <c r="AU419" s="32"/>
      <c r="AV419" s="32"/>
      <c r="AW419" s="32"/>
      <c r="AX419" s="32"/>
      <c r="AY419" s="32"/>
      <c r="AZ419" s="32"/>
      <c r="BA419" s="32"/>
      <c r="BB419" s="32"/>
      <c r="BC419" s="32"/>
      <c r="BD419" s="32"/>
      <c r="BE419" s="32"/>
      <c r="BF419" s="32"/>
      <c r="BG419" s="32"/>
      <c r="BH419" s="32"/>
    </row>
    <row r="420" spans="1:60" outlineLevel="1" x14ac:dyDescent="0.2">
      <c r="A420" s="248"/>
      <c r="B420" s="221"/>
      <c r="C420" s="244" t="s">
        <v>681</v>
      </c>
      <c r="D420" s="225"/>
      <c r="E420" s="229">
        <v>10.1</v>
      </c>
      <c r="F420" s="233"/>
      <c r="G420" s="233"/>
      <c r="H420" s="232"/>
      <c r="I420" s="251"/>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c r="AN420" s="32"/>
      <c r="AO420" s="32"/>
      <c r="AP420" s="32"/>
      <c r="AQ420" s="32"/>
      <c r="AR420" s="32"/>
      <c r="AS420" s="32"/>
      <c r="AT420" s="32"/>
      <c r="AU420" s="32"/>
      <c r="AV420" s="32"/>
      <c r="AW420" s="32"/>
      <c r="AX420" s="32"/>
      <c r="AY420" s="32"/>
      <c r="AZ420" s="32"/>
      <c r="BA420" s="32"/>
      <c r="BB420" s="32"/>
      <c r="BC420" s="32"/>
      <c r="BD420" s="32"/>
      <c r="BE420" s="32"/>
      <c r="BF420" s="32"/>
      <c r="BG420" s="32"/>
      <c r="BH420" s="32"/>
    </row>
    <row r="421" spans="1:60" outlineLevel="1" x14ac:dyDescent="0.2">
      <c r="A421" s="249">
        <v>146</v>
      </c>
      <c r="B421" s="220" t="s">
        <v>701</v>
      </c>
      <c r="C421" s="243" t="s">
        <v>702</v>
      </c>
      <c r="D421" s="224" t="s">
        <v>412</v>
      </c>
      <c r="E421" s="228">
        <v>1.01</v>
      </c>
      <c r="F421" s="234"/>
      <c r="G421" s="233">
        <f>ROUND(E421*F421,2)</f>
        <v>0</v>
      </c>
      <c r="H421" s="232"/>
      <c r="I421" s="251" t="s">
        <v>365</v>
      </c>
      <c r="J421" s="32"/>
      <c r="K421" s="32"/>
      <c r="L421" s="32"/>
      <c r="M421" s="32"/>
      <c r="N421" s="32"/>
      <c r="O421" s="32"/>
      <c r="P421" s="32"/>
      <c r="Q421" s="32"/>
      <c r="R421" s="32"/>
      <c r="S421" s="32"/>
      <c r="T421" s="32"/>
      <c r="U421" s="32"/>
      <c r="V421" s="32"/>
      <c r="W421" s="32"/>
      <c r="X421" s="32"/>
      <c r="Y421" s="32"/>
      <c r="Z421" s="32"/>
      <c r="AA421" s="32"/>
      <c r="AB421" s="32"/>
      <c r="AC421" s="32"/>
      <c r="AD421" s="32"/>
      <c r="AE421" s="32" t="s">
        <v>366</v>
      </c>
      <c r="AF421" s="32" t="s">
        <v>401</v>
      </c>
      <c r="AG421" s="32"/>
      <c r="AH421" s="32"/>
      <c r="AI421" s="32"/>
      <c r="AJ421" s="32"/>
      <c r="AK421" s="32"/>
      <c r="AL421" s="32"/>
      <c r="AM421" s="32">
        <v>21</v>
      </c>
      <c r="AN421" s="32"/>
      <c r="AO421" s="32"/>
      <c r="AP421" s="32"/>
      <c r="AQ421" s="32"/>
      <c r="AR421" s="32"/>
      <c r="AS421" s="32"/>
      <c r="AT421" s="32"/>
      <c r="AU421" s="32"/>
      <c r="AV421" s="32"/>
      <c r="AW421" s="32"/>
      <c r="AX421" s="32"/>
      <c r="AY421" s="32"/>
      <c r="AZ421" s="32"/>
      <c r="BA421" s="32"/>
      <c r="BB421" s="32"/>
      <c r="BC421" s="32"/>
      <c r="BD421" s="32"/>
      <c r="BE421" s="32"/>
      <c r="BF421" s="32"/>
      <c r="BG421" s="32"/>
      <c r="BH421" s="32"/>
    </row>
    <row r="422" spans="1:60" outlineLevel="1" x14ac:dyDescent="0.2">
      <c r="A422" s="248"/>
      <c r="B422" s="221"/>
      <c r="C422" s="244" t="s">
        <v>648</v>
      </c>
      <c r="D422" s="225"/>
      <c r="E422" s="229">
        <v>1.01</v>
      </c>
      <c r="F422" s="233"/>
      <c r="G422" s="233"/>
      <c r="H422" s="232"/>
      <c r="I422" s="251"/>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c r="AN422" s="32"/>
      <c r="AO422" s="32"/>
      <c r="AP422" s="32"/>
      <c r="AQ422" s="32"/>
      <c r="AR422" s="32"/>
      <c r="AS422" s="32"/>
      <c r="AT422" s="32"/>
      <c r="AU422" s="32"/>
      <c r="AV422" s="32"/>
      <c r="AW422" s="32"/>
      <c r="AX422" s="32"/>
      <c r="AY422" s="32"/>
      <c r="AZ422" s="32"/>
      <c r="BA422" s="32"/>
      <c r="BB422" s="32"/>
      <c r="BC422" s="32"/>
      <c r="BD422" s="32"/>
      <c r="BE422" s="32"/>
      <c r="BF422" s="32"/>
      <c r="BG422" s="32"/>
      <c r="BH422" s="32"/>
    </row>
    <row r="423" spans="1:60" outlineLevel="1" x14ac:dyDescent="0.2">
      <c r="A423" s="249">
        <v>147</v>
      </c>
      <c r="B423" s="220" t="s">
        <v>703</v>
      </c>
      <c r="C423" s="243" t="s">
        <v>704</v>
      </c>
      <c r="D423" s="224" t="s">
        <v>412</v>
      </c>
      <c r="E423" s="228">
        <v>7.07</v>
      </c>
      <c r="F423" s="234"/>
      <c r="G423" s="233">
        <f>ROUND(E423*F423,2)</f>
        <v>0</v>
      </c>
      <c r="H423" s="232"/>
      <c r="I423" s="251" t="s">
        <v>365</v>
      </c>
      <c r="J423" s="32"/>
      <c r="K423" s="32"/>
      <c r="L423" s="32"/>
      <c r="M423" s="32"/>
      <c r="N423" s="32"/>
      <c r="O423" s="32"/>
      <c r="P423" s="32"/>
      <c r="Q423" s="32"/>
      <c r="R423" s="32"/>
      <c r="S423" s="32"/>
      <c r="T423" s="32"/>
      <c r="U423" s="32"/>
      <c r="V423" s="32"/>
      <c r="W423" s="32"/>
      <c r="X423" s="32"/>
      <c r="Y423" s="32"/>
      <c r="Z423" s="32"/>
      <c r="AA423" s="32"/>
      <c r="AB423" s="32"/>
      <c r="AC423" s="32"/>
      <c r="AD423" s="32"/>
      <c r="AE423" s="32" t="s">
        <v>366</v>
      </c>
      <c r="AF423" s="32" t="s">
        <v>401</v>
      </c>
      <c r="AG423" s="32"/>
      <c r="AH423" s="32"/>
      <c r="AI423" s="32"/>
      <c r="AJ423" s="32"/>
      <c r="AK423" s="32"/>
      <c r="AL423" s="32"/>
      <c r="AM423" s="32">
        <v>21</v>
      </c>
      <c r="AN423" s="32"/>
      <c r="AO423" s="32"/>
      <c r="AP423" s="32"/>
      <c r="AQ423" s="32"/>
      <c r="AR423" s="32"/>
      <c r="AS423" s="32"/>
      <c r="AT423" s="32"/>
      <c r="AU423" s="32"/>
      <c r="AV423" s="32"/>
      <c r="AW423" s="32"/>
      <c r="AX423" s="32"/>
      <c r="AY423" s="32"/>
      <c r="AZ423" s="32"/>
      <c r="BA423" s="32"/>
      <c r="BB423" s="32"/>
      <c r="BC423" s="32"/>
      <c r="BD423" s="32"/>
      <c r="BE423" s="32"/>
      <c r="BF423" s="32"/>
      <c r="BG423" s="32"/>
      <c r="BH423" s="32"/>
    </row>
    <row r="424" spans="1:60" outlineLevel="1" x14ac:dyDescent="0.2">
      <c r="A424" s="248"/>
      <c r="B424" s="221"/>
      <c r="C424" s="244" t="s">
        <v>686</v>
      </c>
      <c r="D424" s="225"/>
      <c r="E424" s="229">
        <v>7.07</v>
      </c>
      <c r="F424" s="233"/>
      <c r="G424" s="233"/>
      <c r="H424" s="232"/>
      <c r="I424" s="251"/>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c r="AP424" s="32"/>
      <c r="AQ424" s="32"/>
      <c r="AR424" s="32"/>
      <c r="AS424" s="32"/>
      <c r="AT424" s="32"/>
      <c r="AU424" s="32"/>
      <c r="AV424" s="32"/>
      <c r="AW424" s="32"/>
      <c r="AX424" s="32"/>
      <c r="AY424" s="32"/>
      <c r="AZ424" s="32"/>
      <c r="BA424" s="32"/>
      <c r="BB424" s="32"/>
      <c r="BC424" s="32"/>
      <c r="BD424" s="32"/>
      <c r="BE424" s="32"/>
      <c r="BF424" s="32"/>
      <c r="BG424" s="32"/>
      <c r="BH424" s="32"/>
    </row>
    <row r="425" spans="1:60" outlineLevel="1" x14ac:dyDescent="0.2">
      <c r="A425" s="249">
        <v>148</v>
      </c>
      <c r="B425" s="220" t="s">
        <v>705</v>
      </c>
      <c r="C425" s="243" t="s">
        <v>706</v>
      </c>
      <c r="D425" s="224" t="s">
        <v>412</v>
      </c>
      <c r="E425" s="228">
        <v>3.03</v>
      </c>
      <c r="F425" s="234"/>
      <c r="G425" s="233">
        <f>ROUND(E425*F425,2)</f>
        <v>0</v>
      </c>
      <c r="H425" s="232"/>
      <c r="I425" s="251" t="s">
        <v>365</v>
      </c>
      <c r="J425" s="32"/>
      <c r="K425" s="32"/>
      <c r="L425" s="32"/>
      <c r="M425" s="32"/>
      <c r="N425" s="32"/>
      <c r="O425" s="32"/>
      <c r="P425" s="32"/>
      <c r="Q425" s="32"/>
      <c r="R425" s="32"/>
      <c r="S425" s="32"/>
      <c r="T425" s="32"/>
      <c r="U425" s="32"/>
      <c r="V425" s="32"/>
      <c r="W425" s="32"/>
      <c r="X425" s="32"/>
      <c r="Y425" s="32"/>
      <c r="Z425" s="32"/>
      <c r="AA425" s="32"/>
      <c r="AB425" s="32"/>
      <c r="AC425" s="32"/>
      <c r="AD425" s="32"/>
      <c r="AE425" s="32" t="s">
        <v>366</v>
      </c>
      <c r="AF425" s="32" t="s">
        <v>401</v>
      </c>
      <c r="AG425" s="32"/>
      <c r="AH425" s="32"/>
      <c r="AI425" s="32"/>
      <c r="AJ425" s="32"/>
      <c r="AK425" s="32"/>
      <c r="AL425" s="32"/>
      <c r="AM425" s="32">
        <v>21</v>
      </c>
      <c r="AN425" s="32"/>
      <c r="AO425" s="32"/>
      <c r="AP425" s="32"/>
      <c r="AQ425" s="32"/>
      <c r="AR425" s="32"/>
      <c r="AS425" s="32"/>
      <c r="AT425" s="32"/>
      <c r="AU425" s="32"/>
      <c r="AV425" s="32"/>
      <c r="AW425" s="32"/>
      <c r="AX425" s="32"/>
      <c r="AY425" s="32"/>
      <c r="AZ425" s="32"/>
      <c r="BA425" s="32"/>
      <c r="BB425" s="32"/>
      <c r="BC425" s="32"/>
      <c r="BD425" s="32"/>
      <c r="BE425" s="32"/>
      <c r="BF425" s="32"/>
      <c r="BG425" s="32"/>
      <c r="BH425" s="32"/>
    </row>
    <row r="426" spans="1:60" outlineLevel="1" x14ac:dyDescent="0.2">
      <c r="A426" s="248"/>
      <c r="B426" s="221"/>
      <c r="C426" s="244" t="s">
        <v>653</v>
      </c>
      <c r="D426" s="225"/>
      <c r="E426" s="229">
        <v>3.03</v>
      </c>
      <c r="F426" s="233"/>
      <c r="G426" s="233"/>
      <c r="H426" s="232"/>
      <c r="I426" s="251"/>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c r="AN426" s="32"/>
      <c r="AO426" s="32"/>
      <c r="AP426" s="32"/>
      <c r="AQ426" s="32"/>
      <c r="AR426" s="32"/>
      <c r="AS426" s="32"/>
      <c r="AT426" s="32"/>
      <c r="AU426" s="32"/>
      <c r="AV426" s="32"/>
      <c r="AW426" s="32"/>
      <c r="AX426" s="32"/>
      <c r="AY426" s="32"/>
      <c r="AZ426" s="32"/>
      <c r="BA426" s="32"/>
      <c r="BB426" s="32"/>
      <c r="BC426" s="32"/>
      <c r="BD426" s="32"/>
      <c r="BE426" s="32"/>
      <c r="BF426" s="32"/>
      <c r="BG426" s="32"/>
      <c r="BH426" s="32"/>
    </row>
    <row r="427" spans="1:60" outlineLevel="1" x14ac:dyDescent="0.2">
      <c r="A427" s="249">
        <v>149</v>
      </c>
      <c r="B427" s="220" t="s">
        <v>707</v>
      </c>
      <c r="C427" s="243" t="s">
        <v>708</v>
      </c>
      <c r="D427" s="224" t="s">
        <v>412</v>
      </c>
      <c r="E427" s="228">
        <v>4.04</v>
      </c>
      <c r="F427" s="234"/>
      <c r="G427" s="233">
        <f>ROUND(E427*F427,2)</f>
        <v>0</v>
      </c>
      <c r="H427" s="232"/>
      <c r="I427" s="251" t="s">
        <v>365</v>
      </c>
      <c r="J427" s="32"/>
      <c r="K427" s="32"/>
      <c r="L427" s="32"/>
      <c r="M427" s="32"/>
      <c r="N427" s="32"/>
      <c r="O427" s="32"/>
      <c r="P427" s="32"/>
      <c r="Q427" s="32"/>
      <c r="R427" s="32"/>
      <c r="S427" s="32"/>
      <c r="T427" s="32"/>
      <c r="U427" s="32"/>
      <c r="V427" s="32"/>
      <c r="W427" s="32"/>
      <c r="X427" s="32"/>
      <c r="Y427" s="32"/>
      <c r="Z427" s="32"/>
      <c r="AA427" s="32"/>
      <c r="AB427" s="32"/>
      <c r="AC427" s="32"/>
      <c r="AD427" s="32"/>
      <c r="AE427" s="32" t="s">
        <v>366</v>
      </c>
      <c r="AF427" s="32" t="s">
        <v>401</v>
      </c>
      <c r="AG427" s="32"/>
      <c r="AH427" s="32"/>
      <c r="AI427" s="32"/>
      <c r="AJ427" s="32"/>
      <c r="AK427" s="32"/>
      <c r="AL427" s="32"/>
      <c r="AM427" s="32">
        <v>21</v>
      </c>
      <c r="AN427" s="32"/>
      <c r="AO427" s="32"/>
      <c r="AP427" s="32"/>
      <c r="AQ427" s="32"/>
      <c r="AR427" s="32"/>
      <c r="AS427" s="32"/>
      <c r="AT427" s="32"/>
      <c r="AU427" s="32"/>
      <c r="AV427" s="32"/>
      <c r="AW427" s="32"/>
      <c r="AX427" s="32"/>
      <c r="AY427" s="32"/>
      <c r="AZ427" s="32"/>
      <c r="BA427" s="32"/>
      <c r="BB427" s="32"/>
      <c r="BC427" s="32"/>
      <c r="BD427" s="32"/>
      <c r="BE427" s="32"/>
      <c r="BF427" s="32"/>
      <c r="BG427" s="32"/>
      <c r="BH427" s="32"/>
    </row>
    <row r="428" spans="1:60" outlineLevel="1" x14ac:dyDescent="0.2">
      <c r="A428" s="248"/>
      <c r="B428" s="221"/>
      <c r="C428" s="244" t="s">
        <v>462</v>
      </c>
      <c r="D428" s="225"/>
      <c r="E428" s="229">
        <v>4.04</v>
      </c>
      <c r="F428" s="233"/>
      <c r="G428" s="233"/>
      <c r="H428" s="232"/>
      <c r="I428" s="251"/>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c r="AM428" s="32"/>
      <c r="AN428" s="32"/>
      <c r="AO428" s="32"/>
      <c r="AP428" s="32"/>
      <c r="AQ428" s="32"/>
      <c r="AR428" s="32"/>
      <c r="AS428" s="32"/>
      <c r="AT428" s="32"/>
      <c r="AU428" s="32"/>
      <c r="AV428" s="32"/>
      <c r="AW428" s="32"/>
      <c r="AX428" s="32"/>
      <c r="AY428" s="32"/>
      <c r="AZ428" s="32"/>
      <c r="BA428" s="32"/>
      <c r="BB428" s="32"/>
      <c r="BC428" s="32"/>
      <c r="BD428" s="32"/>
      <c r="BE428" s="32"/>
      <c r="BF428" s="32"/>
      <c r="BG428" s="32"/>
      <c r="BH428" s="32"/>
    </row>
    <row r="429" spans="1:60" outlineLevel="1" x14ac:dyDescent="0.2">
      <c r="A429" s="249">
        <v>150</v>
      </c>
      <c r="B429" s="220" t="s">
        <v>709</v>
      </c>
      <c r="C429" s="243" t="s">
        <v>710</v>
      </c>
      <c r="D429" s="224" t="s">
        <v>412</v>
      </c>
      <c r="E429" s="228">
        <v>13.13</v>
      </c>
      <c r="F429" s="234"/>
      <c r="G429" s="233">
        <f>ROUND(E429*F429,2)</f>
        <v>0</v>
      </c>
      <c r="H429" s="232"/>
      <c r="I429" s="251" t="s">
        <v>365</v>
      </c>
      <c r="J429" s="32"/>
      <c r="K429" s="32"/>
      <c r="L429" s="32"/>
      <c r="M429" s="32"/>
      <c r="N429" s="32"/>
      <c r="O429" s="32"/>
      <c r="P429" s="32"/>
      <c r="Q429" s="32"/>
      <c r="R429" s="32"/>
      <c r="S429" s="32"/>
      <c r="T429" s="32"/>
      <c r="U429" s="32"/>
      <c r="V429" s="32"/>
      <c r="W429" s="32"/>
      <c r="X429" s="32"/>
      <c r="Y429" s="32"/>
      <c r="Z429" s="32"/>
      <c r="AA429" s="32"/>
      <c r="AB429" s="32"/>
      <c r="AC429" s="32"/>
      <c r="AD429" s="32"/>
      <c r="AE429" s="32" t="s">
        <v>366</v>
      </c>
      <c r="AF429" s="32" t="s">
        <v>401</v>
      </c>
      <c r="AG429" s="32"/>
      <c r="AH429" s="32"/>
      <c r="AI429" s="32"/>
      <c r="AJ429" s="32"/>
      <c r="AK429" s="32"/>
      <c r="AL429" s="32"/>
      <c r="AM429" s="32">
        <v>21</v>
      </c>
      <c r="AN429" s="32"/>
      <c r="AO429" s="32"/>
      <c r="AP429" s="32"/>
      <c r="AQ429" s="32"/>
      <c r="AR429" s="32"/>
      <c r="AS429" s="32"/>
      <c r="AT429" s="32"/>
      <c r="AU429" s="32"/>
      <c r="AV429" s="32"/>
      <c r="AW429" s="32"/>
      <c r="AX429" s="32"/>
      <c r="AY429" s="32"/>
      <c r="AZ429" s="32"/>
      <c r="BA429" s="32"/>
      <c r="BB429" s="32"/>
      <c r="BC429" s="32"/>
      <c r="BD429" s="32"/>
      <c r="BE429" s="32"/>
      <c r="BF429" s="32"/>
      <c r="BG429" s="32"/>
      <c r="BH429" s="32"/>
    </row>
    <row r="430" spans="1:60" outlineLevel="1" x14ac:dyDescent="0.2">
      <c r="A430" s="248"/>
      <c r="B430" s="221"/>
      <c r="C430" s="244" t="s">
        <v>711</v>
      </c>
      <c r="D430" s="225"/>
      <c r="E430" s="229">
        <v>13.13</v>
      </c>
      <c r="F430" s="233"/>
      <c r="G430" s="233"/>
      <c r="H430" s="232"/>
      <c r="I430" s="251"/>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c r="AL430" s="32"/>
      <c r="AM430" s="32"/>
      <c r="AN430" s="32"/>
      <c r="AO430" s="32"/>
      <c r="AP430" s="32"/>
      <c r="AQ430" s="32"/>
      <c r="AR430" s="32"/>
      <c r="AS430" s="32"/>
      <c r="AT430" s="32"/>
      <c r="AU430" s="32"/>
      <c r="AV430" s="32"/>
      <c r="AW430" s="32"/>
      <c r="AX430" s="32"/>
      <c r="AY430" s="32"/>
      <c r="AZ430" s="32"/>
      <c r="BA430" s="32"/>
      <c r="BB430" s="32"/>
      <c r="BC430" s="32"/>
      <c r="BD430" s="32"/>
      <c r="BE430" s="32"/>
      <c r="BF430" s="32"/>
      <c r="BG430" s="32"/>
      <c r="BH430" s="32"/>
    </row>
    <row r="431" spans="1:60" outlineLevel="1" x14ac:dyDescent="0.2">
      <c r="A431" s="249">
        <v>151</v>
      </c>
      <c r="B431" s="220" t="s">
        <v>712</v>
      </c>
      <c r="C431" s="243" t="s">
        <v>713</v>
      </c>
      <c r="D431" s="224" t="s">
        <v>412</v>
      </c>
      <c r="E431" s="228">
        <v>2.02</v>
      </c>
      <c r="F431" s="234"/>
      <c r="G431" s="233">
        <f>ROUND(E431*F431,2)</f>
        <v>0</v>
      </c>
      <c r="H431" s="232" t="s">
        <v>388</v>
      </c>
      <c r="I431" s="251" t="s">
        <v>389</v>
      </c>
      <c r="J431" s="32"/>
      <c r="K431" s="32"/>
      <c r="L431" s="32"/>
      <c r="M431" s="32"/>
      <c r="N431" s="32"/>
      <c r="O431" s="32"/>
      <c r="P431" s="32"/>
      <c r="Q431" s="32"/>
      <c r="R431" s="32"/>
      <c r="S431" s="32"/>
      <c r="T431" s="32"/>
      <c r="U431" s="32"/>
      <c r="V431" s="32"/>
      <c r="W431" s="32"/>
      <c r="X431" s="32"/>
      <c r="Y431" s="32"/>
      <c r="Z431" s="32"/>
      <c r="AA431" s="32"/>
      <c r="AB431" s="32"/>
      <c r="AC431" s="32"/>
      <c r="AD431" s="32"/>
      <c r="AE431" s="32" t="s">
        <v>185</v>
      </c>
      <c r="AF431" s="32"/>
      <c r="AG431" s="32"/>
      <c r="AH431" s="32"/>
      <c r="AI431" s="32"/>
      <c r="AJ431" s="32"/>
      <c r="AK431" s="32"/>
      <c r="AL431" s="32"/>
      <c r="AM431" s="32">
        <v>21</v>
      </c>
      <c r="AN431" s="32"/>
      <c r="AO431" s="32"/>
      <c r="AP431" s="32"/>
      <c r="AQ431" s="32"/>
      <c r="AR431" s="32"/>
      <c r="AS431" s="32"/>
      <c r="AT431" s="32"/>
      <c r="AU431" s="32"/>
      <c r="AV431" s="32"/>
      <c r="AW431" s="32"/>
      <c r="AX431" s="32"/>
      <c r="AY431" s="32"/>
      <c r="AZ431" s="32"/>
      <c r="BA431" s="32"/>
      <c r="BB431" s="32"/>
      <c r="BC431" s="32"/>
      <c r="BD431" s="32"/>
      <c r="BE431" s="32"/>
      <c r="BF431" s="32"/>
      <c r="BG431" s="32"/>
      <c r="BH431" s="32"/>
    </row>
    <row r="432" spans="1:60" outlineLevel="1" x14ac:dyDescent="0.2">
      <c r="A432" s="248"/>
      <c r="B432" s="221"/>
      <c r="C432" s="244" t="s">
        <v>459</v>
      </c>
      <c r="D432" s="225"/>
      <c r="E432" s="229">
        <v>2.02</v>
      </c>
      <c r="F432" s="233"/>
      <c r="G432" s="233"/>
      <c r="H432" s="232"/>
      <c r="I432" s="251"/>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c r="AL432" s="32"/>
      <c r="AM432" s="32"/>
      <c r="AN432" s="32"/>
      <c r="AO432" s="32"/>
      <c r="AP432" s="32"/>
      <c r="AQ432" s="32"/>
      <c r="AR432" s="32"/>
      <c r="AS432" s="32"/>
      <c r="AT432" s="32"/>
      <c r="AU432" s="32"/>
      <c r="AV432" s="32"/>
      <c r="AW432" s="32"/>
      <c r="AX432" s="32"/>
      <c r="AY432" s="32"/>
      <c r="AZ432" s="32"/>
      <c r="BA432" s="32"/>
      <c r="BB432" s="32"/>
      <c r="BC432" s="32"/>
      <c r="BD432" s="32"/>
      <c r="BE432" s="32"/>
      <c r="BF432" s="32"/>
      <c r="BG432" s="32"/>
      <c r="BH432" s="32"/>
    </row>
    <row r="433" spans="1:60" outlineLevel="1" x14ac:dyDescent="0.2">
      <c r="A433" s="249">
        <v>152</v>
      </c>
      <c r="B433" s="220" t="s">
        <v>714</v>
      </c>
      <c r="C433" s="243" t="s">
        <v>715</v>
      </c>
      <c r="D433" s="224" t="s">
        <v>412</v>
      </c>
      <c r="E433" s="228">
        <v>6.06</v>
      </c>
      <c r="F433" s="234"/>
      <c r="G433" s="233">
        <f>ROUND(E433*F433,2)</f>
        <v>0</v>
      </c>
      <c r="H433" s="232"/>
      <c r="I433" s="251" t="s">
        <v>365</v>
      </c>
      <c r="J433" s="32"/>
      <c r="K433" s="32"/>
      <c r="L433" s="32"/>
      <c r="M433" s="32"/>
      <c r="N433" s="32"/>
      <c r="O433" s="32"/>
      <c r="P433" s="32"/>
      <c r="Q433" s="32"/>
      <c r="R433" s="32"/>
      <c r="S433" s="32"/>
      <c r="T433" s="32"/>
      <c r="U433" s="32"/>
      <c r="V433" s="32"/>
      <c r="W433" s="32"/>
      <c r="X433" s="32"/>
      <c r="Y433" s="32"/>
      <c r="Z433" s="32"/>
      <c r="AA433" s="32"/>
      <c r="AB433" s="32"/>
      <c r="AC433" s="32"/>
      <c r="AD433" s="32"/>
      <c r="AE433" s="32" t="s">
        <v>366</v>
      </c>
      <c r="AF433" s="32" t="s">
        <v>401</v>
      </c>
      <c r="AG433" s="32"/>
      <c r="AH433" s="32"/>
      <c r="AI433" s="32"/>
      <c r="AJ433" s="32"/>
      <c r="AK433" s="32"/>
      <c r="AL433" s="32"/>
      <c r="AM433" s="32">
        <v>21</v>
      </c>
      <c r="AN433" s="32"/>
      <c r="AO433" s="32"/>
      <c r="AP433" s="32"/>
      <c r="AQ433" s="32"/>
      <c r="AR433" s="32"/>
      <c r="AS433" s="32"/>
      <c r="AT433" s="32"/>
      <c r="AU433" s="32"/>
      <c r="AV433" s="32"/>
      <c r="AW433" s="32"/>
      <c r="AX433" s="32"/>
      <c r="AY433" s="32"/>
      <c r="AZ433" s="32"/>
      <c r="BA433" s="32"/>
      <c r="BB433" s="32"/>
      <c r="BC433" s="32"/>
      <c r="BD433" s="32"/>
      <c r="BE433" s="32"/>
      <c r="BF433" s="32"/>
      <c r="BG433" s="32"/>
      <c r="BH433" s="32"/>
    </row>
    <row r="434" spans="1:60" outlineLevel="1" x14ac:dyDescent="0.2">
      <c r="A434" s="248"/>
      <c r="B434" s="221"/>
      <c r="C434" s="244" t="s">
        <v>453</v>
      </c>
      <c r="D434" s="225"/>
      <c r="E434" s="229">
        <v>6.06</v>
      </c>
      <c r="F434" s="233"/>
      <c r="G434" s="233"/>
      <c r="H434" s="232"/>
      <c r="I434" s="251"/>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c r="AY434" s="32"/>
      <c r="AZ434" s="32"/>
      <c r="BA434" s="32"/>
      <c r="BB434" s="32"/>
      <c r="BC434" s="32"/>
      <c r="BD434" s="32"/>
      <c r="BE434" s="32"/>
      <c r="BF434" s="32"/>
      <c r="BG434" s="32"/>
      <c r="BH434" s="32"/>
    </row>
    <row r="435" spans="1:60" outlineLevel="1" x14ac:dyDescent="0.2">
      <c r="A435" s="249">
        <v>153</v>
      </c>
      <c r="B435" s="220" t="s">
        <v>716</v>
      </c>
      <c r="C435" s="243" t="s">
        <v>717</v>
      </c>
      <c r="D435" s="224" t="s">
        <v>412</v>
      </c>
      <c r="E435" s="228">
        <v>1.01</v>
      </c>
      <c r="F435" s="234"/>
      <c r="G435" s="233">
        <f>ROUND(E435*F435,2)</f>
        <v>0</v>
      </c>
      <c r="H435" s="232"/>
      <c r="I435" s="251" t="s">
        <v>365</v>
      </c>
      <c r="J435" s="32"/>
      <c r="K435" s="32"/>
      <c r="L435" s="32"/>
      <c r="M435" s="32"/>
      <c r="N435" s="32"/>
      <c r="O435" s="32"/>
      <c r="P435" s="32"/>
      <c r="Q435" s="32"/>
      <c r="R435" s="32"/>
      <c r="S435" s="32"/>
      <c r="T435" s="32"/>
      <c r="U435" s="32"/>
      <c r="V435" s="32"/>
      <c r="W435" s="32"/>
      <c r="X435" s="32"/>
      <c r="Y435" s="32"/>
      <c r="Z435" s="32"/>
      <c r="AA435" s="32"/>
      <c r="AB435" s="32"/>
      <c r="AC435" s="32"/>
      <c r="AD435" s="32"/>
      <c r="AE435" s="32" t="s">
        <v>366</v>
      </c>
      <c r="AF435" s="32" t="s">
        <v>401</v>
      </c>
      <c r="AG435" s="32"/>
      <c r="AH435" s="32"/>
      <c r="AI435" s="32"/>
      <c r="AJ435" s="32"/>
      <c r="AK435" s="32"/>
      <c r="AL435" s="32"/>
      <c r="AM435" s="32">
        <v>21</v>
      </c>
      <c r="AN435" s="32"/>
      <c r="AO435" s="32"/>
      <c r="AP435" s="32"/>
      <c r="AQ435" s="32"/>
      <c r="AR435" s="32"/>
      <c r="AS435" s="32"/>
      <c r="AT435" s="32"/>
      <c r="AU435" s="32"/>
      <c r="AV435" s="32"/>
      <c r="AW435" s="32"/>
      <c r="AX435" s="32"/>
      <c r="AY435" s="32"/>
      <c r="AZ435" s="32"/>
      <c r="BA435" s="32"/>
      <c r="BB435" s="32"/>
      <c r="BC435" s="32"/>
      <c r="BD435" s="32"/>
      <c r="BE435" s="32"/>
      <c r="BF435" s="32"/>
      <c r="BG435" s="32"/>
      <c r="BH435" s="32"/>
    </row>
    <row r="436" spans="1:60" outlineLevel="1" x14ac:dyDescent="0.2">
      <c r="A436" s="248"/>
      <c r="B436" s="221"/>
      <c r="C436" s="244" t="s">
        <v>648</v>
      </c>
      <c r="D436" s="225"/>
      <c r="E436" s="229">
        <v>1.01</v>
      </c>
      <c r="F436" s="233"/>
      <c r="G436" s="233"/>
      <c r="H436" s="232"/>
      <c r="I436" s="251"/>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c r="AL436" s="32"/>
      <c r="AM436" s="32"/>
      <c r="AN436" s="32"/>
      <c r="AO436" s="32"/>
      <c r="AP436" s="32"/>
      <c r="AQ436" s="32"/>
      <c r="AR436" s="32"/>
      <c r="AS436" s="32"/>
      <c r="AT436" s="32"/>
      <c r="AU436" s="32"/>
      <c r="AV436" s="32"/>
      <c r="AW436" s="32"/>
      <c r="AX436" s="32"/>
      <c r="AY436" s="32"/>
      <c r="AZ436" s="32"/>
      <c r="BA436" s="32"/>
      <c r="BB436" s="32"/>
      <c r="BC436" s="32"/>
      <c r="BD436" s="32"/>
      <c r="BE436" s="32"/>
      <c r="BF436" s="32"/>
      <c r="BG436" s="32"/>
      <c r="BH436" s="32"/>
    </row>
    <row r="437" spans="1:60" outlineLevel="1" x14ac:dyDescent="0.2">
      <c r="A437" s="249">
        <v>154</v>
      </c>
      <c r="B437" s="220" t="s">
        <v>718</v>
      </c>
      <c r="C437" s="243" t="s">
        <v>719</v>
      </c>
      <c r="D437" s="224" t="s">
        <v>412</v>
      </c>
      <c r="E437" s="228">
        <v>1.01</v>
      </c>
      <c r="F437" s="234"/>
      <c r="G437" s="233">
        <f>ROUND(E437*F437,2)</f>
        <v>0</v>
      </c>
      <c r="H437" s="232"/>
      <c r="I437" s="251" t="s">
        <v>365</v>
      </c>
      <c r="J437" s="32"/>
      <c r="K437" s="32"/>
      <c r="L437" s="32"/>
      <c r="M437" s="32"/>
      <c r="N437" s="32"/>
      <c r="O437" s="32"/>
      <c r="P437" s="32"/>
      <c r="Q437" s="32"/>
      <c r="R437" s="32"/>
      <c r="S437" s="32"/>
      <c r="T437" s="32"/>
      <c r="U437" s="32"/>
      <c r="V437" s="32"/>
      <c r="W437" s="32"/>
      <c r="X437" s="32"/>
      <c r="Y437" s="32"/>
      <c r="Z437" s="32"/>
      <c r="AA437" s="32"/>
      <c r="AB437" s="32"/>
      <c r="AC437" s="32"/>
      <c r="AD437" s="32"/>
      <c r="AE437" s="32" t="s">
        <v>366</v>
      </c>
      <c r="AF437" s="32" t="s">
        <v>401</v>
      </c>
      <c r="AG437" s="32"/>
      <c r="AH437" s="32"/>
      <c r="AI437" s="32"/>
      <c r="AJ437" s="32"/>
      <c r="AK437" s="32"/>
      <c r="AL437" s="32"/>
      <c r="AM437" s="32">
        <v>21</v>
      </c>
      <c r="AN437" s="32"/>
      <c r="AO437" s="32"/>
      <c r="AP437" s="32"/>
      <c r="AQ437" s="32"/>
      <c r="AR437" s="32"/>
      <c r="AS437" s="32"/>
      <c r="AT437" s="32"/>
      <c r="AU437" s="32"/>
      <c r="AV437" s="32"/>
      <c r="AW437" s="32"/>
      <c r="AX437" s="32"/>
      <c r="AY437" s="32"/>
      <c r="AZ437" s="32"/>
      <c r="BA437" s="32"/>
      <c r="BB437" s="32"/>
      <c r="BC437" s="32"/>
      <c r="BD437" s="32"/>
      <c r="BE437" s="32"/>
      <c r="BF437" s="32"/>
      <c r="BG437" s="32"/>
      <c r="BH437" s="32"/>
    </row>
    <row r="438" spans="1:60" outlineLevel="1" x14ac:dyDescent="0.2">
      <c r="A438" s="248"/>
      <c r="B438" s="221"/>
      <c r="C438" s="244" t="s">
        <v>648</v>
      </c>
      <c r="D438" s="225"/>
      <c r="E438" s="229">
        <v>1.01</v>
      </c>
      <c r="F438" s="233"/>
      <c r="G438" s="233"/>
      <c r="H438" s="232"/>
      <c r="I438" s="251"/>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c r="AL438" s="32"/>
      <c r="AM438" s="32"/>
      <c r="AN438" s="32"/>
      <c r="AO438" s="32"/>
      <c r="AP438" s="32"/>
      <c r="AQ438" s="32"/>
      <c r="AR438" s="32"/>
      <c r="AS438" s="32"/>
      <c r="AT438" s="32"/>
      <c r="AU438" s="32"/>
      <c r="AV438" s="32"/>
      <c r="AW438" s="32"/>
      <c r="AX438" s="32"/>
      <c r="AY438" s="32"/>
      <c r="AZ438" s="32"/>
      <c r="BA438" s="32"/>
      <c r="BB438" s="32"/>
      <c r="BC438" s="32"/>
      <c r="BD438" s="32"/>
      <c r="BE438" s="32"/>
      <c r="BF438" s="32"/>
      <c r="BG438" s="32"/>
      <c r="BH438" s="32"/>
    </row>
    <row r="439" spans="1:60" outlineLevel="1" x14ac:dyDescent="0.2">
      <c r="A439" s="249">
        <v>155</v>
      </c>
      <c r="B439" s="220" t="s">
        <v>720</v>
      </c>
      <c r="C439" s="243" t="s">
        <v>721</v>
      </c>
      <c r="D439" s="224" t="s">
        <v>412</v>
      </c>
      <c r="E439" s="228">
        <v>1.01</v>
      </c>
      <c r="F439" s="234"/>
      <c r="G439" s="233">
        <f>ROUND(E439*F439,2)</f>
        <v>0</v>
      </c>
      <c r="H439" s="232"/>
      <c r="I439" s="251" t="s">
        <v>365</v>
      </c>
      <c r="J439" s="32"/>
      <c r="K439" s="32"/>
      <c r="L439" s="32"/>
      <c r="M439" s="32"/>
      <c r="N439" s="32"/>
      <c r="O439" s="32"/>
      <c r="P439" s="32"/>
      <c r="Q439" s="32"/>
      <c r="R439" s="32"/>
      <c r="S439" s="32"/>
      <c r="T439" s="32"/>
      <c r="U439" s="32"/>
      <c r="V439" s="32"/>
      <c r="W439" s="32"/>
      <c r="X439" s="32"/>
      <c r="Y439" s="32"/>
      <c r="Z439" s="32"/>
      <c r="AA439" s="32"/>
      <c r="AB439" s="32"/>
      <c r="AC439" s="32"/>
      <c r="AD439" s="32"/>
      <c r="AE439" s="32" t="s">
        <v>366</v>
      </c>
      <c r="AF439" s="32" t="s">
        <v>401</v>
      </c>
      <c r="AG439" s="32"/>
      <c r="AH439" s="32"/>
      <c r="AI439" s="32"/>
      <c r="AJ439" s="32"/>
      <c r="AK439" s="32"/>
      <c r="AL439" s="32"/>
      <c r="AM439" s="32">
        <v>21</v>
      </c>
      <c r="AN439" s="32"/>
      <c r="AO439" s="32"/>
      <c r="AP439" s="32"/>
      <c r="AQ439" s="32"/>
      <c r="AR439" s="32"/>
      <c r="AS439" s="32"/>
      <c r="AT439" s="32"/>
      <c r="AU439" s="32"/>
      <c r="AV439" s="32"/>
      <c r="AW439" s="32"/>
      <c r="AX439" s="32"/>
      <c r="AY439" s="32"/>
      <c r="AZ439" s="32"/>
      <c r="BA439" s="32"/>
      <c r="BB439" s="32"/>
      <c r="BC439" s="32"/>
      <c r="BD439" s="32"/>
      <c r="BE439" s="32"/>
      <c r="BF439" s="32"/>
      <c r="BG439" s="32"/>
      <c r="BH439" s="32"/>
    </row>
    <row r="440" spans="1:60" outlineLevel="1" x14ac:dyDescent="0.2">
      <c r="A440" s="248"/>
      <c r="B440" s="221"/>
      <c r="C440" s="244" t="s">
        <v>648</v>
      </c>
      <c r="D440" s="225"/>
      <c r="E440" s="229">
        <v>1.01</v>
      </c>
      <c r="F440" s="233"/>
      <c r="G440" s="233"/>
      <c r="H440" s="232"/>
      <c r="I440" s="251"/>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c r="AM440" s="32"/>
      <c r="AN440" s="32"/>
      <c r="AO440" s="32"/>
      <c r="AP440" s="32"/>
      <c r="AQ440" s="32"/>
      <c r="AR440" s="32"/>
      <c r="AS440" s="32"/>
      <c r="AT440" s="32"/>
      <c r="AU440" s="32"/>
      <c r="AV440" s="32"/>
      <c r="AW440" s="32"/>
      <c r="AX440" s="32"/>
      <c r="AY440" s="32"/>
      <c r="AZ440" s="32"/>
      <c r="BA440" s="32"/>
      <c r="BB440" s="32"/>
      <c r="BC440" s="32"/>
      <c r="BD440" s="32"/>
      <c r="BE440" s="32"/>
      <c r="BF440" s="32"/>
      <c r="BG440" s="32"/>
      <c r="BH440" s="32"/>
    </row>
    <row r="441" spans="1:60" outlineLevel="1" x14ac:dyDescent="0.2">
      <c r="A441" s="249">
        <v>156</v>
      </c>
      <c r="B441" s="220" t="s">
        <v>722</v>
      </c>
      <c r="C441" s="243" t="s">
        <v>723</v>
      </c>
      <c r="D441" s="224" t="s">
        <v>412</v>
      </c>
      <c r="E441" s="228">
        <v>1.01</v>
      </c>
      <c r="F441" s="234"/>
      <c r="G441" s="233">
        <f>ROUND(E441*F441,2)</f>
        <v>0</v>
      </c>
      <c r="H441" s="232"/>
      <c r="I441" s="251" t="s">
        <v>365</v>
      </c>
      <c r="J441" s="32"/>
      <c r="K441" s="32"/>
      <c r="L441" s="32"/>
      <c r="M441" s="32"/>
      <c r="N441" s="32"/>
      <c r="O441" s="32"/>
      <c r="P441" s="32"/>
      <c r="Q441" s="32"/>
      <c r="R441" s="32"/>
      <c r="S441" s="32"/>
      <c r="T441" s="32"/>
      <c r="U441" s="32"/>
      <c r="V441" s="32"/>
      <c r="W441" s="32"/>
      <c r="X441" s="32"/>
      <c r="Y441" s="32"/>
      <c r="Z441" s="32"/>
      <c r="AA441" s="32"/>
      <c r="AB441" s="32"/>
      <c r="AC441" s="32"/>
      <c r="AD441" s="32"/>
      <c r="AE441" s="32" t="s">
        <v>366</v>
      </c>
      <c r="AF441" s="32" t="s">
        <v>401</v>
      </c>
      <c r="AG441" s="32"/>
      <c r="AH441" s="32"/>
      <c r="AI441" s="32"/>
      <c r="AJ441" s="32"/>
      <c r="AK441" s="32"/>
      <c r="AL441" s="32"/>
      <c r="AM441" s="32">
        <v>21</v>
      </c>
      <c r="AN441" s="32"/>
      <c r="AO441" s="32"/>
      <c r="AP441" s="32"/>
      <c r="AQ441" s="32"/>
      <c r="AR441" s="32"/>
      <c r="AS441" s="32"/>
      <c r="AT441" s="32"/>
      <c r="AU441" s="32"/>
      <c r="AV441" s="32"/>
      <c r="AW441" s="32"/>
      <c r="AX441" s="32"/>
      <c r="AY441" s="32"/>
      <c r="AZ441" s="32"/>
      <c r="BA441" s="32"/>
      <c r="BB441" s="32"/>
      <c r="BC441" s="32"/>
      <c r="BD441" s="32"/>
      <c r="BE441" s="32"/>
      <c r="BF441" s="32"/>
      <c r="BG441" s="32"/>
      <c r="BH441" s="32"/>
    </row>
    <row r="442" spans="1:60" outlineLevel="1" x14ac:dyDescent="0.2">
      <c r="A442" s="248"/>
      <c r="B442" s="221"/>
      <c r="C442" s="244" t="s">
        <v>648</v>
      </c>
      <c r="D442" s="225"/>
      <c r="E442" s="229">
        <v>1.01</v>
      </c>
      <c r="F442" s="233"/>
      <c r="G442" s="233"/>
      <c r="H442" s="232"/>
      <c r="I442" s="251"/>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c r="BC442" s="32"/>
      <c r="BD442" s="32"/>
      <c r="BE442" s="32"/>
      <c r="BF442" s="32"/>
      <c r="BG442" s="32"/>
      <c r="BH442" s="32"/>
    </row>
    <row r="443" spans="1:60" outlineLevel="1" x14ac:dyDescent="0.2">
      <c r="A443" s="249">
        <v>157</v>
      </c>
      <c r="B443" s="220" t="s">
        <v>724</v>
      </c>
      <c r="C443" s="243" t="s">
        <v>725</v>
      </c>
      <c r="D443" s="224" t="s">
        <v>412</v>
      </c>
      <c r="E443" s="228">
        <v>2.02</v>
      </c>
      <c r="F443" s="234"/>
      <c r="G443" s="233">
        <f>ROUND(E443*F443,2)</f>
        <v>0</v>
      </c>
      <c r="H443" s="232"/>
      <c r="I443" s="251" t="s">
        <v>365</v>
      </c>
      <c r="J443" s="32"/>
      <c r="K443" s="32"/>
      <c r="L443" s="32"/>
      <c r="M443" s="32"/>
      <c r="N443" s="32"/>
      <c r="O443" s="32"/>
      <c r="P443" s="32"/>
      <c r="Q443" s="32"/>
      <c r="R443" s="32"/>
      <c r="S443" s="32"/>
      <c r="T443" s="32"/>
      <c r="U443" s="32"/>
      <c r="V443" s="32"/>
      <c r="W443" s="32"/>
      <c r="X443" s="32"/>
      <c r="Y443" s="32"/>
      <c r="Z443" s="32"/>
      <c r="AA443" s="32"/>
      <c r="AB443" s="32"/>
      <c r="AC443" s="32"/>
      <c r="AD443" s="32"/>
      <c r="AE443" s="32" t="s">
        <v>366</v>
      </c>
      <c r="AF443" s="32" t="s">
        <v>401</v>
      </c>
      <c r="AG443" s="32"/>
      <c r="AH443" s="32"/>
      <c r="AI443" s="32"/>
      <c r="AJ443" s="32"/>
      <c r="AK443" s="32"/>
      <c r="AL443" s="32"/>
      <c r="AM443" s="32">
        <v>21</v>
      </c>
      <c r="AN443" s="32"/>
      <c r="AO443" s="32"/>
      <c r="AP443" s="32"/>
      <c r="AQ443" s="32"/>
      <c r="AR443" s="32"/>
      <c r="AS443" s="32"/>
      <c r="AT443" s="32"/>
      <c r="AU443" s="32"/>
      <c r="AV443" s="32"/>
      <c r="AW443" s="32"/>
      <c r="AX443" s="32"/>
      <c r="AY443" s="32"/>
      <c r="AZ443" s="32"/>
      <c r="BA443" s="32"/>
      <c r="BB443" s="32"/>
      <c r="BC443" s="32"/>
      <c r="BD443" s="32"/>
      <c r="BE443" s="32"/>
      <c r="BF443" s="32"/>
      <c r="BG443" s="32"/>
      <c r="BH443" s="32"/>
    </row>
    <row r="444" spans="1:60" outlineLevel="1" x14ac:dyDescent="0.2">
      <c r="A444" s="248"/>
      <c r="B444" s="221"/>
      <c r="C444" s="244" t="s">
        <v>459</v>
      </c>
      <c r="D444" s="225"/>
      <c r="E444" s="229">
        <v>2.02</v>
      </c>
      <c r="F444" s="233"/>
      <c r="G444" s="233"/>
      <c r="H444" s="232"/>
      <c r="I444" s="251"/>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c r="AL444" s="32"/>
      <c r="AM444" s="32"/>
      <c r="AN444" s="32"/>
      <c r="AO444" s="32"/>
      <c r="AP444" s="32"/>
      <c r="AQ444" s="32"/>
      <c r="AR444" s="32"/>
      <c r="AS444" s="32"/>
      <c r="AT444" s="32"/>
      <c r="AU444" s="32"/>
      <c r="AV444" s="32"/>
      <c r="AW444" s="32"/>
      <c r="AX444" s="32"/>
      <c r="AY444" s="32"/>
      <c r="AZ444" s="32"/>
      <c r="BA444" s="32"/>
      <c r="BB444" s="32"/>
      <c r="BC444" s="32"/>
      <c r="BD444" s="32"/>
      <c r="BE444" s="32"/>
      <c r="BF444" s="32"/>
      <c r="BG444" s="32"/>
      <c r="BH444" s="32"/>
    </row>
    <row r="445" spans="1:60" outlineLevel="1" x14ac:dyDescent="0.2">
      <c r="A445" s="249">
        <v>158</v>
      </c>
      <c r="B445" s="220" t="s">
        <v>726</v>
      </c>
      <c r="C445" s="243" t="s">
        <v>727</v>
      </c>
      <c r="D445" s="224" t="s">
        <v>412</v>
      </c>
      <c r="E445" s="228">
        <v>2.02</v>
      </c>
      <c r="F445" s="234"/>
      <c r="G445" s="233">
        <f>ROUND(E445*F445,2)</f>
        <v>0</v>
      </c>
      <c r="H445" s="232"/>
      <c r="I445" s="251" t="s">
        <v>365</v>
      </c>
      <c r="J445" s="32"/>
      <c r="K445" s="32"/>
      <c r="L445" s="32"/>
      <c r="M445" s="32"/>
      <c r="N445" s="32"/>
      <c r="O445" s="32"/>
      <c r="P445" s="32"/>
      <c r="Q445" s="32"/>
      <c r="R445" s="32"/>
      <c r="S445" s="32"/>
      <c r="T445" s="32"/>
      <c r="U445" s="32"/>
      <c r="V445" s="32"/>
      <c r="W445" s="32"/>
      <c r="X445" s="32"/>
      <c r="Y445" s="32"/>
      <c r="Z445" s="32"/>
      <c r="AA445" s="32"/>
      <c r="AB445" s="32"/>
      <c r="AC445" s="32"/>
      <c r="AD445" s="32"/>
      <c r="AE445" s="32" t="s">
        <v>366</v>
      </c>
      <c r="AF445" s="32" t="s">
        <v>401</v>
      </c>
      <c r="AG445" s="32"/>
      <c r="AH445" s="32"/>
      <c r="AI445" s="32"/>
      <c r="AJ445" s="32"/>
      <c r="AK445" s="32"/>
      <c r="AL445" s="32"/>
      <c r="AM445" s="32">
        <v>21</v>
      </c>
      <c r="AN445" s="32"/>
      <c r="AO445" s="32"/>
      <c r="AP445" s="32"/>
      <c r="AQ445" s="32"/>
      <c r="AR445" s="32"/>
      <c r="AS445" s="32"/>
      <c r="AT445" s="32"/>
      <c r="AU445" s="32"/>
      <c r="AV445" s="32"/>
      <c r="AW445" s="32"/>
      <c r="AX445" s="32"/>
      <c r="AY445" s="32"/>
      <c r="AZ445" s="32"/>
      <c r="BA445" s="32"/>
      <c r="BB445" s="32"/>
      <c r="BC445" s="32"/>
      <c r="BD445" s="32"/>
      <c r="BE445" s="32"/>
      <c r="BF445" s="32"/>
      <c r="BG445" s="32"/>
      <c r="BH445" s="32"/>
    </row>
    <row r="446" spans="1:60" outlineLevel="1" x14ac:dyDescent="0.2">
      <c r="A446" s="248"/>
      <c r="B446" s="221"/>
      <c r="C446" s="244" t="s">
        <v>459</v>
      </c>
      <c r="D446" s="225"/>
      <c r="E446" s="229">
        <v>2.02</v>
      </c>
      <c r="F446" s="233"/>
      <c r="G446" s="233"/>
      <c r="H446" s="232"/>
      <c r="I446" s="251"/>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c r="AL446" s="32"/>
      <c r="AM446" s="32"/>
      <c r="AN446" s="32"/>
      <c r="AO446" s="32"/>
      <c r="AP446" s="32"/>
      <c r="AQ446" s="32"/>
      <c r="AR446" s="32"/>
      <c r="AS446" s="32"/>
      <c r="AT446" s="32"/>
      <c r="AU446" s="32"/>
      <c r="AV446" s="32"/>
      <c r="AW446" s="32"/>
      <c r="AX446" s="32"/>
      <c r="AY446" s="32"/>
      <c r="AZ446" s="32"/>
      <c r="BA446" s="32"/>
      <c r="BB446" s="32"/>
      <c r="BC446" s="32"/>
      <c r="BD446" s="32"/>
      <c r="BE446" s="32"/>
      <c r="BF446" s="32"/>
      <c r="BG446" s="32"/>
      <c r="BH446" s="32"/>
    </row>
    <row r="447" spans="1:60" outlineLevel="1" x14ac:dyDescent="0.2">
      <c r="A447" s="249">
        <v>159</v>
      </c>
      <c r="B447" s="220" t="s">
        <v>728</v>
      </c>
      <c r="C447" s="243" t="s">
        <v>729</v>
      </c>
      <c r="D447" s="224" t="s">
        <v>412</v>
      </c>
      <c r="E447" s="228">
        <v>2.02</v>
      </c>
      <c r="F447" s="234"/>
      <c r="G447" s="233">
        <f>ROUND(E447*F447,2)</f>
        <v>0</v>
      </c>
      <c r="H447" s="232"/>
      <c r="I447" s="251" t="s">
        <v>365</v>
      </c>
      <c r="J447" s="32"/>
      <c r="K447" s="32"/>
      <c r="L447" s="32"/>
      <c r="M447" s="32"/>
      <c r="N447" s="32"/>
      <c r="O447" s="32"/>
      <c r="P447" s="32"/>
      <c r="Q447" s="32"/>
      <c r="R447" s="32"/>
      <c r="S447" s="32"/>
      <c r="T447" s="32"/>
      <c r="U447" s="32"/>
      <c r="V447" s="32"/>
      <c r="W447" s="32"/>
      <c r="X447" s="32"/>
      <c r="Y447" s="32"/>
      <c r="Z447" s="32"/>
      <c r="AA447" s="32"/>
      <c r="AB447" s="32"/>
      <c r="AC447" s="32"/>
      <c r="AD447" s="32"/>
      <c r="AE447" s="32" t="s">
        <v>366</v>
      </c>
      <c r="AF447" s="32" t="s">
        <v>401</v>
      </c>
      <c r="AG447" s="32"/>
      <c r="AH447" s="32"/>
      <c r="AI447" s="32"/>
      <c r="AJ447" s="32"/>
      <c r="AK447" s="32"/>
      <c r="AL447" s="32"/>
      <c r="AM447" s="32">
        <v>21</v>
      </c>
      <c r="AN447" s="32"/>
      <c r="AO447" s="32"/>
      <c r="AP447" s="32"/>
      <c r="AQ447" s="32"/>
      <c r="AR447" s="32"/>
      <c r="AS447" s="32"/>
      <c r="AT447" s="32"/>
      <c r="AU447" s="32"/>
      <c r="AV447" s="32"/>
      <c r="AW447" s="32"/>
      <c r="AX447" s="32"/>
      <c r="AY447" s="32"/>
      <c r="AZ447" s="32"/>
      <c r="BA447" s="32"/>
      <c r="BB447" s="32"/>
      <c r="BC447" s="32"/>
      <c r="BD447" s="32"/>
      <c r="BE447" s="32"/>
      <c r="BF447" s="32"/>
      <c r="BG447" s="32"/>
      <c r="BH447" s="32"/>
    </row>
    <row r="448" spans="1:60" outlineLevel="1" x14ac:dyDescent="0.2">
      <c r="A448" s="248"/>
      <c r="B448" s="221"/>
      <c r="C448" s="244" t="s">
        <v>459</v>
      </c>
      <c r="D448" s="225"/>
      <c r="E448" s="229">
        <v>2.02</v>
      </c>
      <c r="F448" s="233"/>
      <c r="G448" s="233"/>
      <c r="H448" s="232"/>
      <c r="I448" s="251"/>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c r="AY448" s="32"/>
      <c r="AZ448" s="32"/>
      <c r="BA448" s="32"/>
      <c r="BB448" s="32"/>
      <c r="BC448" s="32"/>
      <c r="BD448" s="32"/>
      <c r="BE448" s="32"/>
      <c r="BF448" s="32"/>
      <c r="BG448" s="32"/>
      <c r="BH448" s="32"/>
    </row>
    <row r="449" spans="1:60" outlineLevel="1" x14ac:dyDescent="0.2">
      <c r="A449" s="249">
        <v>160</v>
      </c>
      <c r="B449" s="220" t="s">
        <v>730</v>
      </c>
      <c r="C449" s="243" t="s">
        <v>731</v>
      </c>
      <c r="D449" s="224" t="s">
        <v>412</v>
      </c>
      <c r="E449" s="228">
        <v>9.09</v>
      </c>
      <c r="F449" s="234"/>
      <c r="G449" s="233">
        <f>ROUND(E449*F449,2)</f>
        <v>0</v>
      </c>
      <c r="H449" s="232"/>
      <c r="I449" s="251" t="s">
        <v>365</v>
      </c>
      <c r="J449" s="32"/>
      <c r="K449" s="32"/>
      <c r="L449" s="32"/>
      <c r="M449" s="32"/>
      <c r="N449" s="32"/>
      <c r="O449" s="32"/>
      <c r="P449" s="32"/>
      <c r="Q449" s="32"/>
      <c r="R449" s="32"/>
      <c r="S449" s="32"/>
      <c r="T449" s="32"/>
      <c r="U449" s="32"/>
      <c r="V449" s="32"/>
      <c r="W449" s="32"/>
      <c r="X449" s="32"/>
      <c r="Y449" s="32"/>
      <c r="Z449" s="32"/>
      <c r="AA449" s="32"/>
      <c r="AB449" s="32"/>
      <c r="AC449" s="32"/>
      <c r="AD449" s="32"/>
      <c r="AE449" s="32" t="s">
        <v>366</v>
      </c>
      <c r="AF449" s="32" t="s">
        <v>401</v>
      </c>
      <c r="AG449" s="32"/>
      <c r="AH449" s="32"/>
      <c r="AI449" s="32"/>
      <c r="AJ449" s="32"/>
      <c r="AK449" s="32"/>
      <c r="AL449" s="32"/>
      <c r="AM449" s="32">
        <v>21</v>
      </c>
      <c r="AN449" s="32"/>
      <c r="AO449" s="32"/>
      <c r="AP449" s="32"/>
      <c r="AQ449" s="32"/>
      <c r="AR449" s="32"/>
      <c r="AS449" s="32"/>
      <c r="AT449" s="32"/>
      <c r="AU449" s="32"/>
      <c r="AV449" s="32"/>
      <c r="AW449" s="32"/>
      <c r="AX449" s="32"/>
      <c r="AY449" s="32"/>
      <c r="AZ449" s="32"/>
      <c r="BA449" s="32"/>
      <c r="BB449" s="32"/>
      <c r="BC449" s="32"/>
      <c r="BD449" s="32"/>
      <c r="BE449" s="32"/>
      <c r="BF449" s="32"/>
      <c r="BG449" s="32"/>
      <c r="BH449" s="32"/>
    </row>
    <row r="450" spans="1:60" outlineLevel="1" x14ac:dyDescent="0.2">
      <c r="A450" s="248"/>
      <c r="B450" s="221"/>
      <c r="C450" s="244" t="s">
        <v>732</v>
      </c>
      <c r="D450" s="225"/>
      <c r="E450" s="229">
        <v>9.09</v>
      </c>
      <c r="F450" s="233"/>
      <c r="G450" s="233"/>
      <c r="H450" s="232"/>
      <c r="I450" s="251"/>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c r="AL450" s="32"/>
      <c r="AM450" s="32"/>
      <c r="AN450" s="32"/>
      <c r="AO450" s="32"/>
      <c r="AP450" s="32"/>
      <c r="AQ450" s="32"/>
      <c r="AR450" s="32"/>
      <c r="AS450" s="32"/>
      <c r="AT450" s="32"/>
      <c r="AU450" s="32"/>
      <c r="AV450" s="32"/>
      <c r="AW450" s="32"/>
      <c r="AX450" s="32"/>
      <c r="AY450" s="32"/>
      <c r="AZ450" s="32"/>
      <c r="BA450" s="32"/>
      <c r="BB450" s="32"/>
      <c r="BC450" s="32"/>
      <c r="BD450" s="32"/>
      <c r="BE450" s="32"/>
      <c r="BF450" s="32"/>
      <c r="BG450" s="32"/>
      <c r="BH450" s="32"/>
    </row>
    <row r="451" spans="1:60" ht="22.5" outlineLevel="1" x14ac:dyDescent="0.2">
      <c r="A451" s="249">
        <v>161</v>
      </c>
      <c r="B451" s="220" t="s">
        <v>733</v>
      </c>
      <c r="C451" s="243" t="s">
        <v>734</v>
      </c>
      <c r="D451" s="224" t="s">
        <v>412</v>
      </c>
      <c r="E451" s="228">
        <v>2.02</v>
      </c>
      <c r="F451" s="234"/>
      <c r="G451" s="233">
        <f>ROUND(E451*F451,2)</f>
        <v>0</v>
      </c>
      <c r="H451" s="232" t="s">
        <v>388</v>
      </c>
      <c r="I451" s="251" t="s">
        <v>389</v>
      </c>
      <c r="J451" s="32"/>
      <c r="K451" s="32"/>
      <c r="L451" s="32"/>
      <c r="M451" s="32"/>
      <c r="N451" s="32"/>
      <c r="O451" s="32"/>
      <c r="P451" s="32"/>
      <c r="Q451" s="32"/>
      <c r="R451" s="32"/>
      <c r="S451" s="32"/>
      <c r="T451" s="32"/>
      <c r="U451" s="32"/>
      <c r="V451" s="32"/>
      <c r="W451" s="32"/>
      <c r="X451" s="32"/>
      <c r="Y451" s="32"/>
      <c r="Z451" s="32"/>
      <c r="AA451" s="32"/>
      <c r="AB451" s="32"/>
      <c r="AC451" s="32"/>
      <c r="AD451" s="32"/>
      <c r="AE451" s="32" t="s">
        <v>185</v>
      </c>
      <c r="AF451" s="32"/>
      <c r="AG451" s="32"/>
      <c r="AH451" s="32"/>
      <c r="AI451" s="32"/>
      <c r="AJ451" s="32"/>
      <c r="AK451" s="32"/>
      <c r="AL451" s="32"/>
      <c r="AM451" s="32">
        <v>21</v>
      </c>
      <c r="AN451" s="32"/>
      <c r="AO451" s="32"/>
      <c r="AP451" s="32"/>
      <c r="AQ451" s="32"/>
      <c r="AR451" s="32"/>
      <c r="AS451" s="32"/>
      <c r="AT451" s="32"/>
      <c r="AU451" s="32"/>
      <c r="AV451" s="32"/>
      <c r="AW451" s="32"/>
      <c r="AX451" s="32"/>
      <c r="AY451" s="32"/>
      <c r="AZ451" s="32"/>
      <c r="BA451" s="32"/>
      <c r="BB451" s="32"/>
      <c r="BC451" s="32"/>
      <c r="BD451" s="32"/>
      <c r="BE451" s="32"/>
      <c r="BF451" s="32"/>
      <c r="BG451" s="32"/>
      <c r="BH451" s="32"/>
    </row>
    <row r="452" spans="1:60" outlineLevel="1" x14ac:dyDescent="0.2">
      <c r="A452" s="248"/>
      <c r="B452" s="221"/>
      <c r="C452" s="244" t="s">
        <v>459</v>
      </c>
      <c r="D452" s="225"/>
      <c r="E452" s="229">
        <v>2.02</v>
      </c>
      <c r="F452" s="233"/>
      <c r="G452" s="233"/>
      <c r="H452" s="232"/>
      <c r="I452" s="251"/>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c r="AL452" s="32"/>
      <c r="AM452" s="32"/>
      <c r="AN452" s="32"/>
      <c r="AO452" s="32"/>
      <c r="AP452" s="32"/>
      <c r="AQ452" s="32"/>
      <c r="AR452" s="32"/>
      <c r="AS452" s="32"/>
      <c r="AT452" s="32"/>
      <c r="AU452" s="32"/>
      <c r="AV452" s="32"/>
      <c r="AW452" s="32"/>
      <c r="AX452" s="32"/>
      <c r="AY452" s="32"/>
      <c r="AZ452" s="32"/>
      <c r="BA452" s="32"/>
      <c r="BB452" s="32"/>
      <c r="BC452" s="32"/>
      <c r="BD452" s="32"/>
      <c r="BE452" s="32"/>
      <c r="BF452" s="32"/>
      <c r="BG452" s="32"/>
      <c r="BH452" s="32"/>
    </row>
    <row r="453" spans="1:60" outlineLevel="1" x14ac:dyDescent="0.2">
      <c r="A453" s="249">
        <v>162</v>
      </c>
      <c r="B453" s="220" t="s">
        <v>735</v>
      </c>
      <c r="C453" s="243" t="s">
        <v>736</v>
      </c>
      <c r="D453" s="224" t="s">
        <v>447</v>
      </c>
      <c r="E453" s="228">
        <v>2.02</v>
      </c>
      <c r="F453" s="234"/>
      <c r="G453" s="233">
        <f>ROUND(E453*F453,2)</f>
        <v>0</v>
      </c>
      <c r="H453" s="232"/>
      <c r="I453" s="251" t="s">
        <v>365</v>
      </c>
      <c r="J453" s="32"/>
      <c r="K453" s="32"/>
      <c r="L453" s="32"/>
      <c r="M453" s="32"/>
      <c r="N453" s="32"/>
      <c r="O453" s="32"/>
      <c r="P453" s="32"/>
      <c r="Q453" s="32"/>
      <c r="R453" s="32"/>
      <c r="S453" s="32"/>
      <c r="T453" s="32"/>
      <c r="U453" s="32"/>
      <c r="V453" s="32"/>
      <c r="W453" s="32"/>
      <c r="X453" s="32"/>
      <c r="Y453" s="32"/>
      <c r="Z453" s="32"/>
      <c r="AA453" s="32"/>
      <c r="AB453" s="32"/>
      <c r="AC453" s="32"/>
      <c r="AD453" s="32"/>
      <c r="AE453" s="32" t="s">
        <v>366</v>
      </c>
      <c r="AF453" s="32" t="s">
        <v>401</v>
      </c>
      <c r="AG453" s="32"/>
      <c r="AH453" s="32"/>
      <c r="AI453" s="32"/>
      <c r="AJ453" s="32"/>
      <c r="AK453" s="32"/>
      <c r="AL453" s="32"/>
      <c r="AM453" s="32">
        <v>21</v>
      </c>
      <c r="AN453" s="32"/>
      <c r="AO453" s="32"/>
      <c r="AP453" s="32"/>
      <c r="AQ453" s="32"/>
      <c r="AR453" s="32"/>
      <c r="AS453" s="32"/>
      <c r="AT453" s="32"/>
      <c r="AU453" s="32"/>
      <c r="AV453" s="32"/>
      <c r="AW453" s="32"/>
      <c r="AX453" s="32"/>
      <c r="AY453" s="32"/>
      <c r="AZ453" s="32"/>
      <c r="BA453" s="32"/>
      <c r="BB453" s="32"/>
      <c r="BC453" s="32"/>
      <c r="BD453" s="32"/>
      <c r="BE453" s="32"/>
      <c r="BF453" s="32"/>
      <c r="BG453" s="32"/>
      <c r="BH453" s="32"/>
    </row>
    <row r="454" spans="1:60" outlineLevel="1" x14ac:dyDescent="0.2">
      <c r="A454" s="248"/>
      <c r="B454" s="221"/>
      <c r="C454" s="244" t="s">
        <v>459</v>
      </c>
      <c r="D454" s="225"/>
      <c r="E454" s="229">
        <v>2.02</v>
      </c>
      <c r="F454" s="233"/>
      <c r="G454" s="233"/>
      <c r="H454" s="232"/>
      <c r="I454" s="251"/>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c r="AM454" s="32"/>
      <c r="AN454" s="32"/>
      <c r="AO454" s="32"/>
      <c r="AP454" s="32"/>
      <c r="AQ454" s="32"/>
      <c r="AR454" s="32"/>
      <c r="AS454" s="32"/>
      <c r="AT454" s="32"/>
      <c r="AU454" s="32"/>
      <c r="AV454" s="32"/>
      <c r="AW454" s="32"/>
      <c r="AX454" s="32"/>
      <c r="AY454" s="32"/>
      <c r="AZ454" s="32"/>
      <c r="BA454" s="32"/>
      <c r="BB454" s="32"/>
      <c r="BC454" s="32"/>
      <c r="BD454" s="32"/>
      <c r="BE454" s="32"/>
      <c r="BF454" s="32"/>
      <c r="BG454" s="32"/>
      <c r="BH454" s="32"/>
    </row>
    <row r="455" spans="1:60" outlineLevel="1" x14ac:dyDescent="0.2">
      <c r="A455" s="249">
        <v>163</v>
      </c>
      <c r="B455" s="220" t="s">
        <v>737</v>
      </c>
      <c r="C455" s="243" t="s">
        <v>738</v>
      </c>
      <c r="D455" s="224" t="s">
        <v>447</v>
      </c>
      <c r="E455" s="228">
        <v>5.05</v>
      </c>
      <c r="F455" s="234"/>
      <c r="G455" s="233">
        <f>ROUND(E455*F455,2)</f>
        <v>0</v>
      </c>
      <c r="H455" s="232"/>
      <c r="I455" s="251" t="s">
        <v>365</v>
      </c>
      <c r="J455" s="32"/>
      <c r="K455" s="32"/>
      <c r="L455" s="32"/>
      <c r="M455" s="32"/>
      <c r="N455" s="32"/>
      <c r="O455" s="32"/>
      <c r="P455" s="32"/>
      <c r="Q455" s="32"/>
      <c r="R455" s="32"/>
      <c r="S455" s="32"/>
      <c r="T455" s="32"/>
      <c r="U455" s="32"/>
      <c r="V455" s="32"/>
      <c r="W455" s="32"/>
      <c r="X455" s="32"/>
      <c r="Y455" s="32"/>
      <c r="Z455" s="32"/>
      <c r="AA455" s="32"/>
      <c r="AB455" s="32"/>
      <c r="AC455" s="32"/>
      <c r="AD455" s="32"/>
      <c r="AE455" s="32" t="s">
        <v>366</v>
      </c>
      <c r="AF455" s="32" t="s">
        <v>401</v>
      </c>
      <c r="AG455" s="32"/>
      <c r="AH455" s="32"/>
      <c r="AI455" s="32"/>
      <c r="AJ455" s="32"/>
      <c r="AK455" s="32"/>
      <c r="AL455" s="32"/>
      <c r="AM455" s="32">
        <v>21</v>
      </c>
      <c r="AN455" s="32"/>
      <c r="AO455" s="32"/>
      <c r="AP455" s="32"/>
      <c r="AQ455" s="32"/>
      <c r="AR455" s="32"/>
      <c r="AS455" s="32"/>
      <c r="AT455" s="32"/>
      <c r="AU455" s="32"/>
      <c r="AV455" s="32"/>
      <c r="AW455" s="32"/>
      <c r="AX455" s="32"/>
      <c r="AY455" s="32"/>
      <c r="AZ455" s="32"/>
      <c r="BA455" s="32"/>
      <c r="BB455" s="32"/>
      <c r="BC455" s="32"/>
      <c r="BD455" s="32"/>
      <c r="BE455" s="32"/>
      <c r="BF455" s="32"/>
      <c r="BG455" s="32"/>
      <c r="BH455" s="32"/>
    </row>
    <row r="456" spans="1:60" outlineLevel="1" x14ac:dyDescent="0.2">
      <c r="A456" s="248"/>
      <c r="B456" s="221"/>
      <c r="C456" s="244" t="s">
        <v>656</v>
      </c>
      <c r="D456" s="225"/>
      <c r="E456" s="229">
        <v>5.05</v>
      </c>
      <c r="F456" s="233"/>
      <c r="G456" s="233"/>
      <c r="H456" s="232"/>
      <c r="I456" s="251"/>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c r="AY456" s="32"/>
      <c r="AZ456" s="32"/>
      <c r="BA456" s="32"/>
      <c r="BB456" s="32"/>
      <c r="BC456" s="32"/>
      <c r="BD456" s="32"/>
      <c r="BE456" s="32"/>
      <c r="BF456" s="32"/>
      <c r="BG456" s="32"/>
      <c r="BH456" s="32"/>
    </row>
    <row r="457" spans="1:60" outlineLevel="1" x14ac:dyDescent="0.2">
      <c r="A457" s="249">
        <v>164</v>
      </c>
      <c r="B457" s="220" t="s">
        <v>739</v>
      </c>
      <c r="C457" s="243" t="s">
        <v>740</v>
      </c>
      <c r="D457" s="224" t="s">
        <v>447</v>
      </c>
      <c r="E457" s="228">
        <v>6.06</v>
      </c>
      <c r="F457" s="234"/>
      <c r="G457" s="233">
        <f>ROUND(E457*F457,2)</f>
        <v>0</v>
      </c>
      <c r="H457" s="232"/>
      <c r="I457" s="251" t="s">
        <v>365</v>
      </c>
      <c r="J457" s="32"/>
      <c r="K457" s="32"/>
      <c r="L457" s="32"/>
      <c r="M457" s="32"/>
      <c r="N457" s="32"/>
      <c r="O457" s="32"/>
      <c r="P457" s="32"/>
      <c r="Q457" s="32"/>
      <c r="R457" s="32"/>
      <c r="S457" s="32"/>
      <c r="T457" s="32"/>
      <c r="U457" s="32"/>
      <c r="V457" s="32"/>
      <c r="W457" s="32"/>
      <c r="X457" s="32"/>
      <c r="Y457" s="32"/>
      <c r="Z457" s="32"/>
      <c r="AA457" s="32"/>
      <c r="AB457" s="32"/>
      <c r="AC457" s="32"/>
      <c r="AD457" s="32"/>
      <c r="AE457" s="32" t="s">
        <v>366</v>
      </c>
      <c r="AF457" s="32" t="s">
        <v>401</v>
      </c>
      <c r="AG457" s="32"/>
      <c r="AH457" s="32"/>
      <c r="AI457" s="32"/>
      <c r="AJ457" s="32"/>
      <c r="AK457" s="32"/>
      <c r="AL457" s="32"/>
      <c r="AM457" s="32">
        <v>21</v>
      </c>
      <c r="AN457" s="32"/>
      <c r="AO457" s="32"/>
      <c r="AP457" s="32"/>
      <c r="AQ457" s="32"/>
      <c r="AR457" s="32"/>
      <c r="AS457" s="32"/>
      <c r="AT457" s="32"/>
      <c r="AU457" s="32"/>
      <c r="AV457" s="32"/>
      <c r="AW457" s="32"/>
      <c r="AX457" s="32"/>
      <c r="AY457" s="32"/>
      <c r="AZ457" s="32"/>
      <c r="BA457" s="32"/>
      <c r="BB457" s="32"/>
      <c r="BC457" s="32"/>
      <c r="BD457" s="32"/>
      <c r="BE457" s="32"/>
      <c r="BF457" s="32"/>
      <c r="BG457" s="32"/>
      <c r="BH457" s="32"/>
    </row>
    <row r="458" spans="1:60" outlineLevel="1" x14ac:dyDescent="0.2">
      <c r="A458" s="248"/>
      <c r="B458" s="221"/>
      <c r="C458" s="244" t="s">
        <v>453</v>
      </c>
      <c r="D458" s="225"/>
      <c r="E458" s="229">
        <v>6.06</v>
      </c>
      <c r="F458" s="233"/>
      <c r="G458" s="233"/>
      <c r="H458" s="232"/>
      <c r="I458" s="251"/>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c r="AM458" s="32"/>
      <c r="AN458" s="32"/>
      <c r="AO458" s="32"/>
      <c r="AP458" s="32"/>
      <c r="AQ458" s="32"/>
      <c r="AR458" s="32"/>
      <c r="AS458" s="32"/>
      <c r="AT458" s="32"/>
      <c r="AU458" s="32"/>
      <c r="AV458" s="32"/>
      <c r="AW458" s="32"/>
      <c r="AX458" s="32"/>
      <c r="AY458" s="32"/>
      <c r="AZ458" s="32"/>
      <c r="BA458" s="32"/>
      <c r="BB458" s="32"/>
      <c r="BC458" s="32"/>
      <c r="BD458" s="32"/>
      <c r="BE458" s="32"/>
      <c r="BF458" s="32"/>
      <c r="BG458" s="32"/>
      <c r="BH458" s="32"/>
    </row>
    <row r="459" spans="1:60" outlineLevel="1" x14ac:dyDescent="0.2">
      <c r="A459" s="249">
        <v>165</v>
      </c>
      <c r="B459" s="220" t="s">
        <v>741</v>
      </c>
      <c r="C459" s="243" t="s">
        <v>742</v>
      </c>
      <c r="D459" s="224" t="s">
        <v>447</v>
      </c>
      <c r="E459" s="228">
        <v>3.03</v>
      </c>
      <c r="F459" s="234"/>
      <c r="G459" s="233">
        <f>ROUND(E459*F459,2)</f>
        <v>0</v>
      </c>
      <c r="H459" s="232"/>
      <c r="I459" s="251" t="s">
        <v>365</v>
      </c>
      <c r="J459" s="32"/>
      <c r="K459" s="32"/>
      <c r="L459" s="32"/>
      <c r="M459" s="32"/>
      <c r="N459" s="32"/>
      <c r="O459" s="32"/>
      <c r="P459" s="32"/>
      <c r="Q459" s="32"/>
      <c r="R459" s="32"/>
      <c r="S459" s="32"/>
      <c r="T459" s="32"/>
      <c r="U459" s="32"/>
      <c r="V459" s="32"/>
      <c r="W459" s="32"/>
      <c r="X459" s="32"/>
      <c r="Y459" s="32"/>
      <c r="Z459" s="32"/>
      <c r="AA459" s="32"/>
      <c r="AB459" s="32"/>
      <c r="AC459" s="32"/>
      <c r="AD459" s="32"/>
      <c r="AE459" s="32" t="s">
        <v>366</v>
      </c>
      <c r="AF459" s="32" t="s">
        <v>401</v>
      </c>
      <c r="AG459" s="32"/>
      <c r="AH459" s="32"/>
      <c r="AI459" s="32"/>
      <c r="AJ459" s="32"/>
      <c r="AK459" s="32"/>
      <c r="AL459" s="32"/>
      <c r="AM459" s="32">
        <v>21</v>
      </c>
      <c r="AN459" s="32"/>
      <c r="AO459" s="32"/>
      <c r="AP459" s="32"/>
      <c r="AQ459" s="32"/>
      <c r="AR459" s="32"/>
      <c r="AS459" s="32"/>
      <c r="AT459" s="32"/>
      <c r="AU459" s="32"/>
      <c r="AV459" s="32"/>
      <c r="AW459" s="32"/>
      <c r="AX459" s="32"/>
      <c r="AY459" s="32"/>
      <c r="AZ459" s="32"/>
      <c r="BA459" s="32"/>
      <c r="BB459" s="32"/>
      <c r="BC459" s="32"/>
      <c r="BD459" s="32"/>
      <c r="BE459" s="32"/>
      <c r="BF459" s="32"/>
      <c r="BG459" s="32"/>
      <c r="BH459" s="32"/>
    </row>
    <row r="460" spans="1:60" outlineLevel="1" x14ac:dyDescent="0.2">
      <c r="A460" s="248"/>
      <c r="B460" s="221"/>
      <c r="C460" s="244" t="s">
        <v>653</v>
      </c>
      <c r="D460" s="225"/>
      <c r="E460" s="229">
        <v>3.03</v>
      </c>
      <c r="F460" s="233"/>
      <c r="G460" s="233"/>
      <c r="H460" s="232"/>
      <c r="I460" s="251"/>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c r="AY460" s="32"/>
      <c r="AZ460" s="32"/>
      <c r="BA460" s="32"/>
      <c r="BB460" s="32"/>
      <c r="BC460" s="32"/>
      <c r="BD460" s="32"/>
      <c r="BE460" s="32"/>
      <c r="BF460" s="32"/>
      <c r="BG460" s="32"/>
      <c r="BH460" s="32"/>
    </row>
    <row r="461" spans="1:60" outlineLevel="1" x14ac:dyDescent="0.2">
      <c r="A461" s="249">
        <v>166</v>
      </c>
      <c r="B461" s="220" t="s">
        <v>743</v>
      </c>
      <c r="C461" s="243" t="s">
        <v>744</v>
      </c>
      <c r="D461" s="224" t="s">
        <v>447</v>
      </c>
      <c r="E461" s="228">
        <v>3.03</v>
      </c>
      <c r="F461" s="234"/>
      <c r="G461" s="233">
        <f>ROUND(E461*F461,2)</f>
        <v>0</v>
      </c>
      <c r="H461" s="232"/>
      <c r="I461" s="251" t="s">
        <v>365</v>
      </c>
      <c r="J461" s="32"/>
      <c r="K461" s="32"/>
      <c r="L461" s="32"/>
      <c r="M461" s="32"/>
      <c r="N461" s="32"/>
      <c r="O461" s="32"/>
      <c r="P461" s="32"/>
      <c r="Q461" s="32"/>
      <c r="R461" s="32"/>
      <c r="S461" s="32"/>
      <c r="T461" s="32"/>
      <c r="U461" s="32"/>
      <c r="V461" s="32"/>
      <c r="W461" s="32"/>
      <c r="X461" s="32"/>
      <c r="Y461" s="32"/>
      <c r="Z461" s="32"/>
      <c r="AA461" s="32"/>
      <c r="AB461" s="32"/>
      <c r="AC461" s="32"/>
      <c r="AD461" s="32"/>
      <c r="AE461" s="32" t="s">
        <v>366</v>
      </c>
      <c r="AF461" s="32" t="s">
        <v>401</v>
      </c>
      <c r="AG461" s="32"/>
      <c r="AH461" s="32"/>
      <c r="AI461" s="32"/>
      <c r="AJ461" s="32"/>
      <c r="AK461" s="32"/>
      <c r="AL461" s="32"/>
      <c r="AM461" s="32">
        <v>21</v>
      </c>
      <c r="AN461" s="32"/>
      <c r="AO461" s="32"/>
      <c r="AP461" s="32"/>
      <c r="AQ461" s="32"/>
      <c r="AR461" s="32"/>
      <c r="AS461" s="32"/>
      <c r="AT461" s="32"/>
      <c r="AU461" s="32"/>
      <c r="AV461" s="32"/>
      <c r="AW461" s="32"/>
      <c r="AX461" s="32"/>
      <c r="AY461" s="32"/>
      <c r="AZ461" s="32"/>
      <c r="BA461" s="32"/>
      <c r="BB461" s="32"/>
      <c r="BC461" s="32"/>
      <c r="BD461" s="32"/>
      <c r="BE461" s="32"/>
      <c r="BF461" s="32"/>
      <c r="BG461" s="32"/>
      <c r="BH461" s="32"/>
    </row>
    <row r="462" spans="1:60" outlineLevel="1" x14ac:dyDescent="0.2">
      <c r="A462" s="248"/>
      <c r="B462" s="221"/>
      <c r="C462" s="244" t="s">
        <v>653</v>
      </c>
      <c r="D462" s="225"/>
      <c r="E462" s="229">
        <v>3.03</v>
      </c>
      <c r="F462" s="233"/>
      <c r="G462" s="233"/>
      <c r="H462" s="232"/>
      <c r="I462" s="251"/>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c r="AM462" s="32"/>
      <c r="AN462" s="32"/>
      <c r="AO462" s="32"/>
      <c r="AP462" s="32"/>
      <c r="AQ462" s="32"/>
      <c r="AR462" s="32"/>
      <c r="AS462" s="32"/>
      <c r="AT462" s="32"/>
      <c r="AU462" s="32"/>
      <c r="AV462" s="32"/>
      <c r="AW462" s="32"/>
      <c r="AX462" s="32"/>
      <c r="AY462" s="32"/>
      <c r="AZ462" s="32"/>
      <c r="BA462" s="32"/>
      <c r="BB462" s="32"/>
      <c r="BC462" s="32"/>
      <c r="BD462" s="32"/>
      <c r="BE462" s="32"/>
      <c r="BF462" s="32"/>
      <c r="BG462" s="32"/>
      <c r="BH462" s="32"/>
    </row>
    <row r="463" spans="1:60" x14ac:dyDescent="0.2">
      <c r="A463" s="247" t="s">
        <v>174</v>
      </c>
      <c r="B463" s="219" t="s">
        <v>131</v>
      </c>
      <c r="C463" s="242" t="s">
        <v>132</v>
      </c>
      <c r="D463" s="223"/>
      <c r="E463" s="227"/>
      <c r="F463" s="567">
        <f>SUM(G464:G471)</f>
        <v>0</v>
      </c>
      <c r="G463" s="568"/>
      <c r="H463" s="231"/>
      <c r="I463" s="250"/>
      <c r="AE463" t="s">
        <v>175</v>
      </c>
    </row>
    <row r="464" spans="1:60" outlineLevel="1" x14ac:dyDescent="0.2">
      <c r="A464" s="248"/>
      <c r="B464" s="550" t="s">
        <v>745</v>
      </c>
      <c r="C464" s="551"/>
      <c r="D464" s="552"/>
      <c r="E464" s="553"/>
      <c r="F464" s="554"/>
      <c r="G464" s="555"/>
      <c r="H464" s="232"/>
      <c r="I464" s="251"/>
      <c r="J464" s="32"/>
      <c r="K464" s="32"/>
      <c r="L464" s="32"/>
      <c r="M464" s="32"/>
      <c r="N464" s="32"/>
      <c r="O464" s="32"/>
      <c r="P464" s="32"/>
      <c r="Q464" s="32"/>
      <c r="R464" s="32"/>
      <c r="S464" s="32"/>
      <c r="T464" s="32"/>
      <c r="U464" s="32"/>
      <c r="V464" s="32"/>
      <c r="W464" s="32"/>
      <c r="X464" s="32"/>
      <c r="Y464" s="32"/>
      <c r="Z464" s="32"/>
      <c r="AA464" s="32"/>
      <c r="AB464" s="32"/>
      <c r="AC464" s="32">
        <v>0</v>
      </c>
      <c r="AD464" s="32"/>
      <c r="AE464" s="32"/>
      <c r="AF464" s="32"/>
      <c r="AG464" s="32"/>
      <c r="AH464" s="32"/>
      <c r="AI464" s="32"/>
      <c r="AJ464" s="32"/>
      <c r="AK464" s="32"/>
      <c r="AL464" s="32"/>
      <c r="AM464" s="32"/>
      <c r="AN464" s="32"/>
      <c r="AO464" s="32"/>
      <c r="AP464" s="32"/>
      <c r="AQ464" s="32"/>
      <c r="AR464" s="32"/>
      <c r="AS464" s="32"/>
      <c r="AT464" s="32"/>
      <c r="AU464" s="32"/>
      <c r="AV464" s="32"/>
      <c r="AW464" s="32"/>
      <c r="AX464" s="32"/>
      <c r="AY464" s="32"/>
      <c r="AZ464" s="32"/>
      <c r="BA464" s="32"/>
      <c r="BB464" s="32"/>
      <c r="BC464" s="32"/>
      <c r="BD464" s="32"/>
      <c r="BE464" s="32"/>
      <c r="BF464" s="32"/>
      <c r="BG464" s="32"/>
      <c r="BH464" s="32"/>
    </row>
    <row r="465" spans="1:60" outlineLevel="1" x14ac:dyDescent="0.2">
      <c r="A465" s="248"/>
      <c r="B465" s="556" t="s">
        <v>746</v>
      </c>
      <c r="C465" s="557"/>
      <c r="D465" s="558"/>
      <c r="E465" s="559"/>
      <c r="F465" s="560"/>
      <c r="G465" s="561"/>
      <c r="H465" s="232"/>
      <c r="I465" s="251"/>
      <c r="J465" s="32"/>
      <c r="K465" s="32"/>
      <c r="L465" s="32"/>
      <c r="M465" s="32"/>
      <c r="N465" s="32"/>
      <c r="O465" s="32"/>
      <c r="P465" s="32"/>
      <c r="Q465" s="32"/>
      <c r="R465" s="32"/>
      <c r="S465" s="32"/>
      <c r="T465" s="32"/>
      <c r="U465" s="32"/>
      <c r="V465" s="32"/>
      <c r="W465" s="32"/>
      <c r="X465" s="32"/>
      <c r="Y465" s="32"/>
      <c r="Z465" s="32"/>
      <c r="AA465" s="32"/>
      <c r="AB465" s="32"/>
      <c r="AC465" s="32"/>
      <c r="AD465" s="32"/>
      <c r="AE465" s="32" t="s">
        <v>178</v>
      </c>
      <c r="AF465" s="32"/>
      <c r="AG465" s="32"/>
      <c r="AH465" s="32"/>
      <c r="AI465" s="32"/>
      <c r="AJ465" s="32"/>
      <c r="AK465" s="32"/>
      <c r="AL465" s="32"/>
      <c r="AM465" s="32"/>
      <c r="AN465" s="32"/>
      <c r="AO465" s="32"/>
      <c r="AP465" s="32"/>
      <c r="AQ465" s="32"/>
      <c r="AR465" s="32"/>
      <c r="AS465" s="32"/>
      <c r="AT465" s="32"/>
      <c r="AU465" s="32"/>
      <c r="AV465" s="32"/>
      <c r="AW465" s="32"/>
      <c r="AX465" s="32"/>
      <c r="AY465" s="32"/>
      <c r="AZ465" s="32"/>
      <c r="BA465" s="32"/>
      <c r="BB465" s="32"/>
      <c r="BC465" s="32"/>
      <c r="BD465" s="32"/>
      <c r="BE465" s="32"/>
      <c r="BF465" s="32"/>
      <c r="BG465" s="32"/>
      <c r="BH465" s="32"/>
    </row>
    <row r="466" spans="1:60" outlineLevel="1" x14ac:dyDescent="0.2">
      <c r="A466" s="249">
        <v>167</v>
      </c>
      <c r="B466" s="220" t="s">
        <v>747</v>
      </c>
      <c r="C466" s="243" t="s">
        <v>748</v>
      </c>
      <c r="D466" s="224" t="s">
        <v>197</v>
      </c>
      <c r="E466" s="228">
        <v>2.7</v>
      </c>
      <c r="F466" s="234"/>
      <c r="G466" s="233">
        <f>ROUND(E466*F466,2)</f>
        <v>0</v>
      </c>
      <c r="H466" s="232" t="s">
        <v>183</v>
      </c>
      <c r="I466" s="251" t="s">
        <v>184</v>
      </c>
      <c r="J466" s="32"/>
      <c r="K466" s="32"/>
      <c r="L466" s="32"/>
      <c r="M466" s="32"/>
      <c r="N466" s="32"/>
      <c r="O466" s="32"/>
      <c r="P466" s="32"/>
      <c r="Q466" s="32"/>
      <c r="R466" s="32"/>
      <c r="S466" s="32"/>
      <c r="T466" s="32"/>
      <c r="U466" s="32"/>
      <c r="V466" s="32"/>
      <c r="W466" s="32"/>
      <c r="X466" s="32"/>
      <c r="Y466" s="32"/>
      <c r="Z466" s="32"/>
      <c r="AA466" s="32"/>
      <c r="AB466" s="32"/>
      <c r="AC466" s="32"/>
      <c r="AD466" s="32"/>
      <c r="AE466" s="32" t="s">
        <v>185</v>
      </c>
      <c r="AF466" s="32"/>
      <c r="AG466" s="32"/>
      <c r="AH466" s="32"/>
      <c r="AI466" s="32"/>
      <c r="AJ466" s="32"/>
      <c r="AK466" s="32"/>
      <c r="AL466" s="32"/>
      <c r="AM466" s="32">
        <v>21</v>
      </c>
      <c r="AN466" s="32"/>
      <c r="AO466" s="32"/>
      <c r="AP466" s="32"/>
      <c r="AQ466" s="32"/>
      <c r="AR466" s="32"/>
      <c r="AS466" s="32"/>
      <c r="AT466" s="32"/>
      <c r="AU466" s="32"/>
      <c r="AV466" s="32"/>
      <c r="AW466" s="32"/>
      <c r="AX466" s="32"/>
      <c r="AY466" s="32"/>
      <c r="AZ466" s="32"/>
      <c r="BA466" s="32"/>
      <c r="BB466" s="32"/>
      <c r="BC466" s="32"/>
      <c r="BD466" s="32"/>
      <c r="BE466" s="32"/>
      <c r="BF466" s="32"/>
      <c r="BG466" s="32"/>
      <c r="BH466" s="32"/>
    </row>
    <row r="467" spans="1:60" outlineLevel="1" x14ac:dyDescent="0.2">
      <c r="A467" s="248"/>
      <c r="B467" s="221"/>
      <c r="C467" s="244" t="s">
        <v>198</v>
      </c>
      <c r="D467" s="225"/>
      <c r="E467" s="229">
        <v>2.7</v>
      </c>
      <c r="F467" s="233"/>
      <c r="G467" s="233"/>
      <c r="H467" s="232"/>
      <c r="I467" s="251"/>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32"/>
      <c r="AR467" s="32"/>
      <c r="AS467" s="32"/>
      <c r="AT467" s="32"/>
      <c r="AU467" s="32"/>
      <c r="AV467" s="32"/>
      <c r="AW467" s="32"/>
      <c r="AX467" s="32"/>
      <c r="AY467" s="32"/>
      <c r="AZ467" s="32"/>
      <c r="BA467" s="32"/>
      <c r="BB467" s="32"/>
      <c r="BC467" s="32"/>
      <c r="BD467" s="32"/>
      <c r="BE467" s="32"/>
      <c r="BF467" s="32"/>
      <c r="BG467" s="32"/>
      <c r="BH467" s="32"/>
    </row>
    <row r="468" spans="1:60" outlineLevel="1" x14ac:dyDescent="0.2">
      <c r="A468" s="248"/>
      <c r="B468" s="556" t="s">
        <v>749</v>
      </c>
      <c r="C468" s="557"/>
      <c r="D468" s="558"/>
      <c r="E468" s="559"/>
      <c r="F468" s="560"/>
      <c r="G468" s="561"/>
      <c r="H468" s="232"/>
      <c r="I468" s="251"/>
      <c r="J468" s="32"/>
      <c r="K468" s="32"/>
      <c r="L468" s="32"/>
      <c r="M468" s="32"/>
      <c r="N468" s="32"/>
      <c r="O468" s="32"/>
      <c r="P468" s="32"/>
      <c r="Q468" s="32"/>
      <c r="R468" s="32"/>
      <c r="S468" s="32"/>
      <c r="T468" s="32"/>
      <c r="U468" s="32"/>
      <c r="V468" s="32"/>
      <c r="W468" s="32"/>
      <c r="X468" s="32"/>
      <c r="Y468" s="32"/>
      <c r="Z468" s="32"/>
      <c r="AA468" s="32"/>
      <c r="AB468" s="32"/>
      <c r="AC468" s="32">
        <v>0</v>
      </c>
      <c r="AD468" s="32"/>
      <c r="AE468" s="32"/>
      <c r="AF468" s="32"/>
      <c r="AG468" s="32"/>
      <c r="AH468" s="32"/>
      <c r="AI468" s="32"/>
      <c r="AJ468" s="32"/>
      <c r="AK468" s="32"/>
      <c r="AL468" s="32"/>
      <c r="AM468" s="32"/>
      <c r="AN468" s="32"/>
      <c r="AO468" s="32"/>
      <c r="AP468" s="32"/>
      <c r="AQ468" s="32"/>
      <c r="AR468" s="32"/>
      <c r="AS468" s="32"/>
      <c r="AT468" s="32"/>
      <c r="AU468" s="32"/>
      <c r="AV468" s="32"/>
      <c r="AW468" s="32"/>
      <c r="AX468" s="32"/>
      <c r="AY468" s="32"/>
      <c r="AZ468" s="32"/>
      <c r="BA468" s="32"/>
      <c r="BB468" s="32"/>
      <c r="BC468" s="32"/>
      <c r="BD468" s="32"/>
      <c r="BE468" s="32"/>
      <c r="BF468" s="32"/>
      <c r="BG468" s="32"/>
      <c r="BH468" s="32"/>
    </row>
    <row r="469" spans="1:60" outlineLevel="1" x14ac:dyDescent="0.2">
      <c r="A469" s="248"/>
      <c r="B469" s="556" t="s">
        <v>750</v>
      </c>
      <c r="C469" s="557"/>
      <c r="D469" s="558"/>
      <c r="E469" s="559"/>
      <c r="F469" s="560"/>
      <c r="G469" s="561"/>
      <c r="H469" s="232"/>
      <c r="I469" s="251"/>
      <c r="J469" s="32"/>
      <c r="K469" s="32"/>
      <c r="L469" s="32"/>
      <c r="M469" s="32"/>
      <c r="N469" s="32"/>
      <c r="O469" s="32"/>
      <c r="P469" s="32"/>
      <c r="Q469" s="32"/>
      <c r="R469" s="32"/>
      <c r="S469" s="32"/>
      <c r="T469" s="32"/>
      <c r="U469" s="32"/>
      <c r="V469" s="32"/>
      <c r="W469" s="32"/>
      <c r="X469" s="32"/>
      <c r="Y469" s="32"/>
      <c r="Z469" s="32"/>
      <c r="AA469" s="32"/>
      <c r="AB469" s="32"/>
      <c r="AC469" s="32"/>
      <c r="AD469" s="32"/>
      <c r="AE469" s="32" t="s">
        <v>178</v>
      </c>
      <c r="AF469" s="32"/>
      <c r="AG469" s="32"/>
      <c r="AH469" s="32"/>
      <c r="AI469" s="32"/>
      <c r="AJ469" s="32"/>
      <c r="AK469" s="32"/>
      <c r="AL469" s="32"/>
      <c r="AM469" s="32"/>
      <c r="AN469" s="32"/>
      <c r="AO469" s="32"/>
      <c r="AP469" s="32"/>
      <c r="AQ469" s="32"/>
      <c r="AR469" s="32"/>
      <c r="AS469" s="32"/>
      <c r="AT469" s="32"/>
      <c r="AU469" s="32"/>
      <c r="AV469" s="32"/>
      <c r="AW469" s="32"/>
      <c r="AX469" s="32"/>
      <c r="AY469" s="32"/>
      <c r="AZ469" s="32"/>
      <c r="BA469" s="32"/>
      <c r="BB469" s="32"/>
      <c r="BC469" s="32"/>
      <c r="BD469" s="32"/>
      <c r="BE469" s="32"/>
      <c r="BF469" s="32"/>
      <c r="BG469" s="32"/>
      <c r="BH469" s="32"/>
    </row>
    <row r="470" spans="1:60" outlineLevel="1" x14ac:dyDescent="0.2">
      <c r="A470" s="249">
        <v>168</v>
      </c>
      <c r="B470" s="220" t="s">
        <v>751</v>
      </c>
      <c r="C470" s="243" t="s">
        <v>752</v>
      </c>
      <c r="D470" s="224" t="s">
        <v>197</v>
      </c>
      <c r="E470" s="228">
        <v>265.88</v>
      </c>
      <c r="F470" s="234"/>
      <c r="G470" s="233">
        <f>ROUND(E470*F470,2)</f>
        <v>0</v>
      </c>
      <c r="H470" s="232" t="s">
        <v>183</v>
      </c>
      <c r="I470" s="251" t="s">
        <v>184</v>
      </c>
      <c r="J470" s="32"/>
      <c r="K470" s="32"/>
      <c r="L470" s="32"/>
      <c r="M470" s="32"/>
      <c r="N470" s="32"/>
      <c r="O470" s="32"/>
      <c r="P470" s="32"/>
      <c r="Q470" s="32"/>
      <c r="R470" s="32"/>
      <c r="S470" s="32"/>
      <c r="T470" s="32"/>
      <c r="U470" s="32"/>
      <c r="V470" s="32"/>
      <c r="W470" s="32"/>
      <c r="X470" s="32"/>
      <c r="Y470" s="32"/>
      <c r="Z470" s="32"/>
      <c r="AA470" s="32"/>
      <c r="AB470" s="32"/>
      <c r="AC470" s="32"/>
      <c r="AD470" s="32"/>
      <c r="AE470" s="32" t="s">
        <v>185</v>
      </c>
      <c r="AF470" s="32"/>
      <c r="AG470" s="32"/>
      <c r="AH470" s="32"/>
      <c r="AI470" s="32"/>
      <c r="AJ470" s="32"/>
      <c r="AK470" s="32"/>
      <c r="AL470" s="32"/>
      <c r="AM470" s="32">
        <v>21</v>
      </c>
      <c r="AN470" s="32"/>
      <c r="AO470" s="32"/>
      <c r="AP470" s="32"/>
      <c r="AQ470" s="32"/>
      <c r="AR470" s="32"/>
      <c r="AS470" s="32"/>
      <c r="AT470" s="32"/>
      <c r="AU470" s="32"/>
      <c r="AV470" s="32"/>
      <c r="AW470" s="32"/>
      <c r="AX470" s="32"/>
      <c r="AY470" s="32"/>
      <c r="AZ470" s="32"/>
      <c r="BA470" s="32"/>
      <c r="BB470" s="32"/>
      <c r="BC470" s="32"/>
      <c r="BD470" s="32"/>
      <c r="BE470" s="32"/>
      <c r="BF470" s="32"/>
      <c r="BG470" s="32"/>
      <c r="BH470" s="32"/>
    </row>
    <row r="471" spans="1:60" outlineLevel="1" x14ac:dyDescent="0.2">
      <c r="A471" s="248"/>
      <c r="B471" s="221"/>
      <c r="C471" s="244" t="s">
        <v>512</v>
      </c>
      <c r="D471" s="225"/>
      <c r="E471" s="229">
        <v>265.88</v>
      </c>
      <c r="F471" s="233"/>
      <c r="G471" s="233"/>
      <c r="H471" s="232"/>
      <c r="I471" s="251"/>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c r="AL471" s="32"/>
      <c r="AM471" s="32"/>
      <c r="AN471" s="32"/>
      <c r="AO471" s="32"/>
      <c r="AP471" s="32"/>
      <c r="AQ471" s="32"/>
      <c r="AR471" s="32"/>
      <c r="AS471" s="32"/>
      <c r="AT471" s="32"/>
      <c r="AU471" s="32"/>
      <c r="AV471" s="32"/>
      <c r="AW471" s="32"/>
      <c r="AX471" s="32"/>
      <c r="AY471" s="32"/>
      <c r="AZ471" s="32"/>
      <c r="BA471" s="32"/>
      <c r="BB471" s="32"/>
      <c r="BC471" s="32"/>
      <c r="BD471" s="32"/>
      <c r="BE471" s="32"/>
      <c r="BF471" s="32"/>
      <c r="BG471" s="32"/>
      <c r="BH471" s="32"/>
    </row>
    <row r="472" spans="1:60" x14ac:dyDescent="0.2">
      <c r="A472" s="247" t="s">
        <v>174</v>
      </c>
      <c r="B472" s="219" t="s">
        <v>133</v>
      </c>
      <c r="C472" s="242" t="s">
        <v>134</v>
      </c>
      <c r="D472" s="223"/>
      <c r="E472" s="227"/>
      <c r="F472" s="567">
        <f>SUM(G473:G481)</f>
        <v>0</v>
      </c>
      <c r="G472" s="568"/>
      <c r="H472" s="231"/>
      <c r="I472" s="250"/>
      <c r="AE472" t="s">
        <v>175</v>
      </c>
    </row>
    <row r="473" spans="1:60" outlineLevel="1" x14ac:dyDescent="0.2">
      <c r="A473" s="248"/>
      <c r="B473" s="550" t="s">
        <v>753</v>
      </c>
      <c r="C473" s="551"/>
      <c r="D473" s="552"/>
      <c r="E473" s="553"/>
      <c r="F473" s="554"/>
      <c r="G473" s="555"/>
      <c r="H473" s="232"/>
      <c r="I473" s="251"/>
      <c r="J473" s="32"/>
      <c r="K473" s="32"/>
      <c r="L473" s="32"/>
      <c r="M473" s="32"/>
      <c r="N473" s="32"/>
      <c r="O473" s="32"/>
      <c r="P473" s="32"/>
      <c r="Q473" s="32"/>
      <c r="R473" s="32"/>
      <c r="S473" s="32"/>
      <c r="T473" s="32"/>
      <c r="U473" s="32"/>
      <c r="V473" s="32"/>
      <c r="W473" s="32"/>
      <c r="X473" s="32"/>
      <c r="Y473" s="32"/>
      <c r="Z473" s="32"/>
      <c r="AA473" s="32"/>
      <c r="AB473" s="32"/>
      <c r="AC473" s="32">
        <v>0</v>
      </c>
      <c r="AD473" s="32"/>
      <c r="AE473" s="32"/>
      <c r="AF473" s="32"/>
      <c r="AG473" s="32"/>
      <c r="AH473" s="32"/>
      <c r="AI473" s="32"/>
      <c r="AJ473" s="32"/>
      <c r="AK473" s="32"/>
      <c r="AL473" s="32"/>
      <c r="AM473" s="32"/>
      <c r="AN473" s="32"/>
      <c r="AO473" s="32"/>
      <c r="AP473" s="32"/>
      <c r="AQ473" s="32"/>
      <c r="AR473" s="32"/>
      <c r="AS473" s="32"/>
      <c r="AT473" s="32"/>
      <c r="AU473" s="32"/>
      <c r="AV473" s="32"/>
      <c r="AW473" s="32"/>
      <c r="AX473" s="32"/>
      <c r="AY473" s="32"/>
      <c r="AZ473" s="32"/>
      <c r="BA473" s="32"/>
      <c r="BB473" s="32"/>
      <c r="BC473" s="32"/>
      <c r="BD473" s="32"/>
      <c r="BE473" s="32"/>
      <c r="BF473" s="32"/>
      <c r="BG473" s="32"/>
      <c r="BH473" s="32"/>
    </row>
    <row r="474" spans="1:60" outlineLevel="1" x14ac:dyDescent="0.2">
      <c r="A474" s="248"/>
      <c r="B474" s="556" t="s">
        <v>754</v>
      </c>
      <c r="C474" s="557"/>
      <c r="D474" s="558"/>
      <c r="E474" s="559"/>
      <c r="F474" s="560"/>
      <c r="G474" s="561"/>
      <c r="H474" s="232"/>
      <c r="I474" s="251"/>
      <c r="J474" s="32"/>
      <c r="K474" s="32"/>
      <c r="L474" s="32"/>
      <c r="M474" s="32"/>
      <c r="N474" s="32"/>
      <c r="O474" s="32"/>
      <c r="P474" s="32"/>
      <c r="Q474" s="32"/>
      <c r="R474" s="32"/>
      <c r="S474" s="32"/>
      <c r="T474" s="32"/>
      <c r="U474" s="32"/>
      <c r="V474" s="32"/>
      <c r="W474" s="32"/>
      <c r="X474" s="32"/>
      <c r="Y474" s="32"/>
      <c r="Z474" s="32"/>
      <c r="AA474" s="32"/>
      <c r="AB474" s="32"/>
      <c r="AC474" s="32"/>
      <c r="AD474" s="32"/>
      <c r="AE474" s="32" t="s">
        <v>178</v>
      </c>
      <c r="AF474" s="32"/>
      <c r="AG474" s="32"/>
      <c r="AH474" s="32"/>
      <c r="AI474" s="32"/>
      <c r="AJ474" s="32"/>
      <c r="AK474" s="32"/>
      <c r="AL474" s="32"/>
      <c r="AM474" s="32"/>
      <c r="AN474" s="32"/>
      <c r="AO474" s="32"/>
      <c r="AP474" s="32"/>
      <c r="AQ474" s="32"/>
      <c r="AR474" s="32"/>
      <c r="AS474" s="32"/>
      <c r="AT474" s="32"/>
      <c r="AU474" s="32"/>
      <c r="AV474" s="32"/>
      <c r="AW474" s="32"/>
      <c r="AX474" s="32"/>
      <c r="AY474" s="32"/>
      <c r="AZ474" s="32"/>
      <c r="BA474" s="32"/>
      <c r="BB474" s="32"/>
      <c r="BC474" s="32"/>
      <c r="BD474" s="32"/>
      <c r="BE474" s="32"/>
      <c r="BF474" s="32"/>
      <c r="BG474" s="32"/>
      <c r="BH474" s="32"/>
    </row>
    <row r="475" spans="1:60" outlineLevel="1" x14ac:dyDescent="0.2">
      <c r="A475" s="249">
        <v>169</v>
      </c>
      <c r="B475" s="220" t="s">
        <v>755</v>
      </c>
      <c r="C475" s="243" t="s">
        <v>756</v>
      </c>
      <c r="D475" s="224" t="s">
        <v>197</v>
      </c>
      <c r="E475" s="228">
        <v>257</v>
      </c>
      <c r="F475" s="234"/>
      <c r="G475" s="233">
        <f>ROUND(E475*F475,2)</f>
        <v>0</v>
      </c>
      <c r="H475" s="232" t="s">
        <v>757</v>
      </c>
      <c r="I475" s="251" t="s">
        <v>184</v>
      </c>
      <c r="J475" s="32"/>
      <c r="K475" s="32"/>
      <c r="L475" s="32"/>
      <c r="M475" s="32"/>
      <c r="N475" s="32"/>
      <c r="O475" s="32"/>
      <c r="P475" s="32"/>
      <c r="Q475" s="32"/>
      <c r="R475" s="32"/>
      <c r="S475" s="32"/>
      <c r="T475" s="32"/>
      <c r="U475" s="32"/>
      <c r="V475" s="32"/>
      <c r="W475" s="32"/>
      <c r="X475" s="32"/>
      <c r="Y475" s="32"/>
      <c r="Z475" s="32"/>
      <c r="AA475" s="32"/>
      <c r="AB475" s="32"/>
      <c r="AC475" s="32"/>
      <c r="AD475" s="32"/>
      <c r="AE475" s="32" t="s">
        <v>185</v>
      </c>
      <c r="AF475" s="32"/>
      <c r="AG475" s="32"/>
      <c r="AH475" s="32"/>
      <c r="AI475" s="32"/>
      <c r="AJ475" s="32"/>
      <c r="AK475" s="32"/>
      <c r="AL475" s="32"/>
      <c r="AM475" s="32">
        <v>21</v>
      </c>
      <c r="AN475" s="32"/>
      <c r="AO475" s="32"/>
      <c r="AP475" s="32"/>
      <c r="AQ475" s="32"/>
      <c r="AR475" s="32"/>
      <c r="AS475" s="32"/>
      <c r="AT475" s="32"/>
      <c r="AU475" s="32"/>
      <c r="AV475" s="32"/>
      <c r="AW475" s="32"/>
      <c r="AX475" s="32"/>
      <c r="AY475" s="32"/>
      <c r="AZ475" s="32"/>
      <c r="BA475" s="32"/>
      <c r="BB475" s="32"/>
      <c r="BC475" s="32"/>
      <c r="BD475" s="32"/>
      <c r="BE475" s="32"/>
      <c r="BF475" s="32"/>
      <c r="BG475" s="32"/>
      <c r="BH475" s="32"/>
    </row>
    <row r="476" spans="1:60" outlineLevel="1" x14ac:dyDescent="0.2">
      <c r="A476" s="248"/>
      <c r="B476" s="221"/>
      <c r="C476" s="244">
        <v>257</v>
      </c>
      <c r="D476" s="225"/>
      <c r="E476" s="229">
        <v>257</v>
      </c>
      <c r="F476" s="233"/>
      <c r="G476" s="233"/>
      <c r="H476" s="232"/>
      <c r="I476" s="251"/>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c r="AL476" s="32"/>
      <c r="AM476" s="32"/>
      <c r="AN476" s="32"/>
      <c r="AO476" s="32"/>
      <c r="AP476" s="32"/>
      <c r="AQ476" s="32"/>
      <c r="AR476" s="32"/>
      <c r="AS476" s="32"/>
      <c r="AT476" s="32"/>
      <c r="AU476" s="32"/>
      <c r="AV476" s="32"/>
      <c r="AW476" s="32"/>
      <c r="AX476" s="32"/>
      <c r="AY476" s="32"/>
      <c r="AZ476" s="32"/>
      <c r="BA476" s="32"/>
      <c r="BB476" s="32"/>
      <c r="BC476" s="32"/>
      <c r="BD476" s="32"/>
      <c r="BE476" s="32"/>
      <c r="BF476" s="32"/>
      <c r="BG476" s="32"/>
      <c r="BH476" s="32"/>
    </row>
    <row r="477" spans="1:60" outlineLevel="1" x14ac:dyDescent="0.2">
      <c r="A477" s="249">
        <v>170</v>
      </c>
      <c r="B477" s="220" t="s">
        <v>758</v>
      </c>
      <c r="C477" s="243" t="s">
        <v>759</v>
      </c>
      <c r="D477" s="224" t="s">
        <v>412</v>
      </c>
      <c r="E477" s="228">
        <v>6</v>
      </c>
      <c r="F477" s="234"/>
      <c r="G477" s="233">
        <f>ROUND(E477*F477,2)</f>
        <v>0</v>
      </c>
      <c r="H477" s="232"/>
      <c r="I477" s="251" t="s">
        <v>365</v>
      </c>
      <c r="J477" s="32"/>
      <c r="K477" s="32"/>
      <c r="L477" s="32"/>
      <c r="M477" s="32"/>
      <c r="N477" s="32"/>
      <c r="O477" s="32"/>
      <c r="P477" s="32"/>
      <c r="Q477" s="32"/>
      <c r="R477" s="32"/>
      <c r="S477" s="32"/>
      <c r="T477" s="32"/>
      <c r="U477" s="32"/>
      <c r="V477" s="32"/>
      <c r="W477" s="32"/>
      <c r="X477" s="32"/>
      <c r="Y477" s="32"/>
      <c r="Z477" s="32"/>
      <c r="AA477" s="32"/>
      <c r="AB477" s="32"/>
      <c r="AC477" s="32"/>
      <c r="AD477" s="32"/>
      <c r="AE477" s="32" t="s">
        <v>366</v>
      </c>
      <c r="AF477" s="32" t="s">
        <v>367</v>
      </c>
      <c r="AG477" s="32"/>
      <c r="AH477" s="32"/>
      <c r="AI477" s="32"/>
      <c r="AJ477" s="32"/>
      <c r="AK477" s="32"/>
      <c r="AL477" s="32"/>
      <c r="AM477" s="32">
        <v>21</v>
      </c>
      <c r="AN477" s="32"/>
      <c r="AO477" s="32"/>
      <c r="AP477" s="32"/>
      <c r="AQ477" s="32"/>
      <c r="AR477" s="32"/>
      <c r="AS477" s="32"/>
      <c r="AT477" s="32"/>
      <c r="AU477" s="32"/>
      <c r="AV477" s="32"/>
      <c r="AW477" s="32"/>
      <c r="AX477" s="32"/>
      <c r="AY477" s="32"/>
      <c r="AZ477" s="32"/>
      <c r="BA477" s="32"/>
      <c r="BB477" s="32"/>
      <c r="BC477" s="32"/>
      <c r="BD477" s="32"/>
      <c r="BE477" s="32"/>
      <c r="BF477" s="32"/>
      <c r="BG477" s="32"/>
      <c r="BH477" s="32"/>
    </row>
    <row r="478" spans="1:60" outlineLevel="1" x14ac:dyDescent="0.2">
      <c r="A478" s="248"/>
      <c r="B478" s="221"/>
      <c r="C478" s="244" t="s">
        <v>625</v>
      </c>
      <c r="D478" s="225"/>
      <c r="E478" s="229">
        <v>6</v>
      </c>
      <c r="F478" s="233"/>
      <c r="G478" s="233"/>
      <c r="H478" s="232"/>
      <c r="I478" s="251"/>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c r="AL478" s="32"/>
      <c r="AM478" s="32"/>
      <c r="AN478" s="32"/>
      <c r="AO478" s="32"/>
      <c r="AP478" s="32"/>
      <c r="AQ478" s="32"/>
      <c r="AR478" s="32"/>
      <c r="AS478" s="32"/>
      <c r="AT478" s="32"/>
      <c r="AU478" s="32"/>
      <c r="AV478" s="32"/>
      <c r="AW478" s="32"/>
      <c r="AX478" s="32"/>
      <c r="AY478" s="32"/>
      <c r="AZ478" s="32"/>
      <c r="BA478" s="32"/>
      <c r="BB478" s="32"/>
      <c r="BC478" s="32"/>
      <c r="BD478" s="32"/>
      <c r="BE478" s="32"/>
      <c r="BF478" s="32"/>
      <c r="BG478" s="32"/>
      <c r="BH478" s="32"/>
    </row>
    <row r="479" spans="1:60" outlineLevel="1" x14ac:dyDescent="0.2">
      <c r="A479" s="249">
        <v>171</v>
      </c>
      <c r="B479" s="220" t="s">
        <v>760</v>
      </c>
      <c r="C479" s="243" t="s">
        <v>761</v>
      </c>
      <c r="D479" s="224" t="s">
        <v>762</v>
      </c>
      <c r="E479" s="228">
        <v>69.731880000000004</v>
      </c>
      <c r="F479" s="234"/>
      <c r="G479" s="233">
        <f>ROUND(E479*F479,2)</f>
        <v>0</v>
      </c>
      <c r="H479" s="232"/>
      <c r="I479" s="251" t="s">
        <v>365</v>
      </c>
      <c r="J479" s="32"/>
      <c r="K479" s="32"/>
      <c r="L479" s="32"/>
      <c r="M479" s="32"/>
      <c r="N479" s="32"/>
      <c r="O479" s="32"/>
      <c r="P479" s="32"/>
      <c r="Q479" s="32"/>
      <c r="R479" s="32"/>
      <c r="S479" s="32"/>
      <c r="T479" s="32"/>
      <c r="U479" s="32"/>
      <c r="V479" s="32"/>
      <c r="W479" s="32"/>
      <c r="X479" s="32"/>
      <c r="Y479" s="32"/>
      <c r="Z479" s="32"/>
      <c r="AA479" s="32"/>
      <c r="AB479" s="32"/>
      <c r="AC479" s="32"/>
      <c r="AD479" s="32"/>
      <c r="AE479" s="32" t="s">
        <v>366</v>
      </c>
      <c r="AF479" s="32" t="s">
        <v>367</v>
      </c>
      <c r="AG479" s="32"/>
      <c r="AH479" s="32"/>
      <c r="AI479" s="32"/>
      <c r="AJ479" s="32"/>
      <c r="AK479" s="32"/>
      <c r="AL479" s="32"/>
      <c r="AM479" s="32">
        <v>21</v>
      </c>
      <c r="AN479" s="32"/>
      <c r="AO479" s="32"/>
      <c r="AP479" s="32"/>
      <c r="AQ479" s="32"/>
      <c r="AR479" s="32"/>
      <c r="AS479" s="32"/>
      <c r="AT479" s="32"/>
      <c r="AU479" s="32"/>
      <c r="AV479" s="32"/>
      <c r="AW479" s="32"/>
      <c r="AX479" s="32"/>
      <c r="AY479" s="32"/>
      <c r="AZ479" s="32"/>
      <c r="BA479" s="32"/>
      <c r="BB479" s="32"/>
      <c r="BC479" s="32"/>
      <c r="BD479" s="32"/>
      <c r="BE479" s="32"/>
      <c r="BF479" s="32"/>
      <c r="BG479" s="32"/>
      <c r="BH479" s="32"/>
    </row>
    <row r="480" spans="1:60" outlineLevel="1" x14ac:dyDescent="0.2">
      <c r="A480" s="248"/>
      <c r="B480" s="221"/>
      <c r="C480" s="244" t="s">
        <v>1388</v>
      </c>
      <c r="D480" s="225"/>
      <c r="E480" s="229">
        <v>64.331879999999998</v>
      </c>
      <c r="F480" s="233"/>
      <c r="G480" s="233"/>
      <c r="H480" s="232"/>
      <c r="I480" s="251"/>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c r="AM480" s="32"/>
      <c r="AN480" s="32"/>
      <c r="AO480" s="32"/>
      <c r="AP480" s="32"/>
      <c r="AQ480" s="32"/>
      <c r="AR480" s="32"/>
      <c r="AS480" s="32"/>
      <c r="AT480" s="32"/>
      <c r="AU480" s="32"/>
      <c r="AV480" s="32"/>
      <c r="AW480" s="32"/>
      <c r="AX480" s="32"/>
      <c r="AY480" s="32"/>
      <c r="AZ480" s="32"/>
      <c r="BA480" s="32"/>
      <c r="BB480" s="32"/>
      <c r="BC480" s="32"/>
      <c r="BD480" s="32"/>
      <c r="BE480" s="32"/>
      <c r="BF480" s="32"/>
      <c r="BG480" s="32"/>
      <c r="BH480" s="32"/>
    </row>
    <row r="481" spans="1:60" outlineLevel="1" x14ac:dyDescent="0.2">
      <c r="A481" s="248"/>
      <c r="B481" s="221"/>
      <c r="C481" s="244" t="s">
        <v>763</v>
      </c>
      <c r="D481" s="225"/>
      <c r="E481" s="229">
        <v>5.4</v>
      </c>
      <c r="F481" s="233"/>
      <c r="G481" s="233"/>
      <c r="H481" s="232"/>
      <c r="I481" s="251"/>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c r="AL481" s="32"/>
      <c r="AM481" s="32"/>
      <c r="AN481" s="32"/>
      <c r="AO481" s="32"/>
      <c r="AP481" s="32"/>
      <c r="AQ481" s="32"/>
      <c r="AR481" s="32"/>
      <c r="AS481" s="32"/>
      <c r="AT481" s="32"/>
      <c r="AU481" s="32"/>
      <c r="AV481" s="32"/>
      <c r="AW481" s="32"/>
      <c r="AX481" s="32"/>
      <c r="AY481" s="32"/>
      <c r="AZ481" s="32"/>
      <c r="BA481" s="32"/>
      <c r="BB481" s="32"/>
      <c r="BC481" s="32"/>
      <c r="BD481" s="32"/>
      <c r="BE481" s="32"/>
      <c r="BF481" s="32"/>
      <c r="BG481" s="32"/>
      <c r="BH481" s="32"/>
    </row>
    <row r="482" spans="1:60" x14ac:dyDescent="0.2">
      <c r="A482" s="247" t="s">
        <v>174</v>
      </c>
      <c r="B482" s="219" t="s">
        <v>135</v>
      </c>
      <c r="C482" s="242" t="s">
        <v>136</v>
      </c>
      <c r="D482" s="223"/>
      <c r="E482" s="227"/>
      <c r="F482" s="567">
        <f>SUM(G483:G507)</f>
        <v>0</v>
      </c>
      <c r="G482" s="568"/>
      <c r="H482" s="231"/>
      <c r="I482" s="250"/>
      <c r="AE482" t="s">
        <v>175</v>
      </c>
    </row>
    <row r="483" spans="1:60" outlineLevel="1" x14ac:dyDescent="0.2">
      <c r="A483" s="248"/>
      <c r="B483" s="550" t="s">
        <v>764</v>
      </c>
      <c r="C483" s="551"/>
      <c r="D483" s="552"/>
      <c r="E483" s="553"/>
      <c r="F483" s="554"/>
      <c r="G483" s="555"/>
      <c r="H483" s="232"/>
      <c r="I483" s="251"/>
      <c r="J483" s="32"/>
      <c r="K483" s="32"/>
      <c r="L483" s="32"/>
      <c r="M483" s="32"/>
      <c r="N483" s="32"/>
      <c r="O483" s="32"/>
      <c r="P483" s="32"/>
      <c r="Q483" s="32"/>
      <c r="R483" s="32"/>
      <c r="S483" s="32"/>
      <c r="T483" s="32"/>
      <c r="U483" s="32"/>
      <c r="V483" s="32"/>
      <c r="W483" s="32"/>
      <c r="X483" s="32"/>
      <c r="Y483" s="32"/>
      <c r="Z483" s="32"/>
      <c r="AA483" s="32"/>
      <c r="AB483" s="32"/>
      <c r="AC483" s="32">
        <v>0</v>
      </c>
      <c r="AD483" s="32"/>
      <c r="AE483" s="32"/>
      <c r="AF483" s="32"/>
      <c r="AG483" s="32"/>
      <c r="AH483" s="32"/>
      <c r="AI483" s="32"/>
      <c r="AJ483" s="32"/>
      <c r="AK483" s="32"/>
      <c r="AL483" s="32"/>
      <c r="AM483" s="32"/>
      <c r="AN483" s="32"/>
      <c r="AO483" s="32"/>
      <c r="AP483" s="32"/>
      <c r="AQ483" s="32"/>
      <c r="AR483" s="32"/>
      <c r="AS483" s="32"/>
      <c r="AT483" s="32"/>
      <c r="AU483" s="32"/>
      <c r="AV483" s="32"/>
      <c r="AW483" s="32"/>
      <c r="AX483" s="32"/>
      <c r="AY483" s="32"/>
      <c r="AZ483" s="32"/>
      <c r="BA483" s="32"/>
      <c r="BB483" s="32"/>
      <c r="BC483" s="32"/>
      <c r="BD483" s="32"/>
      <c r="BE483" s="32"/>
      <c r="BF483" s="32"/>
      <c r="BG483" s="32"/>
      <c r="BH483" s="32"/>
    </row>
    <row r="484" spans="1:60" outlineLevel="1" x14ac:dyDescent="0.2">
      <c r="A484" s="248"/>
      <c r="B484" s="556" t="s">
        <v>765</v>
      </c>
      <c r="C484" s="557"/>
      <c r="D484" s="558"/>
      <c r="E484" s="559"/>
      <c r="F484" s="560"/>
      <c r="G484" s="561"/>
      <c r="H484" s="232"/>
      <c r="I484" s="251"/>
      <c r="J484" s="32"/>
      <c r="K484" s="32"/>
      <c r="L484" s="32"/>
      <c r="M484" s="32"/>
      <c r="N484" s="32"/>
      <c r="O484" s="32"/>
      <c r="P484" s="32"/>
      <c r="Q484" s="32"/>
      <c r="R484" s="32"/>
      <c r="S484" s="32"/>
      <c r="T484" s="32"/>
      <c r="U484" s="32"/>
      <c r="V484" s="32"/>
      <c r="W484" s="32"/>
      <c r="X484" s="32"/>
      <c r="Y484" s="32"/>
      <c r="Z484" s="32"/>
      <c r="AA484" s="32"/>
      <c r="AB484" s="32"/>
      <c r="AC484" s="32">
        <v>1</v>
      </c>
      <c r="AD484" s="32"/>
      <c r="AE484" s="32"/>
      <c r="AF484" s="32"/>
      <c r="AG484" s="32"/>
      <c r="AH484" s="32"/>
      <c r="AI484" s="32"/>
      <c r="AJ484" s="32"/>
      <c r="AK484" s="32"/>
      <c r="AL484" s="32"/>
      <c r="AM484" s="32"/>
      <c r="AN484" s="32"/>
      <c r="AO484" s="32"/>
      <c r="AP484" s="32"/>
      <c r="AQ484" s="32"/>
      <c r="AR484" s="32"/>
      <c r="AS484" s="32"/>
      <c r="AT484" s="32"/>
      <c r="AU484" s="32"/>
      <c r="AV484" s="32"/>
      <c r="AW484" s="32"/>
      <c r="AX484" s="32"/>
      <c r="AY484" s="32"/>
      <c r="AZ484" s="32"/>
      <c r="BA484" s="32"/>
      <c r="BB484" s="32"/>
      <c r="BC484" s="32"/>
      <c r="BD484" s="32"/>
      <c r="BE484" s="32"/>
      <c r="BF484" s="32"/>
      <c r="BG484" s="32"/>
      <c r="BH484" s="32"/>
    </row>
    <row r="485" spans="1:60" outlineLevel="1" x14ac:dyDescent="0.2">
      <c r="A485" s="249">
        <v>172</v>
      </c>
      <c r="B485" s="220" t="s">
        <v>766</v>
      </c>
      <c r="C485" s="243" t="s">
        <v>767</v>
      </c>
      <c r="D485" s="224" t="s">
        <v>197</v>
      </c>
      <c r="E485" s="228">
        <v>1</v>
      </c>
      <c r="F485" s="234"/>
      <c r="G485" s="233">
        <f>ROUND(E485*F485,2)</f>
        <v>0</v>
      </c>
      <c r="H485" s="232" t="s">
        <v>757</v>
      </c>
      <c r="I485" s="251" t="s">
        <v>184</v>
      </c>
      <c r="J485" s="32"/>
      <c r="K485" s="32"/>
      <c r="L485" s="32"/>
      <c r="M485" s="32"/>
      <c r="N485" s="32"/>
      <c r="O485" s="32"/>
      <c r="P485" s="32"/>
      <c r="Q485" s="32"/>
      <c r="R485" s="32"/>
      <c r="S485" s="32"/>
      <c r="T485" s="32"/>
      <c r="U485" s="32"/>
      <c r="V485" s="32"/>
      <c r="W485" s="32"/>
      <c r="X485" s="32"/>
      <c r="Y485" s="32"/>
      <c r="Z485" s="32"/>
      <c r="AA485" s="32"/>
      <c r="AB485" s="32"/>
      <c r="AC485" s="32"/>
      <c r="AD485" s="32"/>
      <c r="AE485" s="32" t="s">
        <v>185</v>
      </c>
      <c r="AF485" s="32"/>
      <c r="AG485" s="32"/>
      <c r="AH485" s="32"/>
      <c r="AI485" s="32"/>
      <c r="AJ485" s="32"/>
      <c r="AK485" s="32"/>
      <c r="AL485" s="32"/>
      <c r="AM485" s="32">
        <v>21</v>
      </c>
      <c r="AN485" s="32"/>
      <c r="AO485" s="32"/>
      <c r="AP485" s="32"/>
      <c r="AQ485" s="32"/>
      <c r="AR485" s="32"/>
      <c r="AS485" s="32"/>
      <c r="AT485" s="32"/>
      <c r="AU485" s="32"/>
      <c r="AV485" s="32"/>
      <c r="AW485" s="32"/>
      <c r="AX485" s="32"/>
      <c r="AY485" s="32"/>
      <c r="AZ485" s="32"/>
      <c r="BA485" s="32"/>
      <c r="BB485" s="32"/>
      <c r="BC485" s="32"/>
      <c r="BD485" s="32"/>
      <c r="BE485" s="32"/>
      <c r="BF485" s="32"/>
      <c r="BG485" s="32"/>
      <c r="BH485" s="32"/>
    </row>
    <row r="486" spans="1:60" outlineLevel="1" x14ac:dyDescent="0.2">
      <c r="A486" s="248"/>
      <c r="B486" s="221"/>
      <c r="C486" s="244" t="s">
        <v>768</v>
      </c>
      <c r="D486" s="225"/>
      <c r="E486" s="229">
        <v>1</v>
      </c>
      <c r="F486" s="233"/>
      <c r="G486" s="233"/>
      <c r="H486" s="232"/>
      <c r="I486" s="251"/>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c r="AM486" s="32"/>
      <c r="AN486" s="32"/>
      <c r="AO486" s="32"/>
      <c r="AP486" s="32"/>
      <c r="AQ486" s="32"/>
      <c r="AR486" s="32"/>
      <c r="AS486" s="32"/>
      <c r="AT486" s="32"/>
      <c r="AU486" s="32"/>
      <c r="AV486" s="32"/>
      <c r="AW486" s="32"/>
      <c r="AX486" s="32"/>
      <c r="AY486" s="32"/>
      <c r="AZ486" s="32"/>
      <c r="BA486" s="32"/>
      <c r="BB486" s="32"/>
      <c r="BC486" s="32"/>
      <c r="BD486" s="32"/>
      <c r="BE486" s="32"/>
      <c r="BF486" s="32"/>
      <c r="BG486" s="32"/>
      <c r="BH486" s="32"/>
    </row>
    <row r="487" spans="1:60" outlineLevel="1" x14ac:dyDescent="0.2">
      <c r="A487" s="248"/>
      <c r="B487" s="556" t="s">
        <v>764</v>
      </c>
      <c r="C487" s="557"/>
      <c r="D487" s="558"/>
      <c r="E487" s="559"/>
      <c r="F487" s="560"/>
      <c r="G487" s="561"/>
      <c r="H487" s="232"/>
      <c r="I487" s="251"/>
      <c r="J487" s="32"/>
      <c r="K487" s="32"/>
      <c r="L487" s="32"/>
      <c r="M487" s="32"/>
      <c r="N487" s="32"/>
      <c r="O487" s="32"/>
      <c r="P487" s="32"/>
      <c r="Q487" s="32"/>
      <c r="R487" s="32"/>
      <c r="S487" s="32"/>
      <c r="T487" s="32"/>
      <c r="U487" s="32"/>
      <c r="V487" s="32"/>
      <c r="W487" s="32"/>
      <c r="X487" s="32"/>
      <c r="Y487" s="32"/>
      <c r="Z487" s="32"/>
      <c r="AA487" s="32"/>
      <c r="AB487" s="32"/>
      <c r="AC487" s="32">
        <v>0</v>
      </c>
      <c r="AD487" s="32"/>
      <c r="AE487" s="32"/>
      <c r="AF487" s="32"/>
      <c r="AG487" s="32"/>
      <c r="AH487" s="32"/>
      <c r="AI487" s="32"/>
      <c r="AJ487" s="32"/>
      <c r="AK487" s="32"/>
      <c r="AL487" s="32"/>
      <c r="AM487" s="32"/>
      <c r="AN487" s="32"/>
      <c r="AO487" s="32"/>
      <c r="AP487" s="32"/>
      <c r="AQ487" s="32"/>
      <c r="AR487" s="32"/>
      <c r="AS487" s="32"/>
      <c r="AT487" s="32"/>
      <c r="AU487" s="32"/>
      <c r="AV487" s="32"/>
      <c r="AW487" s="32"/>
      <c r="AX487" s="32"/>
      <c r="AY487" s="32"/>
      <c r="AZ487" s="32"/>
      <c r="BA487" s="32"/>
      <c r="BB487" s="32"/>
      <c r="BC487" s="32"/>
      <c r="BD487" s="32"/>
      <c r="BE487" s="32"/>
      <c r="BF487" s="32"/>
      <c r="BG487" s="32"/>
      <c r="BH487" s="32"/>
    </row>
    <row r="488" spans="1:60" outlineLevel="1" x14ac:dyDescent="0.2">
      <c r="A488" s="248"/>
      <c r="B488" s="556" t="s">
        <v>765</v>
      </c>
      <c r="C488" s="557"/>
      <c r="D488" s="558"/>
      <c r="E488" s="559"/>
      <c r="F488" s="560"/>
      <c r="G488" s="561"/>
      <c r="H488" s="232"/>
      <c r="I488" s="251"/>
      <c r="J488" s="32"/>
      <c r="K488" s="32"/>
      <c r="L488" s="32"/>
      <c r="M488" s="32"/>
      <c r="N488" s="32"/>
      <c r="O488" s="32"/>
      <c r="P488" s="32"/>
      <c r="Q488" s="32"/>
      <c r="R488" s="32"/>
      <c r="S488" s="32"/>
      <c r="T488" s="32"/>
      <c r="U488" s="32"/>
      <c r="V488" s="32"/>
      <c r="W488" s="32"/>
      <c r="X488" s="32"/>
      <c r="Y488" s="32"/>
      <c r="Z488" s="32"/>
      <c r="AA488" s="32"/>
      <c r="AB488" s="32"/>
      <c r="AC488" s="32">
        <v>1</v>
      </c>
      <c r="AD488" s="32"/>
      <c r="AE488" s="32"/>
      <c r="AF488" s="32"/>
      <c r="AG488" s="32"/>
      <c r="AH488" s="32"/>
      <c r="AI488" s="32"/>
      <c r="AJ488" s="32"/>
      <c r="AK488" s="32"/>
      <c r="AL488" s="32"/>
      <c r="AM488" s="32"/>
      <c r="AN488" s="32"/>
      <c r="AO488" s="32"/>
      <c r="AP488" s="32"/>
      <c r="AQ488" s="32"/>
      <c r="AR488" s="32"/>
      <c r="AS488" s="32"/>
      <c r="AT488" s="32"/>
      <c r="AU488" s="32"/>
      <c r="AV488" s="32"/>
      <c r="AW488" s="32"/>
      <c r="AX488" s="32"/>
      <c r="AY488" s="32"/>
      <c r="AZ488" s="32"/>
      <c r="BA488" s="32"/>
      <c r="BB488" s="32"/>
      <c r="BC488" s="32"/>
      <c r="BD488" s="32"/>
      <c r="BE488" s="32"/>
      <c r="BF488" s="32"/>
      <c r="BG488" s="32"/>
      <c r="BH488" s="32"/>
    </row>
    <row r="489" spans="1:60" outlineLevel="1" x14ac:dyDescent="0.2">
      <c r="A489" s="249">
        <v>173</v>
      </c>
      <c r="B489" s="220" t="s">
        <v>769</v>
      </c>
      <c r="C489" s="243" t="s">
        <v>770</v>
      </c>
      <c r="D489" s="224" t="s">
        <v>197</v>
      </c>
      <c r="E489" s="228">
        <v>1.5</v>
      </c>
      <c r="F489" s="234"/>
      <c r="G489" s="233">
        <f>ROUND(E489*F489,2)</f>
        <v>0</v>
      </c>
      <c r="H489" s="232" t="s">
        <v>757</v>
      </c>
      <c r="I489" s="251" t="s">
        <v>184</v>
      </c>
      <c r="J489" s="32"/>
      <c r="K489" s="32"/>
      <c r="L489" s="32"/>
      <c r="M489" s="32"/>
      <c r="N489" s="32"/>
      <c r="O489" s="32"/>
      <c r="P489" s="32"/>
      <c r="Q489" s="32"/>
      <c r="R489" s="32"/>
      <c r="S489" s="32"/>
      <c r="T489" s="32"/>
      <c r="U489" s="32"/>
      <c r="V489" s="32"/>
      <c r="W489" s="32"/>
      <c r="X489" s="32"/>
      <c r="Y489" s="32"/>
      <c r="Z489" s="32"/>
      <c r="AA489" s="32"/>
      <c r="AB489" s="32"/>
      <c r="AC489" s="32"/>
      <c r="AD489" s="32"/>
      <c r="AE489" s="32" t="s">
        <v>185</v>
      </c>
      <c r="AF489" s="32"/>
      <c r="AG489" s="32"/>
      <c r="AH489" s="32"/>
      <c r="AI489" s="32"/>
      <c r="AJ489" s="32"/>
      <c r="AK489" s="32"/>
      <c r="AL489" s="32"/>
      <c r="AM489" s="32">
        <v>21</v>
      </c>
      <c r="AN489" s="32"/>
      <c r="AO489" s="32"/>
      <c r="AP489" s="32"/>
      <c r="AQ489" s="32"/>
      <c r="AR489" s="32"/>
      <c r="AS489" s="32"/>
      <c r="AT489" s="32"/>
      <c r="AU489" s="32"/>
      <c r="AV489" s="32"/>
      <c r="AW489" s="32"/>
      <c r="AX489" s="32"/>
      <c r="AY489" s="32"/>
      <c r="AZ489" s="32"/>
      <c r="BA489" s="32"/>
      <c r="BB489" s="32"/>
      <c r="BC489" s="32"/>
      <c r="BD489" s="32"/>
      <c r="BE489" s="32"/>
      <c r="BF489" s="32"/>
      <c r="BG489" s="32"/>
      <c r="BH489" s="32"/>
    </row>
    <row r="490" spans="1:60" outlineLevel="1" x14ac:dyDescent="0.2">
      <c r="A490" s="248"/>
      <c r="B490" s="221"/>
      <c r="C490" s="244" t="s">
        <v>771</v>
      </c>
      <c r="D490" s="225"/>
      <c r="E490" s="229">
        <v>1.5</v>
      </c>
      <c r="F490" s="233"/>
      <c r="G490" s="233"/>
      <c r="H490" s="232"/>
      <c r="I490" s="251"/>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c r="AM490" s="32"/>
      <c r="AN490" s="32"/>
      <c r="AO490" s="32"/>
      <c r="AP490" s="32"/>
      <c r="AQ490" s="32"/>
      <c r="AR490" s="32"/>
      <c r="AS490" s="32"/>
      <c r="AT490" s="32"/>
      <c r="AU490" s="32"/>
      <c r="AV490" s="32"/>
      <c r="AW490" s="32"/>
      <c r="AX490" s="32"/>
      <c r="AY490" s="32"/>
      <c r="AZ490" s="32"/>
      <c r="BA490" s="32"/>
      <c r="BB490" s="32"/>
      <c r="BC490" s="32"/>
      <c r="BD490" s="32"/>
      <c r="BE490" s="32"/>
      <c r="BF490" s="32"/>
      <c r="BG490" s="32"/>
      <c r="BH490" s="32"/>
    </row>
    <row r="491" spans="1:60" outlineLevel="1" x14ac:dyDescent="0.2">
      <c r="A491" s="248"/>
      <c r="B491" s="556" t="s">
        <v>772</v>
      </c>
      <c r="C491" s="557"/>
      <c r="D491" s="558"/>
      <c r="E491" s="559"/>
      <c r="F491" s="560"/>
      <c r="G491" s="561"/>
      <c r="H491" s="232"/>
      <c r="I491" s="251"/>
      <c r="J491" s="32"/>
      <c r="K491" s="32"/>
      <c r="L491" s="32"/>
      <c r="M491" s="32"/>
      <c r="N491" s="32"/>
      <c r="O491" s="32"/>
      <c r="P491" s="32"/>
      <c r="Q491" s="32"/>
      <c r="R491" s="32"/>
      <c r="S491" s="32"/>
      <c r="T491" s="32"/>
      <c r="U491" s="32"/>
      <c r="V491" s="32"/>
      <c r="W491" s="32"/>
      <c r="X491" s="32"/>
      <c r="Y491" s="32"/>
      <c r="Z491" s="32"/>
      <c r="AA491" s="32"/>
      <c r="AB491" s="32"/>
      <c r="AC491" s="32">
        <v>0</v>
      </c>
      <c r="AD491" s="32"/>
      <c r="AE491" s="32"/>
      <c r="AF491" s="32"/>
      <c r="AG491" s="32"/>
      <c r="AH491" s="32"/>
      <c r="AI491" s="32"/>
      <c r="AJ491" s="32"/>
      <c r="AK491" s="32"/>
      <c r="AL491" s="32"/>
      <c r="AM491" s="32"/>
      <c r="AN491" s="32"/>
      <c r="AO491" s="32"/>
      <c r="AP491" s="32"/>
      <c r="AQ491" s="32"/>
      <c r="AR491" s="32"/>
      <c r="AS491" s="32"/>
      <c r="AT491" s="32"/>
      <c r="AU491" s="32"/>
      <c r="AV491" s="32"/>
      <c r="AW491" s="32"/>
      <c r="AX491" s="32"/>
      <c r="AY491" s="32"/>
      <c r="AZ491" s="32"/>
      <c r="BA491" s="32"/>
      <c r="BB491" s="32"/>
      <c r="BC491" s="32"/>
      <c r="BD491" s="32"/>
      <c r="BE491" s="32"/>
      <c r="BF491" s="32"/>
      <c r="BG491" s="32"/>
      <c r="BH491" s="32"/>
    </row>
    <row r="492" spans="1:60" outlineLevel="1" x14ac:dyDescent="0.2">
      <c r="A492" s="248"/>
      <c r="B492" s="556" t="s">
        <v>773</v>
      </c>
      <c r="C492" s="557"/>
      <c r="D492" s="558"/>
      <c r="E492" s="559"/>
      <c r="F492" s="560"/>
      <c r="G492" s="561"/>
      <c r="H492" s="232"/>
      <c r="I492" s="251"/>
      <c r="J492" s="32"/>
      <c r="K492" s="32"/>
      <c r="L492" s="32"/>
      <c r="M492" s="32"/>
      <c r="N492" s="32"/>
      <c r="O492" s="32"/>
      <c r="P492" s="32"/>
      <c r="Q492" s="32"/>
      <c r="R492" s="32"/>
      <c r="S492" s="32"/>
      <c r="T492" s="32"/>
      <c r="U492" s="32"/>
      <c r="V492" s="32"/>
      <c r="W492" s="32"/>
      <c r="X492" s="32"/>
      <c r="Y492" s="32"/>
      <c r="Z492" s="32"/>
      <c r="AA492" s="32"/>
      <c r="AB492" s="32"/>
      <c r="AC492" s="32"/>
      <c r="AD492" s="32"/>
      <c r="AE492" s="32" t="s">
        <v>178</v>
      </c>
      <c r="AF492" s="32"/>
      <c r="AG492" s="32"/>
      <c r="AH492" s="32"/>
      <c r="AI492" s="32"/>
      <c r="AJ492" s="32"/>
      <c r="AK492" s="32"/>
      <c r="AL492" s="32"/>
      <c r="AM492" s="32"/>
      <c r="AN492" s="32"/>
      <c r="AO492" s="32"/>
      <c r="AP492" s="32"/>
      <c r="AQ492" s="32"/>
      <c r="AR492" s="32"/>
      <c r="AS492" s="32"/>
      <c r="AT492" s="32"/>
      <c r="AU492" s="32"/>
      <c r="AV492" s="32"/>
      <c r="AW492" s="32"/>
      <c r="AX492" s="32"/>
      <c r="AY492" s="32"/>
      <c r="AZ492" s="212" t="str">
        <f>B492</f>
        <v>krajníků, desek nebo panelů od spojovacího materiálu s odklizením a uložením očištěných hmot a spojovacího materiálu na skládku na vzdálenost do 10 m</v>
      </c>
      <c r="BA492" s="32"/>
      <c r="BB492" s="32"/>
      <c r="BC492" s="32"/>
      <c r="BD492" s="32"/>
      <c r="BE492" s="32"/>
      <c r="BF492" s="32"/>
      <c r="BG492" s="32"/>
      <c r="BH492" s="32"/>
    </row>
    <row r="493" spans="1:60" outlineLevel="1" x14ac:dyDescent="0.2">
      <c r="A493" s="249">
        <v>174</v>
      </c>
      <c r="B493" s="220" t="s">
        <v>774</v>
      </c>
      <c r="C493" s="243" t="s">
        <v>775</v>
      </c>
      <c r="D493" s="224" t="s">
        <v>197</v>
      </c>
      <c r="E493" s="228">
        <v>2.7</v>
      </c>
      <c r="F493" s="234"/>
      <c r="G493" s="233">
        <f>ROUND(E493*F493,2)</f>
        <v>0</v>
      </c>
      <c r="H493" s="232" t="s">
        <v>183</v>
      </c>
      <c r="I493" s="251" t="s">
        <v>184</v>
      </c>
      <c r="J493" s="32"/>
      <c r="K493" s="32"/>
      <c r="L493" s="32"/>
      <c r="M493" s="32"/>
      <c r="N493" s="32"/>
      <c r="O493" s="32"/>
      <c r="P493" s="32"/>
      <c r="Q493" s="32"/>
      <c r="R493" s="32"/>
      <c r="S493" s="32"/>
      <c r="T493" s="32"/>
      <c r="U493" s="32"/>
      <c r="V493" s="32"/>
      <c r="W493" s="32"/>
      <c r="X493" s="32"/>
      <c r="Y493" s="32"/>
      <c r="Z493" s="32"/>
      <c r="AA493" s="32"/>
      <c r="AB493" s="32"/>
      <c r="AC493" s="32"/>
      <c r="AD493" s="32"/>
      <c r="AE493" s="32" t="s">
        <v>185</v>
      </c>
      <c r="AF493" s="32"/>
      <c r="AG493" s="32"/>
      <c r="AH493" s="32"/>
      <c r="AI493" s="32"/>
      <c r="AJ493" s="32"/>
      <c r="AK493" s="32"/>
      <c r="AL493" s="32"/>
      <c r="AM493" s="32">
        <v>21</v>
      </c>
      <c r="AN493" s="32"/>
      <c r="AO493" s="32"/>
      <c r="AP493" s="32"/>
      <c r="AQ493" s="32"/>
      <c r="AR493" s="32"/>
      <c r="AS493" s="32"/>
      <c r="AT493" s="32"/>
      <c r="AU493" s="32"/>
      <c r="AV493" s="32"/>
      <c r="AW493" s="32"/>
      <c r="AX493" s="32"/>
      <c r="AY493" s="32"/>
      <c r="AZ493" s="32"/>
      <c r="BA493" s="32"/>
      <c r="BB493" s="32"/>
      <c r="BC493" s="32"/>
      <c r="BD493" s="32"/>
      <c r="BE493" s="32"/>
      <c r="BF493" s="32"/>
      <c r="BG493" s="32"/>
      <c r="BH493" s="32"/>
    </row>
    <row r="494" spans="1:60" outlineLevel="1" x14ac:dyDescent="0.2">
      <c r="A494" s="248"/>
      <c r="B494" s="221"/>
      <c r="C494" s="244" t="s">
        <v>198</v>
      </c>
      <c r="D494" s="225"/>
      <c r="E494" s="229">
        <v>2.7</v>
      </c>
      <c r="F494" s="233"/>
      <c r="G494" s="233"/>
      <c r="H494" s="232"/>
      <c r="I494" s="251"/>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row>
    <row r="495" spans="1:60" outlineLevel="1" x14ac:dyDescent="0.2">
      <c r="A495" s="248"/>
      <c r="B495" s="556" t="s">
        <v>776</v>
      </c>
      <c r="C495" s="557"/>
      <c r="D495" s="558"/>
      <c r="E495" s="559"/>
      <c r="F495" s="560"/>
      <c r="G495" s="561"/>
      <c r="H495" s="232"/>
      <c r="I495" s="251"/>
      <c r="J495" s="32"/>
      <c r="K495" s="32"/>
      <c r="L495" s="32"/>
      <c r="M495" s="32"/>
      <c r="N495" s="32"/>
      <c r="O495" s="32"/>
      <c r="P495" s="32"/>
      <c r="Q495" s="32"/>
      <c r="R495" s="32"/>
      <c r="S495" s="32"/>
      <c r="T495" s="32"/>
      <c r="U495" s="32"/>
      <c r="V495" s="32"/>
      <c r="W495" s="32"/>
      <c r="X495" s="32"/>
      <c r="Y495" s="32"/>
      <c r="Z495" s="32"/>
      <c r="AA495" s="32"/>
      <c r="AB495" s="32"/>
      <c r="AC495" s="32">
        <v>0</v>
      </c>
      <c r="AD495" s="32"/>
      <c r="AE495" s="32"/>
      <c r="AF495" s="32"/>
      <c r="AG495" s="32"/>
      <c r="AH495" s="32"/>
      <c r="AI495" s="32"/>
      <c r="AJ495" s="32"/>
      <c r="AK495" s="32"/>
      <c r="AL495" s="32"/>
      <c r="AM495" s="32"/>
      <c r="AN495" s="32"/>
      <c r="AO495" s="32"/>
      <c r="AP495" s="32"/>
      <c r="AQ495" s="32"/>
      <c r="AR495" s="32"/>
      <c r="AS495" s="32"/>
      <c r="AT495" s="32"/>
      <c r="AU495" s="32"/>
      <c r="AV495" s="32"/>
      <c r="AW495" s="32"/>
      <c r="AX495" s="32"/>
      <c r="AY495" s="32"/>
      <c r="AZ495" s="32"/>
      <c r="BA495" s="32"/>
      <c r="BB495" s="32"/>
      <c r="BC495" s="32"/>
      <c r="BD495" s="32"/>
      <c r="BE495" s="32"/>
      <c r="BF495" s="32"/>
      <c r="BG495" s="32"/>
      <c r="BH495" s="32"/>
    </row>
    <row r="496" spans="1:60" outlineLevel="1" x14ac:dyDescent="0.2">
      <c r="A496" s="249">
        <v>175</v>
      </c>
      <c r="B496" s="220" t="s">
        <v>777</v>
      </c>
      <c r="C496" s="243" t="s">
        <v>778</v>
      </c>
      <c r="D496" s="224" t="s">
        <v>420</v>
      </c>
      <c r="E496" s="228">
        <v>0.38500000000000001</v>
      </c>
      <c r="F496" s="234"/>
      <c r="G496" s="233">
        <f>ROUND(E496*F496,2)</f>
        <v>0</v>
      </c>
      <c r="H496" s="232" t="s">
        <v>757</v>
      </c>
      <c r="I496" s="251" t="s">
        <v>184</v>
      </c>
      <c r="J496" s="32"/>
      <c r="K496" s="32"/>
      <c r="L496" s="32"/>
      <c r="M496" s="32"/>
      <c r="N496" s="32"/>
      <c r="O496" s="32"/>
      <c r="P496" s="32"/>
      <c r="Q496" s="32"/>
      <c r="R496" s="32"/>
      <c r="S496" s="32"/>
      <c r="T496" s="32"/>
      <c r="U496" s="32"/>
      <c r="V496" s="32"/>
      <c r="W496" s="32"/>
      <c r="X496" s="32"/>
      <c r="Y496" s="32"/>
      <c r="Z496" s="32"/>
      <c r="AA496" s="32"/>
      <c r="AB496" s="32"/>
      <c r="AC496" s="32"/>
      <c r="AD496" s="32"/>
      <c r="AE496" s="32" t="s">
        <v>185</v>
      </c>
      <c r="AF496" s="32"/>
      <c r="AG496" s="32"/>
      <c r="AH496" s="32"/>
      <c r="AI496" s="32"/>
      <c r="AJ496" s="32"/>
      <c r="AK496" s="32"/>
      <c r="AL496" s="32"/>
      <c r="AM496" s="32">
        <v>21</v>
      </c>
      <c r="AN496" s="32"/>
      <c r="AO496" s="32"/>
      <c r="AP496" s="32"/>
      <c r="AQ496" s="32"/>
      <c r="AR496" s="32"/>
      <c r="AS496" s="32"/>
      <c r="AT496" s="32"/>
      <c r="AU496" s="32"/>
      <c r="AV496" s="32"/>
      <c r="AW496" s="32"/>
      <c r="AX496" s="32"/>
      <c r="AY496" s="32"/>
      <c r="AZ496" s="32"/>
      <c r="BA496" s="32"/>
      <c r="BB496" s="32"/>
      <c r="BC496" s="32"/>
      <c r="BD496" s="32"/>
      <c r="BE496" s="32"/>
      <c r="BF496" s="32"/>
      <c r="BG496" s="32"/>
      <c r="BH496" s="32"/>
    </row>
    <row r="497" spans="1:60" outlineLevel="1" x14ac:dyDescent="0.2">
      <c r="A497" s="248"/>
      <c r="B497" s="221"/>
      <c r="C497" s="244" t="s">
        <v>779</v>
      </c>
      <c r="D497" s="225"/>
      <c r="E497" s="229">
        <v>0.38500000000000001</v>
      </c>
      <c r="F497" s="233"/>
      <c r="G497" s="233"/>
      <c r="H497" s="232"/>
      <c r="I497" s="251"/>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c r="AM497" s="32"/>
      <c r="AN497" s="32"/>
      <c r="AO497" s="32"/>
      <c r="AP497" s="32"/>
      <c r="AQ497" s="32"/>
      <c r="AR497" s="32"/>
      <c r="AS497" s="32"/>
      <c r="AT497" s="32"/>
      <c r="AU497" s="32"/>
      <c r="AV497" s="32"/>
      <c r="AW497" s="32"/>
      <c r="AX497" s="32"/>
      <c r="AY497" s="32"/>
      <c r="AZ497" s="32"/>
      <c r="BA497" s="32"/>
      <c r="BB497" s="32"/>
      <c r="BC497" s="32"/>
      <c r="BD497" s="32"/>
      <c r="BE497" s="32"/>
      <c r="BF497" s="32"/>
      <c r="BG497" s="32"/>
      <c r="BH497" s="32"/>
    </row>
    <row r="498" spans="1:60" outlineLevel="1" x14ac:dyDescent="0.2">
      <c r="A498" s="249">
        <v>176</v>
      </c>
      <c r="B498" s="220" t="s">
        <v>780</v>
      </c>
      <c r="C498" s="243" t="s">
        <v>781</v>
      </c>
      <c r="D498" s="224" t="s">
        <v>420</v>
      </c>
      <c r="E498" s="228">
        <v>47.858400000000003</v>
      </c>
      <c r="F498" s="234"/>
      <c r="G498" s="233">
        <f>ROUND(E498*F498,2)</f>
        <v>0</v>
      </c>
      <c r="H498" s="232" t="s">
        <v>757</v>
      </c>
      <c r="I498" s="251" t="s">
        <v>184</v>
      </c>
      <c r="J498" s="32"/>
      <c r="K498" s="32"/>
      <c r="L498" s="32"/>
      <c r="M498" s="32"/>
      <c r="N498" s="32"/>
      <c r="O498" s="32"/>
      <c r="P498" s="32"/>
      <c r="Q498" s="32"/>
      <c r="R498" s="32"/>
      <c r="S498" s="32"/>
      <c r="T498" s="32"/>
      <c r="U498" s="32"/>
      <c r="V498" s="32"/>
      <c r="W498" s="32"/>
      <c r="X498" s="32"/>
      <c r="Y498" s="32"/>
      <c r="Z498" s="32"/>
      <c r="AA498" s="32"/>
      <c r="AB498" s="32"/>
      <c r="AC498" s="32"/>
      <c r="AD498" s="32"/>
      <c r="AE498" s="32" t="s">
        <v>185</v>
      </c>
      <c r="AF498" s="32"/>
      <c r="AG498" s="32"/>
      <c r="AH498" s="32"/>
      <c r="AI498" s="32"/>
      <c r="AJ498" s="32"/>
      <c r="AK498" s="32"/>
      <c r="AL498" s="32"/>
      <c r="AM498" s="32">
        <v>21</v>
      </c>
      <c r="AN498" s="32"/>
      <c r="AO498" s="32"/>
      <c r="AP498" s="32"/>
      <c r="AQ498" s="32"/>
      <c r="AR498" s="32"/>
      <c r="AS498" s="32"/>
      <c r="AT498" s="32"/>
      <c r="AU498" s="32"/>
      <c r="AV498" s="32"/>
      <c r="AW498" s="32"/>
      <c r="AX498" s="32"/>
      <c r="AY498" s="32"/>
      <c r="AZ498" s="32"/>
      <c r="BA498" s="32"/>
      <c r="BB498" s="32"/>
      <c r="BC498" s="32"/>
      <c r="BD498" s="32"/>
      <c r="BE498" s="32"/>
      <c r="BF498" s="32"/>
      <c r="BG498" s="32"/>
      <c r="BH498" s="32"/>
    </row>
    <row r="499" spans="1:60" outlineLevel="1" x14ac:dyDescent="0.2">
      <c r="A499" s="248"/>
      <c r="B499" s="221"/>
      <c r="C499" s="244" t="s">
        <v>782</v>
      </c>
      <c r="D499" s="225"/>
      <c r="E499" s="229">
        <v>47.858400000000003</v>
      </c>
      <c r="F499" s="233"/>
      <c r="G499" s="233"/>
      <c r="H499" s="232"/>
      <c r="I499" s="251"/>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c r="AY499" s="32"/>
      <c r="AZ499" s="32"/>
      <c r="BA499" s="32"/>
      <c r="BB499" s="32"/>
      <c r="BC499" s="32"/>
      <c r="BD499" s="32"/>
      <c r="BE499" s="32"/>
      <c r="BF499" s="32"/>
      <c r="BG499" s="32"/>
      <c r="BH499" s="32"/>
    </row>
    <row r="500" spans="1:60" outlineLevel="1" x14ac:dyDescent="0.2">
      <c r="A500" s="248"/>
      <c r="B500" s="556" t="s">
        <v>783</v>
      </c>
      <c r="C500" s="557"/>
      <c r="D500" s="558"/>
      <c r="E500" s="559"/>
      <c r="F500" s="560"/>
      <c r="G500" s="561"/>
      <c r="H500" s="232"/>
      <c r="I500" s="251"/>
      <c r="J500" s="32"/>
      <c r="K500" s="32"/>
      <c r="L500" s="32"/>
      <c r="M500" s="32"/>
      <c r="N500" s="32"/>
      <c r="O500" s="32"/>
      <c r="P500" s="32"/>
      <c r="Q500" s="32"/>
      <c r="R500" s="32"/>
      <c r="S500" s="32"/>
      <c r="T500" s="32"/>
      <c r="U500" s="32"/>
      <c r="V500" s="32"/>
      <c r="W500" s="32"/>
      <c r="X500" s="32"/>
      <c r="Y500" s="32"/>
      <c r="Z500" s="32"/>
      <c r="AA500" s="32"/>
      <c r="AB500" s="32"/>
      <c r="AC500" s="32">
        <v>0</v>
      </c>
      <c r="AD500" s="32"/>
      <c r="AE500" s="32"/>
      <c r="AF500" s="32"/>
      <c r="AG500" s="32"/>
      <c r="AH500" s="32"/>
      <c r="AI500" s="32"/>
      <c r="AJ500" s="32"/>
      <c r="AK500" s="32"/>
      <c r="AL500" s="32"/>
      <c r="AM500" s="32"/>
      <c r="AN500" s="32"/>
      <c r="AO500" s="32"/>
      <c r="AP500" s="32"/>
      <c r="AQ500" s="32"/>
      <c r="AR500" s="32"/>
      <c r="AS500" s="32"/>
      <c r="AT500" s="32"/>
      <c r="AU500" s="32"/>
      <c r="AV500" s="32"/>
      <c r="AW500" s="32"/>
      <c r="AX500" s="32"/>
      <c r="AY500" s="32"/>
      <c r="AZ500" s="32"/>
      <c r="BA500" s="32"/>
      <c r="BB500" s="32"/>
      <c r="BC500" s="32"/>
      <c r="BD500" s="32"/>
      <c r="BE500" s="32"/>
      <c r="BF500" s="32"/>
      <c r="BG500" s="32"/>
      <c r="BH500" s="32"/>
    </row>
    <row r="501" spans="1:60" outlineLevel="1" x14ac:dyDescent="0.2">
      <c r="A501" s="248"/>
      <c r="B501" s="556" t="s">
        <v>784</v>
      </c>
      <c r="C501" s="557"/>
      <c r="D501" s="558"/>
      <c r="E501" s="559"/>
      <c r="F501" s="560"/>
      <c r="G501" s="561"/>
      <c r="H501" s="232"/>
      <c r="I501" s="251"/>
      <c r="J501" s="32"/>
      <c r="K501" s="32"/>
      <c r="L501" s="32"/>
      <c r="M501" s="32"/>
      <c r="N501" s="32"/>
      <c r="O501" s="32"/>
      <c r="P501" s="32"/>
      <c r="Q501" s="32"/>
      <c r="R501" s="32"/>
      <c r="S501" s="32"/>
      <c r="T501" s="32"/>
      <c r="U501" s="32"/>
      <c r="V501" s="32"/>
      <c r="W501" s="32"/>
      <c r="X501" s="32"/>
      <c r="Y501" s="32"/>
      <c r="Z501" s="32"/>
      <c r="AA501" s="32"/>
      <c r="AB501" s="32"/>
      <c r="AC501" s="32"/>
      <c r="AD501" s="32"/>
      <c r="AE501" s="32" t="s">
        <v>178</v>
      </c>
      <c r="AF501" s="32"/>
      <c r="AG501" s="32"/>
      <c r="AH501" s="32"/>
      <c r="AI501" s="32"/>
      <c r="AJ501" s="32"/>
      <c r="AK501" s="32"/>
      <c r="AL501" s="32"/>
      <c r="AM501" s="32"/>
      <c r="AN501" s="32"/>
      <c r="AO501" s="32"/>
      <c r="AP501" s="32"/>
      <c r="AQ501" s="32"/>
      <c r="AR501" s="32"/>
      <c r="AS501" s="32"/>
      <c r="AT501" s="32"/>
      <c r="AU501" s="32"/>
      <c r="AV501" s="32"/>
      <c r="AW501" s="32"/>
      <c r="AX501" s="32"/>
      <c r="AY501" s="32"/>
      <c r="AZ501" s="32"/>
      <c r="BA501" s="32"/>
      <c r="BB501" s="32"/>
      <c r="BC501" s="32"/>
      <c r="BD501" s="32"/>
      <c r="BE501" s="32"/>
      <c r="BF501" s="32"/>
      <c r="BG501" s="32"/>
      <c r="BH501" s="32"/>
    </row>
    <row r="502" spans="1:60" outlineLevel="1" x14ac:dyDescent="0.2">
      <c r="A502" s="249">
        <v>177</v>
      </c>
      <c r="B502" s="220" t="s">
        <v>785</v>
      </c>
      <c r="C502" s="243" t="s">
        <v>786</v>
      </c>
      <c r="D502" s="224" t="s">
        <v>420</v>
      </c>
      <c r="E502" s="228">
        <v>8.3000000000000007</v>
      </c>
      <c r="F502" s="234"/>
      <c r="G502" s="233">
        <f>ROUND(E502*F502,2)</f>
        <v>0</v>
      </c>
      <c r="H502" s="232" t="s">
        <v>787</v>
      </c>
      <c r="I502" s="251" t="s">
        <v>184</v>
      </c>
      <c r="J502" s="32"/>
      <c r="K502" s="32"/>
      <c r="L502" s="32"/>
      <c r="M502" s="32"/>
      <c r="N502" s="32"/>
      <c r="O502" s="32"/>
      <c r="P502" s="32"/>
      <c r="Q502" s="32"/>
      <c r="R502" s="32"/>
      <c r="S502" s="32"/>
      <c r="T502" s="32"/>
      <c r="U502" s="32"/>
      <c r="V502" s="32"/>
      <c r="W502" s="32"/>
      <c r="X502" s="32"/>
      <c r="Y502" s="32"/>
      <c r="Z502" s="32"/>
      <c r="AA502" s="32"/>
      <c r="AB502" s="32"/>
      <c r="AC502" s="32"/>
      <c r="AD502" s="32"/>
      <c r="AE502" s="32" t="s">
        <v>185</v>
      </c>
      <c r="AF502" s="32"/>
      <c r="AG502" s="32"/>
      <c r="AH502" s="32"/>
      <c r="AI502" s="32"/>
      <c r="AJ502" s="32"/>
      <c r="AK502" s="32"/>
      <c r="AL502" s="32"/>
      <c r="AM502" s="32">
        <v>21</v>
      </c>
      <c r="AN502" s="32"/>
      <c r="AO502" s="32"/>
      <c r="AP502" s="32"/>
      <c r="AQ502" s="32"/>
      <c r="AR502" s="32"/>
      <c r="AS502" s="32"/>
      <c r="AT502" s="32"/>
      <c r="AU502" s="32"/>
      <c r="AV502" s="32"/>
      <c r="AW502" s="32"/>
      <c r="AX502" s="32"/>
      <c r="AY502" s="32"/>
      <c r="AZ502" s="32"/>
      <c r="BA502" s="32"/>
      <c r="BB502" s="32"/>
      <c r="BC502" s="32"/>
      <c r="BD502" s="32"/>
      <c r="BE502" s="32"/>
      <c r="BF502" s="32"/>
      <c r="BG502" s="32"/>
      <c r="BH502" s="32"/>
    </row>
    <row r="503" spans="1:60" outlineLevel="1" x14ac:dyDescent="0.2">
      <c r="A503" s="248"/>
      <c r="B503" s="221"/>
      <c r="C503" s="562" t="s">
        <v>788</v>
      </c>
      <c r="D503" s="563"/>
      <c r="E503" s="564"/>
      <c r="F503" s="565"/>
      <c r="G503" s="566"/>
      <c r="H503" s="232"/>
      <c r="I503" s="251"/>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c r="AL503" s="32"/>
      <c r="AM503" s="32"/>
      <c r="AN503" s="32"/>
      <c r="AO503" s="32"/>
      <c r="AP503" s="32"/>
      <c r="AQ503" s="32"/>
      <c r="AR503" s="32"/>
      <c r="AS503" s="32"/>
      <c r="AT503" s="32"/>
      <c r="AU503" s="32"/>
      <c r="AV503" s="32"/>
      <c r="AW503" s="32"/>
      <c r="AX503" s="32"/>
      <c r="AY503" s="32"/>
      <c r="AZ503" s="32"/>
      <c r="BA503" s="212" t="str">
        <f>C503</f>
        <v>- vybourané litinové potrubí, přemístění do sběrny druhotných srovin k výkupu, součástí položky je naložení a složení vybouraných hmot</v>
      </c>
      <c r="BB503" s="32"/>
      <c r="BC503" s="32"/>
      <c r="BD503" s="32"/>
      <c r="BE503" s="32"/>
      <c r="BF503" s="32"/>
      <c r="BG503" s="32"/>
      <c r="BH503" s="32"/>
    </row>
    <row r="504" spans="1:60" outlineLevel="1" x14ac:dyDescent="0.2">
      <c r="A504" s="249">
        <v>178</v>
      </c>
      <c r="B504" s="220" t="s">
        <v>789</v>
      </c>
      <c r="C504" s="243" t="s">
        <v>790</v>
      </c>
      <c r="D504" s="224" t="s">
        <v>420</v>
      </c>
      <c r="E504" s="228">
        <v>88.205160000000006</v>
      </c>
      <c r="F504" s="234"/>
      <c r="G504" s="233">
        <f>ROUND(E504*F504,2)</f>
        <v>0</v>
      </c>
      <c r="H504" s="232" t="s">
        <v>787</v>
      </c>
      <c r="I504" s="251" t="s">
        <v>184</v>
      </c>
      <c r="J504" s="32"/>
      <c r="K504" s="32"/>
      <c r="L504" s="32"/>
      <c r="M504" s="32"/>
      <c r="N504" s="32"/>
      <c r="O504" s="32"/>
      <c r="P504" s="32"/>
      <c r="Q504" s="32"/>
      <c r="R504" s="32"/>
      <c r="S504" s="32"/>
      <c r="T504" s="32"/>
      <c r="U504" s="32"/>
      <c r="V504" s="32"/>
      <c r="W504" s="32"/>
      <c r="X504" s="32"/>
      <c r="Y504" s="32"/>
      <c r="Z504" s="32"/>
      <c r="AA504" s="32"/>
      <c r="AB504" s="32"/>
      <c r="AC504" s="32"/>
      <c r="AD504" s="32"/>
      <c r="AE504" s="32" t="s">
        <v>185</v>
      </c>
      <c r="AF504" s="32"/>
      <c r="AG504" s="32"/>
      <c r="AH504" s="32"/>
      <c r="AI504" s="32"/>
      <c r="AJ504" s="32"/>
      <c r="AK504" s="32"/>
      <c r="AL504" s="32"/>
      <c r="AM504" s="32">
        <v>21</v>
      </c>
      <c r="AN504" s="32"/>
      <c r="AO504" s="32"/>
      <c r="AP504" s="32"/>
      <c r="AQ504" s="32"/>
      <c r="AR504" s="32"/>
      <c r="AS504" s="32"/>
      <c r="AT504" s="32"/>
      <c r="AU504" s="32"/>
      <c r="AV504" s="32"/>
      <c r="AW504" s="32"/>
      <c r="AX504" s="32"/>
      <c r="AY504" s="32"/>
      <c r="AZ504" s="32"/>
      <c r="BA504" s="32"/>
      <c r="BB504" s="32"/>
      <c r="BC504" s="32"/>
      <c r="BD504" s="32"/>
      <c r="BE504" s="32"/>
      <c r="BF504" s="32"/>
      <c r="BG504" s="32"/>
      <c r="BH504" s="32"/>
    </row>
    <row r="505" spans="1:60" outlineLevel="1" x14ac:dyDescent="0.2">
      <c r="A505" s="248"/>
      <c r="B505" s="221"/>
      <c r="C505" s="244" t="s">
        <v>791</v>
      </c>
      <c r="D505" s="225"/>
      <c r="E505" s="229">
        <v>88.205160000000006</v>
      </c>
      <c r="F505" s="233"/>
      <c r="G505" s="233"/>
      <c r="H505" s="232"/>
      <c r="I505" s="251"/>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c r="AL505" s="32"/>
      <c r="AM505" s="32"/>
      <c r="AN505" s="32"/>
      <c r="AO505" s="32"/>
      <c r="AP505" s="32"/>
      <c r="AQ505" s="32"/>
      <c r="AR505" s="32"/>
      <c r="AS505" s="32"/>
      <c r="AT505" s="32"/>
      <c r="AU505" s="32"/>
      <c r="AV505" s="32"/>
      <c r="AW505" s="32"/>
      <c r="AX505" s="32"/>
      <c r="AY505" s="32"/>
      <c r="AZ505" s="32"/>
      <c r="BA505" s="32"/>
      <c r="BB505" s="32"/>
      <c r="BC505" s="32"/>
      <c r="BD505" s="32"/>
      <c r="BE505" s="32"/>
      <c r="BF505" s="32"/>
      <c r="BG505" s="32"/>
      <c r="BH505" s="32"/>
    </row>
    <row r="506" spans="1:60" outlineLevel="1" x14ac:dyDescent="0.2">
      <c r="A506" s="249">
        <v>179</v>
      </c>
      <c r="B506" s="220" t="s">
        <v>792</v>
      </c>
      <c r="C506" s="243" t="s">
        <v>793</v>
      </c>
      <c r="D506" s="224" t="s">
        <v>227</v>
      </c>
      <c r="E506" s="228">
        <v>23.929200000000002</v>
      </c>
      <c r="F506" s="234"/>
      <c r="G506" s="233">
        <f>ROUND(E506*F506,2)</f>
        <v>0</v>
      </c>
      <c r="H506" s="232"/>
      <c r="I506" s="251" t="s">
        <v>365</v>
      </c>
      <c r="J506" s="32"/>
      <c r="K506" s="32"/>
      <c r="L506" s="32"/>
      <c r="M506" s="32"/>
      <c r="N506" s="32"/>
      <c r="O506" s="32"/>
      <c r="P506" s="32"/>
      <c r="Q506" s="32"/>
      <c r="R506" s="32"/>
      <c r="S506" s="32"/>
      <c r="T506" s="32"/>
      <c r="U506" s="32"/>
      <c r="V506" s="32"/>
      <c r="W506" s="32"/>
      <c r="X506" s="32"/>
      <c r="Y506" s="32"/>
      <c r="Z506" s="32"/>
      <c r="AA506" s="32"/>
      <c r="AB506" s="32"/>
      <c r="AC506" s="32"/>
      <c r="AD506" s="32"/>
      <c r="AE506" s="32" t="s">
        <v>366</v>
      </c>
      <c r="AF506" s="32" t="s">
        <v>367</v>
      </c>
      <c r="AG506" s="32"/>
      <c r="AH506" s="32"/>
      <c r="AI506" s="32"/>
      <c r="AJ506" s="32"/>
      <c r="AK506" s="32"/>
      <c r="AL506" s="32"/>
      <c r="AM506" s="32">
        <v>21</v>
      </c>
      <c r="AN506" s="32"/>
      <c r="AO506" s="32"/>
      <c r="AP506" s="32"/>
      <c r="AQ506" s="32"/>
      <c r="AR506" s="32"/>
      <c r="AS506" s="32"/>
      <c r="AT506" s="32"/>
      <c r="AU506" s="32"/>
      <c r="AV506" s="32"/>
      <c r="AW506" s="32"/>
      <c r="AX506" s="32"/>
      <c r="AY506" s="32"/>
      <c r="AZ506" s="32"/>
      <c r="BA506" s="32"/>
      <c r="BB506" s="32"/>
      <c r="BC506" s="32"/>
      <c r="BD506" s="32"/>
      <c r="BE506" s="32"/>
      <c r="BF506" s="32"/>
      <c r="BG506" s="32"/>
      <c r="BH506" s="32"/>
    </row>
    <row r="507" spans="1:60" outlineLevel="1" x14ac:dyDescent="0.2">
      <c r="A507" s="248"/>
      <c r="B507" s="221"/>
      <c r="C507" s="244" t="s">
        <v>794</v>
      </c>
      <c r="D507" s="225"/>
      <c r="E507" s="229">
        <v>23.929200000000002</v>
      </c>
      <c r="F507" s="233"/>
      <c r="G507" s="233"/>
      <c r="H507" s="232"/>
      <c r="I507" s="251"/>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c r="AM507" s="32"/>
      <c r="AN507" s="32"/>
      <c r="AO507" s="32"/>
      <c r="AP507" s="32"/>
      <c r="AQ507" s="32"/>
      <c r="AR507" s="32"/>
      <c r="AS507" s="32"/>
      <c r="AT507" s="32"/>
      <c r="AU507" s="32"/>
      <c r="AV507" s="32"/>
      <c r="AW507" s="32"/>
      <c r="AX507" s="32"/>
      <c r="AY507" s="32"/>
      <c r="AZ507" s="32"/>
      <c r="BA507" s="32"/>
      <c r="BB507" s="32"/>
      <c r="BC507" s="32"/>
      <c r="BD507" s="32"/>
      <c r="BE507" s="32"/>
      <c r="BF507" s="32"/>
      <c r="BG507" s="32"/>
      <c r="BH507" s="32"/>
    </row>
    <row r="508" spans="1:60" x14ac:dyDescent="0.2">
      <c r="A508" s="247" t="s">
        <v>174</v>
      </c>
      <c r="B508" s="219" t="s">
        <v>137</v>
      </c>
      <c r="C508" s="242" t="s">
        <v>138</v>
      </c>
      <c r="D508" s="223"/>
      <c r="E508" s="227"/>
      <c r="F508" s="567">
        <f>SUM(G509:G512)</f>
        <v>0</v>
      </c>
      <c r="G508" s="568"/>
      <c r="H508" s="231"/>
      <c r="I508" s="250"/>
      <c r="AE508" t="s">
        <v>175</v>
      </c>
    </row>
    <row r="509" spans="1:60" outlineLevel="1" x14ac:dyDescent="0.2">
      <c r="A509" s="248"/>
      <c r="B509" s="550" t="s">
        <v>795</v>
      </c>
      <c r="C509" s="551"/>
      <c r="D509" s="552"/>
      <c r="E509" s="553"/>
      <c r="F509" s="554"/>
      <c r="G509" s="555"/>
      <c r="H509" s="232"/>
      <c r="I509" s="251"/>
      <c r="J509" s="32"/>
      <c r="K509" s="32"/>
      <c r="L509" s="32"/>
      <c r="M509" s="32"/>
      <c r="N509" s="32"/>
      <c r="O509" s="32"/>
      <c r="P509" s="32"/>
      <c r="Q509" s="32"/>
      <c r="R509" s="32"/>
      <c r="S509" s="32"/>
      <c r="T509" s="32"/>
      <c r="U509" s="32"/>
      <c r="V509" s="32"/>
      <c r="W509" s="32"/>
      <c r="X509" s="32"/>
      <c r="Y509" s="32"/>
      <c r="Z509" s="32"/>
      <c r="AA509" s="32"/>
      <c r="AB509" s="32"/>
      <c r="AC509" s="32">
        <v>0</v>
      </c>
      <c r="AD509" s="32"/>
      <c r="AE509" s="32"/>
      <c r="AF509" s="32"/>
      <c r="AG509" s="32"/>
      <c r="AH509" s="32"/>
      <c r="AI509" s="32"/>
      <c r="AJ509" s="32"/>
      <c r="AK509" s="32"/>
      <c r="AL509" s="32"/>
      <c r="AM509" s="32"/>
      <c r="AN509" s="32"/>
      <c r="AO509" s="32"/>
      <c r="AP509" s="32"/>
      <c r="AQ509" s="32"/>
      <c r="AR509" s="32"/>
      <c r="AS509" s="32"/>
      <c r="AT509" s="32"/>
      <c r="AU509" s="32"/>
      <c r="AV509" s="32"/>
      <c r="AW509" s="32"/>
      <c r="AX509" s="32"/>
      <c r="AY509" s="32"/>
      <c r="AZ509" s="32"/>
      <c r="BA509" s="32"/>
      <c r="BB509" s="32"/>
      <c r="BC509" s="32"/>
      <c r="BD509" s="32"/>
      <c r="BE509" s="32"/>
      <c r="BF509" s="32"/>
      <c r="BG509" s="32"/>
      <c r="BH509" s="32"/>
    </row>
    <row r="510" spans="1:60" outlineLevel="1" x14ac:dyDescent="0.2">
      <c r="A510" s="248"/>
      <c r="B510" s="556" t="s">
        <v>796</v>
      </c>
      <c r="C510" s="557"/>
      <c r="D510" s="558"/>
      <c r="E510" s="559"/>
      <c r="F510" s="560"/>
      <c r="G510" s="561"/>
      <c r="H510" s="232"/>
      <c r="I510" s="251"/>
      <c r="J510" s="32"/>
      <c r="K510" s="32"/>
      <c r="L510" s="32"/>
      <c r="M510" s="32"/>
      <c r="N510" s="32"/>
      <c r="O510" s="32"/>
      <c r="P510" s="32"/>
      <c r="Q510" s="32"/>
      <c r="R510" s="32"/>
      <c r="S510" s="32"/>
      <c r="T510" s="32"/>
      <c r="U510" s="32"/>
      <c r="V510" s="32"/>
      <c r="W510" s="32"/>
      <c r="X510" s="32"/>
      <c r="Y510" s="32"/>
      <c r="Z510" s="32"/>
      <c r="AA510" s="32"/>
      <c r="AB510" s="32"/>
      <c r="AC510" s="32"/>
      <c r="AD510" s="32"/>
      <c r="AE510" s="32" t="s">
        <v>178</v>
      </c>
      <c r="AF510" s="32"/>
      <c r="AG510" s="32"/>
      <c r="AH510" s="32"/>
      <c r="AI510" s="32"/>
      <c r="AJ510" s="32"/>
      <c r="AK510" s="32"/>
      <c r="AL510" s="32"/>
      <c r="AM510" s="32"/>
      <c r="AN510" s="32"/>
      <c r="AO510" s="32"/>
      <c r="AP510" s="32"/>
      <c r="AQ510" s="32"/>
      <c r="AR510" s="32"/>
      <c r="AS510" s="32"/>
      <c r="AT510" s="32"/>
      <c r="AU510" s="32"/>
      <c r="AV510" s="32"/>
      <c r="AW510" s="32"/>
      <c r="AX510" s="32"/>
      <c r="AY510" s="32"/>
      <c r="AZ510" s="32"/>
      <c r="BA510" s="32"/>
      <c r="BB510" s="32"/>
      <c r="BC510" s="32"/>
      <c r="BD510" s="32"/>
      <c r="BE510" s="32"/>
      <c r="BF510" s="32"/>
      <c r="BG510" s="32"/>
      <c r="BH510" s="32"/>
    </row>
    <row r="511" spans="1:60" outlineLevel="1" x14ac:dyDescent="0.2">
      <c r="A511" s="249">
        <v>180</v>
      </c>
      <c r="B511" s="220" t="s">
        <v>797</v>
      </c>
      <c r="C511" s="243" t="s">
        <v>798</v>
      </c>
      <c r="D511" s="224" t="s">
        <v>420</v>
      </c>
      <c r="E511" s="228">
        <v>534.37288999999998</v>
      </c>
      <c r="F511" s="234"/>
      <c r="G511" s="233">
        <f>ROUND(E511*F511,2)</f>
        <v>0</v>
      </c>
      <c r="H511" s="232" t="s">
        <v>406</v>
      </c>
      <c r="I511" s="251" t="s">
        <v>184</v>
      </c>
      <c r="J511" s="32"/>
      <c r="K511" s="32"/>
      <c r="L511" s="32"/>
      <c r="M511" s="32"/>
      <c r="N511" s="32"/>
      <c r="O511" s="32"/>
      <c r="P511" s="32"/>
      <c r="Q511" s="32"/>
      <c r="R511" s="32"/>
      <c r="S511" s="32"/>
      <c r="T511" s="32"/>
      <c r="U511" s="32"/>
      <c r="V511" s="32"/>
      <c r="W511" s="32"/>
      <c r="X511" s="32"/>
      <c r="Y511" s="32"/>
      <c r="Z511" s="32"/>
      <c r="AA511" s="32"/>
      <c r="AB511" s="32"/>
      <c r="AC511" s="32"/>
      <c r="AD511" s="32"/>
      <c r="AE511" s="32" t="s">
        <v>185</v>
      </c>
      <c r="AF511" s="32"/>
      <c r="AG511" s="32"/>
      <c r="AH511" s="32"/>
      <c r="AI511" s="32"/>
      <c r="AJ511" s="32"/>
      <c r="AK511" s="32"/>
      <c r="AL511" s="32"/>
      <c r="AM511" s="32">
        <v>21</v>
      </c>
      <c r="AN511" s="32"/>
      <c r="AO511" s="32"/>
      <c r="AP511" s="32"/>
      <c r="AQ511" s="32"/>
      <c r="AR511" s="32"/>
      <c r="AS511" s="32"/>
      <c r="AT511" s="32"/>
      <c r="AU511" s="32"/>
      <c r="AV511" s="32"/>
      <c r="AW511" s="32"/>
      <c r="AX511" s="32"/>
      <c r="AY511" s="32"/>
      <c r="AZ511" s="32"/>
      <c r="BA511" s="32"/>
      <c r="BB511" s="32"/>
      <c r="BC511" s="32"/>
      <c r="BD511" s="32"/>
      <c r="BE511" s="32"/>
      <c r="BF511" s="32"/>
      <c r="BG511" s="32"/>
      <c r="BH511" s="32"/>
    </row>
    <row r="512" spans="1:60" outlineLevel="1" x14ac:dyDescent="0.2">
      <c r="A512" s="248"/>
      <c r="B512" s="221"/>
      <c r="C512" s="562" t="s">
        <v>799</v>
      </c>
      <c r="D512" s="563"/>
      <c r="E512" s="564"/>
      <c r="F512" s="565"/>
      <c r="G512" s="566"/>
      <c r="H512" s="232"/>
      <c r="I512" s="251"/>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c r="AY512" s="32"/>
      <c r="AZ512" s="32"/>
      <c r="BA512" s="212" t="str">
        <f>C512</f>
        <v>na vzdálenost 15 m od hrany výkopu nebo od okraje šachty</v>
      </c>
      <c r="BB512" s="32"/>
      <c r="BC512" s="32"/>
      <c r="BD512" s="32"/>
      <c r="BE512" s="32"/>
      <c r="BF512" s="32"/>
      <c r="BG512" s="32"/>
      <c r="BH512" s="32"/>
    </row>
    <row r="513" spans="1:60" x14ac:dyDescent="0.2">
      <c r="A513" s="247" t="s">
        <v>174</v>
      </c>
      <c r="B513" s="219" t="s">
        <v>139</v>
      </c>
      <c r="C513" s="242" t="s">
        <v>140</v>
      </c>
      <c r="D513" s="223"/>
      <c r="E513" s="227"/>
      <c r="F513" s="567">
        <f>SUM(G514:G531)</f>
        <v>0</v>
      </c>
      <c r="G513" s="568"/>
      <c r="H513" s="231"/>
      <c r="I513" s="250"/>
      <c r="AE513" t="s">
        <v>175</v>
      </c>
    </row>
    <row r="514" spans="1:60" outlineLevel="1" x14ac:dyDescent="0.2">
      <c r="A514" s="248"/>
      <c r="B514" s="550" t="s">
        <v>800</v>
      </c>
      <c r="C514" s="551"/>
      <c r="D514" s="552"/>
      <c r="E514" s="553"/>
      <c r="F514" s="554"/>
      <c r="G514" s="555"/>
      <c r="H514" s="232"/>
      <c r="I514" s="251"/>
      <c r="J514" s="32"/>
      <c r="K514" s="32"/>
      <c r="L514" s="32"/>
      <c r="M514" s="32"/>
      <c r="N514" s="32"/>
      <c r="O514" s="32"/>
      <c r="P514" s="32"/>
      <c r="Q514" s="32"/>
      <c r="R514" s="32"/>
      <c r="S514" s="32"/>
      <c r="T514" s="32"/>
      <c r="U514" s="32"/>
      <c r="V514" s="32"/>
      <c r="W514" s="32"/>
      <c r="X514" s="32"/>
      <c r="Y514" s="32"/>
      <c r="Z514" s="32"/>
      <c r="AA514" s="32"/>
      <c r="AB514" s="32"/>
      <c r="AC514" s="32">
        <v>0</v>
      </c>
      <c r="AD514" s="32"/>
      <c r="AE514" s="32"/>
      <c r="AF514" s="32"/>
      <c r="AG514" s="32"/>
      <c r="AH514" s="32"/>
      <c r="AI514" s="32"/>
      <c r="AJ514" s="32"/>
      <c r="AK514" s="32"/>
      <c r="AL514" s="32"/>
      <c r="AM514" s="32"/>
      <c r="AN514" s="32"/>
      <c r="AO514" s="32"/>
      <c r="AP514" s="32"/>
      <c r="AQ514" s="32"/>
      <c r="AR514" s="32"/>
      <c r="AS514" s="32"/>
      <c r="AT514" s="32"/>
      <c r="AU514" s="32"/>
      <c r="AV514" s="32"/>
      <c r="AW514" s="32"/>
      <c r="AX514" s="32"/>
      <c r="AY514" s="32"/>
      <c r="AZ514" s="32"/>
      <c r="BA514" s="32"/>
      <c r="BB514" s="32"/>
      <c r="BC514" s="32"/>
      <c r="BD514" s="32"/>
      <c r="BE514" s="32"/>
      <c r="BF514" s="32"/>
      <c r="BG514" s="32"/>
      <c r="BH514" s="32"/>
    </row>
    <row r="515" spans="1:60" outlineLevel="1" x14ac:dyDescent="0.2">
      <c r="A515" s="248"/>
      <c r="B515" s="556" t="s">
        <v>801</v>
      </c>
      <c r="C515" s="557"/>
      <c r="D515" s="558"/>
      <c r="E515" s="559"/>
      <c r="F515" s="560"/>
      <c r="G515" s="561"/>
      <c r="H515" s="232"/>
      <c r="I515" s="251"/>
      <c r="J515" s="32"/>
      <c r="K515" s="32"/>
      <c r="L515" s="32"/>
      <c r="M515" s="32"/>
      <c r="N515" s="32"/>
      <c r="O515" s="32"/>
      <c r="P515" s="32"/>
      <c r="Q515" s="32"/>
      <c r="R515" s="32"/>
      <c r="S515" s="32"/>
      <c r="T515" s="32"/>
      <c r="U515" s="32"/>
      <c r="V515" s="32"/>
      <c r="W515" s="32"/>
      <c r="X515" s="32"/>
      <c r="Y515" s="32"/>
      <c r="Z515" s="32"/>
      <c r="AA515" s="32"/>
      <c r="AB515" s="32"/>
      <c r="AC515" s="32">
        <v>1</v>
      </c>
      <c r="AD515" s="32"/>
      <c r="AE515" s="32"/>
      <c r="AF515" s="32"/>
      <c r="AG515" s="32"/>
      <c r="AH515" s="32"/>
      <c r="AI515" s="32"/>
      <c r="AJ515" s="32"/>
      <c r="AK515" s="32"/>
      <c r="AL515" s="32"/>
      <c r="AM515" s="32"/>
      <c r="AN515" s="32"/>
      <c r="AO515" s="32"/>
      <c r="AP515" s="32"/>
      <c r="AQ515" s="32"/>
      <c r="AR515" s="32"/>
      <c r="AS515" s="32"/>
      <c r="AT515" s="32"/>
      <c r="AU515" s="32"/>
      <c r="AV515" s="32"/>
      <c r="AW515" s="32"/>
      <c r="AX515" s="32"/>
      <c r="AY515" s="32"/>
      <c r="AZ515" s="32"/>
      <c r="BA515" s="32"/>
      <c r="BB515" s="32"/>
      <c r="BC515" s="32"/>
      <c r="BD515" s="32"/>
      <c r="BE515" s="32"/>
      <c r="BF515" s="32"/>
      <c r="BG515" s="32"/>
      <c r="BH515" s="32"/>
    </row>
    <row r="516" spans="1:60" outlineLevel="1" x14ac:dyDescent="0.2">
      <c r="A516" s="249">
        <v>181</v>
      </c>
      <c r="B516" s="220" t="s">
        <v>802</v>
      </c>
      <c r="C516" s="243" t="s">
        <v>803</v>
      </c>
      <c r="D516" s="224" t="s">
        <v>182</v>
      </c>
      <c r="E516" s="228">
        <v>34.200000000000003</v>
      </c>
      <c r="F516" s="234"/>
      <c r="G516" s="233">
        <f>ROUND(E516*F516,2)</f>
        <v>0</v>
      </c>
      <c r="H516" s="232" t="s">
        <v>804</v>
      </c>
      <c r="I516" s="251" t="s">
        <v>184</v>
      </c>
      <c r="J516" s="32"/>
      <c r="K516" s="32"/>
      <c r="L516" s="32"/>
      <c r="M516" s="32"/>
      <c r="N516" s="32"/>
      <c r="O516" s="32"/>
      <c r="P516" s="32"/>
      <c r="Q516" s="32"/>
      <c r="R516" s="32"/>
      <c r="S516" s="32"/>
      <c r="T516" s="32"/>
      <c r="U516" s="32"/>
      <c r="V516" s="32"/>
      <c r="W516" s="32"/>
      <c r="X516" s="32"/>
      <c r="Y516" s="32"/>
      <c r="Z516" s="32"/>
      <c r="AA516" s="32"/>
      <c r="AB516" s="32"/>
      <c r="AC516" s="32"/>
      <c r="AD516" s="32"/>
      <c r="AE516" s="32" t="s">
        <v>185</v>
      </c>
      <c r="AF516" s="32"/>
      <c r="AG516" s="32"/>
      <c r="AH516" s="32"/>
      <c r="AI516" s="32"/>
      <c r="AJ516" s="32"/>
      <c r="AK516" s="32"/>
      <c r="AL516" s="32"/>
      <c r="AM516" s="32">
        <v>21</v>
      </c>
      <c r="AN516" s="32"/>
      <c r="AO516" s="32"/>
      <c r="AP516" s="32"/>
      <c r="AQ516" s="32"/>
      <c r="AR516" s="32"/>
      <c r="AS516" s="32"/>
      <c r="AT516" s="32"/>
      <c r="AU516" s="32"/>
      <c r="AV516" s="32"/>
      <c r="AW516" s="32"/>
      <c r="AX516" s="32"/>
      <c r="AY516" s="32"/>
      <c r="AZ516" s="32"/>
      <c r="BA516" s="32"/>
      <c r="BB516" s="32"/>
      <c r="BC516" s="32"/>
      <c r="BD516" s="32"/>
      <c r="BE516" s="32"/>
      <c r="BF516" s="32"/>
      <c r="BG516" s="32"/>
      <c r="BH516" s="32"/>
    </row>
    <row r="517" spans="1:60" outlineLevel="1" x14ac:dyDescent="0.2">
      <c r="A517" s="248"/>
      <c r="B517" s="221"/>
      <c r="C517" s="562" t="s">
        <v>805</v>
      </c>
      <c r="D517" s="563"/>
      <c r="E517" s="564"/>
      <c r="F517" s="565"/>
      <c r="G517" s="566"/>
      <c r="H517" s="232"/>
      <c r="I517" s="251"/>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c r="AL517" s="32"/>
      <c r="AM517" s="32"/>
      <c r="AN517" s="32"/>
      <c r="AO517" s="32"/>
      <c r="AP517" s="32"/>
      <c r="AQ517" s="32"/>
      <c r="AR517" s="32"/>
      <c r="AS517" s="32"/>
      <c r="AT517" s="32"/>
      <c r="AU517" s="32"/>
      <c r="AV517" s="32"/>
      <c r="AW517" s="32"/>
      <c r="AX517" s="32"/>
      <c r="AY517" s="32"/>
      <c r="AZ517" s="32"/>
      <c r="BA517" s="212" t="str">
        <f>C517</f>
        <v>dvouvrstvá</v>
      </c>
      <c r="BB517" s="32"/>
      <c r="BC517" s="32"/>
      <c r="BD517" s="32"/>
      <c r="BE517" s="32"/>
      <c r="BF517" s="32"/>
      <c r="BG517" s="32"/>
      <c r="BH517" s="32"/>
    </row>
    <row r="518" spans="1:60" outlineLevel="1" x14ac:dyDescent="0.2">
      <c r="A518" s="248"/>
      <c r="B518" s="221"/>
      <c r="C518" s="244" t="s">
        <v>806</v>
      </c>
      <c r="D518" s="225"/>
      <c r="E518" s="229">
        <v>34.200000000000003</v>
      </c>
      <c r="F518" s="233"/>
      <c r="G518" s="233"/>
      <c r="H518" s="232"/>
      <c r="I518" s="251"/>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c r="AL518" s="32"/>
      <c r="AM518" s="32"/>
      <c r="AN518" s="32"/>
      <c r="AO518" s="32"/>
      <c r="AP518" s="32"/>
      <c r="AQ518" s="32"/>
      <c r="AR518" s="32"/>
      <c r="AS518" s="32"/>
      <c r="AT518" s="32"/>
      <c r="AU518" s="32"/>
      <c r="AV518" s="32"/>
      <c r="AW518" s="32"/>
      <c r="AX518" s="32"/>
      <c r="AY518" s="32"/>
      <c r="AZ518" s="32"/>
      <c r="BA518" s="32"/>
      <c r="BB518" s="32"/>
      <c r="BC518" s="32"/>
      <c r="BD518" s="32"/>
      <c r="BE518" s="32"/>
      <c r="BF518" s="32"/>
      <c r="BG518" s="32"/>
      <c r="BH518" s="32"/>
    </row>
    <row r="519" spans="1:60" outlineLevel="1" x14ac:dyDescent="0.2">
      <c r="A519" s="248"/>
      <c r="B519" s="556" t="s">
        <v>800</v>
      </c>
      <c r="C519" s="557"/>
      <c r="D519" s="558"/>
      <c r="E519" s="559"/>
      <c r="F519" s="560"/>
      <c r="G519" s="561"/>
      <c r="H519" s="232"/>
      <c r="I519" s="251"/>
      <c r="J519" s="32"/>
      <c r="K519" s="32"/>
      <c r="L519" s="32"/>
      <c r="M519" s="32"/>
      <c r="N519" s="32"/>
      <c r="O519" s="32"/>
      <c r="P519" s="32"/>
      <c r="Q519" s="32"/>
      <c r="R519" s="32"/>
      <c r="S519" s="32"/>
      <c r="T519" s="32"/>
      <c r="U519" s="32"/>
      <c r="V519" s="32"/>
      <c r="W519" s="32"/>
      <c r="X519" s="32"/>
      <c r="Y519" s="32"/>
      <c r="Z519" s="32"/>
      <c r="AA519" s="32"/>
      <c r="AB519" s="32"/>
      <c r="AC519" s="32">
        <v>0</v>
      </c>
      <c r="AD519" s="32"/>
      <c r="AE519" s="32"/>
      <c r="AF519" s="32"/>
      <c r="AG519" s="32"/>
      <c r="AH519" s="32"/>
      <c r="AI519" s="32"/>
      <c r="AJ519" s="32"/>
      <c r="AK519" s="32"/>
      <c r="AL519" s="32"/>
      <c r="AM519" s="32"/>
      <c r="AN519" s="32"/>
      <c r="AO519" s="32"/>
      <c r="AP519" s="32"/>
      <c r="AQ519" s="32"/>
      <c r="AR519" s="32"/>
      <c r="AS519" s="32"/>
      <c r="AT519" s="32"/>
      <c r="AU519" s="32"/>
      <c r="AV519" s="32"/>
      <c r="AW519" s="32"/>
      <c r="AX519" s="32"/>
      <c r="AY519" s="32"/>
      <c r="AZ519" s="32"/>
      <c r="BA519" s="32"/>
      <c r="BB519" s="32"/>
      <c r="BC519" s="32"/>
      <c r="BD519" s="32"/>
      <c r="BE519" s="32"/>
      <c r="BF519" s="32"/>
      <c r="BG519" s="32"/>
      <c r="BH519" s="32"/>
    </row>
    <row r="520" spans="1:60" outlineLevel="1" x14ac:dyDescent="0.2">
      <c r="A520" s="248"/>
      <c r="B520" s="556" t="s">
        <v>807</v>
      </c>
      <c r="C520" s="557"/>
      <c r="D520" s="558"/>
      <c r="E520" s="559"/>
      <c r="F520" s="560"/>
      <c r="G520" s="561"/>
      <c r="H520" s="232"/>
      <c r="I520" s="251"/>
      <c r="J520" s="32"/>
      <c r="K520" s="32"/>
      <c r="L520" s="32"/>
      <c r="M520" s="32"/>
      <c r="N520" s="32"/>
      <c r="O520" s="32"/>
      <c r="P520" s="32"/>
      <c r="Q520" s="32"/>
      <c r="R520" s="32"/>
      <c r="S520" s="32"/>
      <c r="T520" s="32"/>
      <c r="U520" s="32"/>
      <c r="V520" s="32"/>
      <c r="W520" s="32"/>
      <c r="X520" s="32"/>
      <c r="Y520" s="32"/>
      <c r="Z520" s="32"/>
      <c r="AA520" s="32"/>
      <c r="AB520" s="32"/>
      <c r="AC520" s="32">
        <v>1</v>
      </c>
      <c r="AD520" s="32"/>
      <c r="AE520" s="32"/>
      <c r="AF520" s="32"/>
      <c r="AG520" s="32"/>
      <c r="AH520" s="32"/>
      <c r="AI520" s="32"/>
      <c r="AJ520" s="32"/>
      <c r="AK520" s="32"/>
      <c r="AL520" s="32"/>
      <c r="AM520" s="32"/>
      <c r="AN520" s="32"/>
      <c r="AO520" s="32"/>
      <c r="AP520" s="32"/>
      <c r="AQ520" s="32"/>
      <c r="AR520" s="32"/>
      <c r="AS520" s="32"/>
      <c r="AT520" s="32"/>
      <c r="AU520" s="32"/>
      <c r="AV520" s="32"/>
      <c r="AW520" s="32"/>
      <c r="AX520" s="32"/>
      <c r="AY520" s="32"/>
      <c r="AZ520" s="32"/>
      <c r="BA520" s="32"/>
      <c r="BB520" s="32"/>
      <c r="BC520" s="32"/>
      <c r="BD520" s="32"/>
      <c r="BE520" s="32"/>
      <c r="BF520" s="32"/>
      <c r="BG520" s="32"/>
      <c r="BH520" s="32"/>
    </row>
    <row r="521" spans="1:60" outlineLevel="1" x14ac:dyDescent="0.2">
      <c r="A521" s="249">
        <v>182</v>
      </c>
      <c r="B521" s="220" t="s">
        <v>808</v>
      </c>
      <c r="C521" s="243" t="s">
        <v>809</v>
      </c>
      <c r="D521" s="224" t="s">
        <v>197</v>
      </c>
      <c r="E521" s="228">
        <v>18.600000000000001</v>
      </c>
      <c r="F521" s="234"/>
      <c r="G521" s="233">
        <f>ROUND(E521*F521,2)</f>
        <v>0</v>
      </c>
      <c r="H521" s="232" t="s">
        <v>804</v>
      </c>
      <c r="I521" s="251" t="s">
        <v>184</v>
      </c>
      <c r="J521" s="32"/>
      <c r="K521" s="32"/>
      <c r="L521" s="32"/>
      <c r="M521" s="32"/>
      <c r="N521" s="32"/>
      <c r="O521" s="32"/>
      <c r="P521" s="32"/>
      <c r="Q521" s="32"/>
      <c r="R521" s="32"/>
      <c r="S521" s="32"/>
      <c r="T521" s="32"/>
      <c r="U521" s="32"/>
      <c r="V521" s="32"/>
      <c r="W521" s="32"/>
      <c r="X521" s="32"/>
      <c r="Y521" s="32"/>
      <c r="Z521" s="32"/>
      <c r="AA521" s="32"/>
      <c r="AB521" s="32"/>
      <c r="AC521" s="32"/>
      <c r="AD521" s="32"/>
      <c r="AE521" s="32" t="s">
        <v>185</v>
      </c>
      <c r="AF521" s="32"/>
      <c r="AG521" s="32"/>
      <c r="AH521" s="32"/>
      <c r="AI521" s="32"/>
      <c r="AJ521" s="32"/>
      <c r="AK521" s="32"/>
      <c r="AL521" s="32"/>
      <c r="AM521" s="32">
        <v>21</v>
      </c>
      <c r="AN521" s="32"/>
      <c r="AO521" s="32"/>
      <c r="AP521" s="32"/>
      <c r="AQ521" s="32"/>
      <c r="AR521" s="32"/>
      <c r="AS521" s="32"/>
      <c r="AT521" s="32"/>
      <c r="AU521" s="32"/>
      <c r="AV521" s="32"/>
      <c r="AW521" s="32"/>
      <c r="AX521" s="32"/>
      <c r="AY521" s="32"/>
      <c r="AZ521" s="32"/>
      <c r="BA521" s="32"/>
      <c r="BB521" s="32"/>
      <c r="BC521" s="32"/>
      <c r="BD521" s="32"/>
      <c r="BE521" s="32"/>
      <c r="BF521" s="32"/>
      <c r="BG521" s="32"/>
      <c r="BH521" s="32"/>
    </row>
    <row r="522" spans="1:60" outlineLevel="1" x14ac:dyDescent="0.2">
      <c r="A522" s="248"/>
      <c r="B522" s="221"/>
      <c r="C522" s="244" t="s">
        <v>810</v>
      </c>
      <c r="D522" s="225"/>
      <c r="E522" s="229">
        <v>18.600000000000001</v>
      </c>
      <c r="F522" s="233"/>
      <c r="G522" s="233"/>
      <c r="H522" s="232"/>
      <c r="I522" s="251"/>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2"/>
      <c r="AL522" s="32"/>
      <c r="AM522" s="32"/>
      <c r="AN522" s="32"/>
      <c r="AO522" s="32"/>
      <c r="AP522" s="32"/>
      <c r="AQ522" s="32"/>
      <c r="AR522" s="32"/>
      <c r="AS522" s="32"/>
      <c r="AT522" s="32"/>
      <c r="AU522" s="32"/>
      <c r="AV522" s="32"/>
      <c r="AW522" s="32"/>
      <c r="AX522" s="32"/>
      <c r="AY522" s="32"/>
      <c r="AZ522" s="32"/>
      <c r="BA522" s="32"/>
      <c r="BB522" s="32"/>
      <c r="BC522" s="32"/>
      <c r="BD522" s="32"/>
      <c r="BE522" s="32"/>
      <c r="BF522" s="32"/>
      <c r="BG522" s="32"/>
      <c r="BH522" s="32"/>
    </row>
    <row r="523" spans="1:60" outlineLevel="1" x14ac:dyDescent="0.2">
      <c r="A523" s="248"/>
      <c r="B523" s="556" t="s">
        <v>811</v>
      </c>
      <c r="C523" s="557"/>
      <c r="D523" s="558"/>
      <c r="E523" s="559"/>
      <c r="F523" s="560"/>
      <c r="G523" s="561"/>
      <c r="H523" s="232"/>
      <c r="I523" s="251"/>
      <c r="J523" s="32"/>
      <c r="K523" s="32"/>
      <c r="L523" s="32"/>
      <c r="M523" s="32"/>
      <c r="N523" s="32"/>
      <c r="O523" s="32"/>
      <c r="P523" s="32"/>
      <c r="Q523" s="32"/>
      <c r="R523" s="32"/>
      <c r="S523" s="32"/>
      <c r="T523" s="32"/>
      <c r="U523" s="32"/>
      <c r="V523" s="32"/>
      <c r="W523" s="32"/>
      <c r="X523" s="32"/>
      <c r="Y523" s="32"/>
      <c r="Z523" s="32"/>
      <c r="AA523" s="32"/>
      <c r="AB523" s="32"/>
      <c r="AC523" s="32">
        <v>0</v>
      </c>
      <c r="AD523" s="32"/>
      <c r="AE523" s="32"/>
      <c r="AF523" s="32"/>
      <c r="AG523" s="32"/>
      <c r="AH523" s="32"/>
      <c r="AI523" s="32"/>
      <c r="AJ523" s="32"/>
      <c r="AK523" s="32"/>
      <c r="AL523" s="32"/>
      <c r="AM523" s="32"/>
      <c r="AN523" s="32"/>
      <c r="AO523" s="32"/>
      <c r="AP523" s="32"/>
      <c r="AQ523" s="32"/>
      <c r="AR523" s="32"/>
      <c r="AS523" s="32"/>
      <c r="AT523" s="32"/>
      <c r="AU523" s="32"/>
      <c r="AV523" s="32"/>
      <c r="AW523" s="32"/>
      <c r="AX523" s="32"/>
      <c r="AY523" s="32"/>
      <c r="AZ523" s="32"/>
      <c r="BA523" s="32"/>
      <c r="BB523" s="32"/>
      <c r="BC523" s="32"/>
      <c r="BD523" s="32"/>
      <c r="BE523" s="32"/>
      <c r="BF523" s="32"/>
      <c r="BG523" s="32"/>
      <c r="BH523" s="32"/>
    </row>
    <row r="524" spans="1:60" outlineLevel="1" x14ac:dyDescent="0.2">
      <c r="A524" s="248"/>
      <c r="B524" s="556" t="s">
        <v>812</v>
      </c>
      <c r="C524" s="557"/>
      <c r="D524" s="558"/>
      <c r="E524" s="559"/>
      <c r="F524" s="560"/>
      <c r="G524" s="561"/>
      <c r="H524" s="232"/>
      <c r="I524" s="251"/>
      <c r="J524" s="32"/>
      <c r="K524" s="32"/>
      <c r="L524" s="32"/>
      <c r="M524" s="32"/>
      <c r="N524" s="32"/>
      <c r="O524" s="32"/>
      <c r="P524" s="32"/>
      <c r="Q524" s="32"/>
      <c r="R524" s="32"/>
      <c r="S524" s="32"/>
      <c r="T524" s="32"/>
      <c r="U524" s="32"/>
      <c r="V524" s="32"/>
      <c r="W524" s="32"/>
      <c r="X524" s="32"/>
      <c r="Y524" s="32"/>
      <c r="Z524" s="32"/>
      <c r="AA524" s="32"/>
      <c r="AB524" s="32"/>
      <c r="AC524" s="32"/>
      <c r="AD524" s="32"/>
      <c r="AE524" s="32" t="s">
        <v>178</v>
      </c>
      <c r="AF524" s="32"/>
      <c r="AG524" s="32"/>
      <c r="AH524" s="32"/>
      <c r="AI524" s="32"/>
      <c r="AJ524" s="32"/>
      <c r="AK524" s="32"/>
      <c r="AL524" s="32"/>
      <c r="AM524" s="32"/>
      <c r="AN524" s="32"/>
      <c r="AO524" s="32"/>
      <c r="AP524" s="32"/>
      <c r="AQ524" s="32"/>
      <c r="AR524" s="32"/>
      <c r="AS524" s="32"/>
      <c r="AT524" s="32"/>
      <c r="AU524" s="32"/>
      <c r="AV524" s="32"/>
      <c r="AW524" s="32"/>
      <c r="AX524" s="32"/>
      <c r="AY524" s="32"/>
      <c r="AZ524" s="32"/>
      <c r="BA524" s="32"/>
      <c r="BB524" s="32"/>
      <c r="BC524" s="32"/>
      <c r="BD524" s="32"/>
      <c r="BE524" s="32"/>
      <c r="BF524" s="32"/>
      <c r="BG524" s="32"/>
      <c r="BH524" s="32"/>
    </row>
    <row r="525" spans="1:60" outlineLevel="1" x14ac:dyDescent="0.2">
      <c r="A525" s="249">
        <v>183</v>
      </c>
      <c r="B525" s="220" t="s">
        <v>813</v>
      </c>
      <c r="C525" s="243" t="s">
        <v>814</v>
      </c>
      <c r="D525" s="224" t="s">
        <v>420</v>
      </c>
      <c r="E525" s="228">
        <v>0.13680999999999999</v>
      </c>
      <c r="F525" s="234"/>
      <c r="G525" s="233">
        <f>ROUND(E525*F525,2)</f>
        <v>0</v>
      </c>
      <c r="H525" s="232" t="s">
        <v>804</v>
      </c>
      <c r="I525" s="251" t="s">
        <v>184</v>
      </c>
      <c r="J525" s="32"/>
      <c r="K525" s="32"/>
      <c r="L525" s="32"/>
      <c r="M525" s="32"/>
      <c r="N525" s="32"/>
      <c r="O525" s="32"/>
      <c r="P525" s="32"/>
      <c r="Q525" s="32"/>
      <c r="R525" s="32"/>
      <c r="S525" s="32"/>
      <c r="T525" s="32"/>
      <c r="U525" s="32"/>
      <c r="V525" s="32"/>
      <c r="W525" s="32"/>
      <c r="X525" s="32"/>
      <c r="Y525" s="32"/>
      <c r="Z525" s="32"/>
      <c r="AA525" s="32"/>
      <c r="AB525" s="32"/>
      <c r="AC525" s="32"/>
      <c r="AD525" s="32"/>
      <c r="AE525" s="32" t="s">
        <v>185</v>
      </c>
      <c r="AF525" s="32"/>
      <c r="AG525" s="32"/>
      <c r="AH525" s="32"/>
      <c r="AI525" s="32"/>
      <c r="AJ525" s="32"/>
      <c r="AK525" s="32"/>
      <c r="AL525" s="32"/>
      <c r="AM525" s="32">
        <v>21</v>
      </c>
      <c r="AN525" s="32"/>
      <c r="AO525" s="32"/>
      <c r="AP525" s="32"/>
      <c r="AQ525" s="32"/>
      <c r="AR525" s="32"/>
      <c r="AS525" s="32"/>
      <c r="AT525" s="32"/>
      <c r="AU525" s="32"/>
      <c r="AV525" s="32"/>
      <c r="AW525" s="32"/>
      <c r="AX525" s="32"/>
      <c r="AY525" s="32"/>
      <c r="AZ525" s="32"/>
      <c r="BA525" s="32"/>
      <c r="BB525" s="32"/>
      <c r="BC525" s="32"/>
      <c r="BD525" s="32"/>
      <c r="BE525" s="32"/>
      <c r="BF525" s="32"/>
      <c r="BG525" s="32"/>
      <c r="BH525" s="32"/>
    </row>
    <row r="526" spans="1:60" outlineLevel="1" x14ac:dyDescent="0.2">
      <c r="A526" s="249">
        <v>184</v>
      </c>
      <c r="B526" s="220" t="s">
        <v>815</v>
      </c>
      <c r="C526" s="243" t="s">
        <v>816</v>
      </c>
      <c r="D526" s="224" t="s">
        <v>447</v>
      </c>
      <c r="E526" s="228">
        <v>10</v>
      </c>
      <c r="F526" s="234"/>
      <c r="G526" s="233">
        <f>ROUND(E526*F526,2)</f>
        <v>0</v>
      </c>
      <c r="H526" s="232"/>
      <c r="I526" s="251" t="s">
        <v>365</v>
      </c>
      <c r="J526" s="32"/>
      <c r="K526" s="32"/>
      <c r="L526" s="32"/>
      <c r="M526" s="32"/>
      <c r="N526" s="32"/>
      <c r="O526" s="32"/>
      <c r="P526" s="32"/>
      <c r="Q526" s="32"/>
      <c r="R526" s="32"/>
      <c r="S526" s="32"/>
      <c r="T526" s="32"/>
      <c r="U526" s="32"/>
      <c r="V526" s="32"/>
      <c r="W526" s="32"/>
      <c r="X526" s="32"/>
      <c r="Y526" s="32"/>
      <c r="Z526" s="32"/>
      <c r="AA526" s="32"/>
      <c r="AB526" s="32"/>
      <c r="AC526" s="32"/>
      <c r="AD526" s="32"/>
      <c r="AE526" s="32" t="s">
        <v>366</v>
      </c>
      <c r="AF526" s="32" t="s">
        <v>367</v>
      </c>
      <c r="AG526" s="32"/>
      <c r="AH526" s="32"/>
      <c r="AI526" s="32"/>
      <c r="AJ526" s="32"/>
      <c r="AK526" s="32"/>
      <c r="AL526" s="32"/>
      <c r="AM526" s="32">
        <v>21</v>
      </c>
      <c r="AN526" s="32"/>
      <c r="AO526" s="32"/>
      <c r="AP526" s="32"/>
      <c r="AQ526" s="32"/>
      <c r="AR526" s="32"/>
      <c r="AS526" s="32"/>
      <c r="AT526" s="32"/>
      <c r="AU526" s="32"/>
      <c r="AV526" s="32"/>
      <c r="AW526" s="32"/>
      <c r="AX526" s="32"/>
      <c r="AY526" s="32"/>
      <c r="AZ526" s="32"/>
      <c r="BA526" s="32"/>
      <c r="BB526" s="32"/>
      <c r="BC526" s="32"/>
      <c r="BD526" s="32"/>
      <c r="BE526" s="32"/>
      <c r="BF526" s="32"/>
      <c r="BG526" s="32"/>
      <c r="BH526" s="32"/>
    </row>
    <row r="527" spans="1:60" outlineLevel="1" x14ac:dyDescent="0.2">
      <c r="A527" s="248"/>
      <c r="B527" s="221"/>
      <c r="C527" s="244" t="s">
        <v>441</v>
      </c>
      <c r="D527" s="225"/>
      <c r="E527" s="229">
        <v>10</v>
      </c>
      <c r="F527" s="233"/>
      <c r="G527" s="233"/>
      <c r="H527" s="232"/>
      <c r="I527" s="251"/>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2"/>
      <c r="AL527" s="32"/>
      <c r="AM527" s="32"/>
      <c r="AN527" s="32"/>
      <c r="AO527" s="32"/>
      <c r="AP527" s="32"/>
      <c r="AQ527" s="32"/>
      <c r="AR527" s="32"/>
      <c r="AS527" s="32"/>
      <c r="AT527" s="32"/>
      <c r="AU527" s="32"/>
      <c r="AV527" s="32"/>
      <c r="AW527" s="32"/>
      <c r="AX527" s="32"/>
      <c r="AY527" s="32"/>
      <c r="AZ527" s="32"/>
      <c r="BA527" s="32"/>
      <c r="BB527" s="32"/>
      <c r="BC527" s="32"/>
      <c r="BD527" s="32"/>
      <c r="BE527" s="32"/>
      <c r="BF527" s="32"/>
      <c r="BG527" s="32"/>
      <c r="BH527" s="32"/>
    </row>
    <row r="528" spans="1:60" outlineLevel="1" x14ac:dyDescent="0.2">
      <c r="A528" s="249">
        <v>185</v>
      </c>
      <c r="B528" s="220" t="s">
        <v>817</v>
      </c>
      <c r="C528" s="243" t="s">
        <v>818</v>
      </c>
      <c r="D528" s="224" t="s">
        <v>447</v>
      </c>
      <c r="E528" s="228">
        <v>36.36</v>
      </c>
      <c r="F528" s="234"/>
      <c r="G528" s="233">
        <f>ROUND(E528*F528,2)</f>
        <v>0</v>
      </c>
      <c r="H528" s="232"/>
      <c r="I528" s="251" t="s">
        <v>365</v>
      </c>
      <c r="J528" s="32"/>
      <c r="K528" s="32"/>
      <c r="L528" s="32"/>
      <c r="M528" s="32"/>
      <c r="N528" s="32"/>
      <c r="O528" s="32"/>
      <c r="P528" s="32"/>
      <c r="Q528" s="32"/>
      <c r="R528" s="32"/>
      <c r="S528" s="32"/>
      <c r="T528" s="32"/>
      <c r="U528" s="32"/>
      <c r="V528" s="32"/>
      <c r="W528" s="32"/>
      <c r="X528" s="32"/>
      <c r="Y528" s="32"/>
      <c r="Z528" s="32"/>
      <c r="AA528" s="32"/>
      <c r="AB528" s="32"/>
      <c r="AC528" s="32"/>
      <c r="AD528" s="32"/>
      <c r="AE528" s="32" t="s">
        <v>366</v>
      </c>
      <c r="AF528" s="32" t="s">
        <v>401</v>
      </c>
      <c r="AG528" s="32"/>
      <c r="AH528" s="32"/>
      <c r="AI528" s="32"/>
      <c r="AJ528" s="32"/>
      <c r="AK528" s="32"/>
      <c r="AL528" s="32"/>
      <c r="AM528" s="32">
        <v>21</v>
      </c>
      <c r="AN528" s="32"/>
      <c r="AO528" s="32"/>
      <c r="AP528" s="32"/>
      <c r="AQ528" s="32"/>
      <c r="AR528" s="32"/>
      <c r="AS528" s="32"/>
      <c r="AT528" s="32"/>
      <c r="AU528" s="32"/>
      <c r="AV528" s="32"/>
      <c r="AW528" s="32"/>
      <c r="AX528" s="32"/>
      <c r="AY528" s="32"/>
      <c r="AZ528" s="32"/>
      <c r="BA528" s="32"/>
      <c r="BB528" s="32"/>
      <c r="BC528" s="32"/>
      <c r="BD528" s="32"/>
      <c r="BE528" s="32"/>
      <c r="BF528" s="32"/>
      <c r="BG528" s="32"/>
      <c r="BH528" s="32"/>
    </row>
    <row r="529" spans="1:60" outlineLevel="1" x14ac:dyDescent="0.2">
      <c r="A529" s="248"/>
      <c r="B529" s="221"/>
      <c r="C529" s="244" t="s">
        <v>819</v>
      </c>
      <c r="D529" s="225"/>
      <c r="E529" s="229">
        <v>36.36</v>
      </c>
      <c r="F529" s="233"/>
      <c r="G529" s="233"/>
      <c r="H529" s="232"/>
      <c r="I529" s="251"/>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2"/>
      <c r="AL529" s="32"/>
      <c r="AM529" s="32"/>
      <c r="AN529" s="32"/>
      <c r="AO529" s="32"/>
      <c r="AP529" s="32"/>
      <c r="AQ529" s="32"/>
      <c r="AR529" s="32"/>
      <c r="AS529" s="32"/>
      <c r="AT529" s="32"/>
      <c r="AU529" s="32"/>
      <c r="AV529" s="32"/>
      <c r="AW529" s="32"/>
      <c r="AX529" s="32"/>
      <c r="AY529" s="32"/>
      <c r="AZ529" s="32"/>
      <c r="BA529" s="32"/>
      <c r="BB529" s="32"/>
      <c r="BC529" s="32"/>
      <c r="BD529" s="32"/>
      <c r="BE529" s="32"/>
      <c r="BF529" s="32"/>
      <c r="BG529" s="32"/>
      <c r="BH529" s="32"/>
    </row>
    <row r="530" spans="1:60" outlineLevel="1" x14ac:dyDescent="0.2">
      <c r="A530" s="249">
        <v>186</v>
      </c>
      <c r="B530" s="220" t="s">
        <v>820</v>
      </c>
      <c r="C530" s="243" t="s">
        <v>821</v>
      </c>
      <c r="D530" s="224" t="s">
        <v>447</v>
      </c>
      <c r="E530" s="228">
        <v>54.54</v>
      </c>
      <c r="F530" s="234"/>
      <c r="G530" s="233">
        <f>ROUND(E530*F530,2)</f>
        <v>0</v>
      </c>
      <c r="H530" s="232"/>
      <c r="I530" s="251" t="s">
        <v>365</v>
      </c>
      <c r="J530" s="32"/>
      <c r="K530" s="32"/>
      <c r="L530" s="32"/>
      <c r="M530" s="32"/>
      <c r="N530" s="32"/>
      <c r="O530" s="32"/>
      <c r="P530" s="32"/>
      <c r="Q530" s="32"/>
      <c r="R530" s="32"/>
      <c r="S530" s="32"/>
      <c r="T530" s="32"/>
      <c r="U530" s="32"/>
      <c r="V530" s="32"/>
      <c r="W530" s="32"/>
      <c r="X530" s="32"/>
      <c r="Y530" s="32"/>
      <c r="Z530" s="32"/>
      <c r="AA530" s="32"/>
      <c r="AB530" s="32"/>
      <c r="AC530" s="32"/>
      <c r="AD530" s="32"/>
      <c r="AE530" s="32" t="s">
        <v>366</v>
      </c>
      <c r="AF530" s="32" t="s">
        <v>401</v>
      </c>
      <c r="AG530" s="32"/>
      <c r="AH530" s="32"/>
      <c r="AI530" s="32"/>
      <c r="AJ530" s="32"/>
      <c r="AK530" s="32"/>
      <c r="AL530" s="32"/>
      <c r="AM530" s="32">
        <v>21</v>
      </c>
      <c r="AN530" s="32"/>
      <c r="AO530" s="32"/>
      <c r="AP530" s="32"/>
      <c r="AQ530" s="32"/>
      <c r="AR530" s="32"/>
      <c r="AS530" s="32"/>
      <c r="AT530" s="32"/>
      <c r="AU530" s="32"/>
      <c r="AV530" s="32"/>
      <c r="AW530" s="32"/>
      <c r="AX530" s="32"/>
      <c r="AY530" s="32"/>
      <c r="AZ530" s="32"/>
      <c r="BA530" s="32"/>
      <c r="BB530" s="32"/>
      <c r="BC530" s="32"/>
      <c r="BD530" s="32"/>
      <c r="BE530" s="32"/>
      <c r="BF530" s="32"/>
      <c r="BG530" s="32"/>
      <c r="BH530" s="32"/>
    </row>
    <row r="531" spans="1:60" outlineLevel="1" x14ac:dyDescent="0.2">
      <c r="A531" s="248"/>
      <c r="B531" s="221"/>
      <c r="C531" s="244" t="s">
        <v>822</v>
      </c>
      <c r="D531" s="225"/>
      <c r="E531" s="229">
        <v>54.54</v>
      </c>
      <c r="F531" s="233"/>
      <c r="G531" s="233"/>
      <c r="H531" s="232"/>
      <c r="I531" s="251"/>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2"/>
      <c r="AL531" s="32"/>
      <c r="AM531" s="32"/>
      <c r="AN531" s="32"/>
      <c r="AO531" s="32"/>
      <c r="AP531" s="32"/>
      <c r="AQ531" s="32"/>
      <c r="AR531" s="32"/>
      <c r="AS531" s="32"/>
      <c r="AT531" s="32"/>
      <c r="AU531" s="32"/>
      <c r="AV531" s="32"/>
      <c r="AW531" s="32"/>
      <c r="AX531" s="32"/>
      <c r="AY531" s="32"/>
      <c r="AZ531" s="32"/>
      <c r="BA531" s="32"/>
      <c r="BB531" s="32"/>
      <c r="BC531" s="32"/>
      <c r="BD531" s="32"/>
      <c r="BE531" s="32"/>
      <c r="BF531" s="32"/>
      <c r="BG531" s="32"/>
      <c r="BH531" s="32"/>
    </row>
    <row r="532" spans="1:60" x14ac:dyDescent="0.2">
      <c r="A532" s="247" t="s">
        <v>174</v>
      </c>
      <c r="B532" s="219" t="s">
        <v>141</v>
      </c>
      <c r="C532" s="242" t="s">
        <v>142</v>
      </c>
      <c r="D532" s="223"/>
      <c r="E532" s="227"/>
      <c r="F532" s="567">
        <f>SUM(G533:G539)</f>
        <v>0</v>
      </c>
      <c r="G532" s="568"/>
      <c r="H532" s="231"/>
      <c r="I532" s="250"/>
      <c r="AE532" t="s">
        <v>175</v>
      </c>
    </row>
    <row r="533" spans="1:60" outlineLevel="1" x14ac:dyDescent="0.2">
      <c r="A533" s="248"/>
      <c r="B533" s="550" t="s">
        <v>823</v>
      </c>
      <c r="C533" s="551"/>
      <c r="D533" s="552"/>
      <c r="E533" s="553"/>
      <c r="F533" s="554"/>
      <c r="G533" s="555"/>
      <c r="H533" s="232"/>
      <c r="I533" s="251"/>
      <c r="J533" s="32"/>
      <c r="K533" s="32"/>
      <c r="L533" s="32"/>
      <c r="M533" s="32"/>
      <c r="N533" s="32"/>
      <c r="O533" s="32"/>
      <c r="P533" s="32"/>
      <c r="Q533" s="32"/>
      <c r="R533" s="32"/>
      <c r="S533" s="32"/>
      <c r="T533" s="32"/>
      <c r="U533" s="32"/>
      <c r="V533" s="32"/>
      <c r="W533" s="32"/>
      <c r="X533" s="32"/>
      <c r="Y533" s="32"/>
      <c r="Z533" s="32"/>
      <c r="AA533" s="32"/>
      <c r="AB533" s="32"/>
      <c r="AC533" s="32">
        <v>0</v>
      </c>
      <c r="AD533" s="32"/>
      <c r="AE533" s="32"/>
      <c r="AF533" s="32"/>
      <c r="AG533" s="32"/>
      <c r="AH533" s="32"/>
      <c r="AI533" s="32"/>
      <c r="AJ533" s="32"/>
      <c r="AK533" s="32"/>
      <c r="AL533" s="32"/>
      <c r="AM533" s="32"/>
      <c r="AN533" s="32"/>
      <c r="AO533" s="32"/>
      <c r="AP533" s="32"/>
      <c r="AQ533" s="32"/>
      <c r="AR533" s="32"/>
      <c r="AS533" s="32"/>
      <c r="AT533" s="32"/>
      <c r="AU533" s="32"/>
      <c r="AV533" s="32"/>
      <c r="AW533" s="32"/>
      <c r="AX533" s="32"/>
      <c r="AY533" s="32"/>
      <c r="AZ533" s="32"/>
      <c r="BA533" s="32"/>
      <c r="BB533" s="32"/>
      <c r="BC533" s="32"/>
      <c r="BD533" s="32"/>
      <c r="BE533" s="32"/>
      <c r="BF533" s="32"/>
      <c r="BG533" s="32"/>
      <c r="BH533" s="32"/>
    </row>
    <row r="534" spans="1:60" outlineLevel="1" x14ac:dyDescent="0.2">
      <c r="A534" s="249">
        <v>187</v>
      </c>
      <c r="B534" s="220" t="s">
        <v>824</v>
      </c>
      <c r="C534" s="243" t="s">
        <v>825</v>
      </c>
      <c r="D534" s="224" t="s">
        <v>412</v>
      </c>
      <c r="E534" s="228">
        <v>1</v>
      </c>
      <c r="F534" s="234"/>
      <c r="G534" s="233">
        <f>ROUND(E534*F534,2)</f>
        <v>0</v>
      </c>
      <c r="H534" s="232" t="s">
        <v>603</v>
      </c>
      <c r="I534" s="251" t="s">
        <v>184</v>
      </c>
      <c r="J534" s="32"/>
      <c r="K534" s="32"/>
      <c r="L534" s="32"/>
      <c r="M534" s="32"/>
      <c r="N534" s="32"/>
      <c r="O534" s="32"/>
      <c r="P534" s="32"/>
      <c r="Q534" s="32"/>
      <c r="R534" s="32"/>
      <c r="S534" s="32"/>
      <c r="T534" s="32"/>
      <c r="U534" s="32"/>
      <c r="V534" s="32"/>
      <c r="W534" s="32"/>
      <c r="X534" s="32"/>
      <c r="Y534" s="32"/>
      <c r="Z534" s="32"/>
      <c r="AA534" s="32"/>
      <c r="AB534" s="32"/>
      <c r="AC534" s="32"/>
      <c r="AD534" s="32"/>
      <c r="AE534" s="32" t="s">
        <v>185</v>
      </c>
      <c r="AF534" s="32"/>
      <c r="AG534" s="32"/>
      <c r="AH534" s="32"/>
      <c r="AI534" s="32"/>
      <c r="AJ534" s="32"/>
      <c r="AK534" s="32"/>
      <c r="AL534" s="32"/>
      <c r="AM534" s="32">
        <v>21</v>
      </c>
      <c r="AN534" s="32"/>
      <c r="AO534" s="32"/>
      <c r="AP534" s="32"/>
      <c r="AQ534" s="32"/>
      <c r="AR534" s="32"/>
      <c r="AS534" s="32"/>
      <c r="AT534" s="32"/>
      <c r="AU534" s="32"/>
      <c r="AV534" s="32"/>
      <c r="AW534" s="32"/>
      <c r="AX534" s="32"/>
      <c r="AY534" s="32"/>
      <c r="AZ534" s="32"/>
      <c r="BA534" s="32"/>
      <c r="BB534" s="32"/>
      <c r="BC534" s="32"/>
      <c r="BD534" s="32"/>
      <c r="BE534" s="32"/>
      <c r="BF534" s="32"/>
      <c r="BG534" s="32"/>
      <c r="BH534" s="32"/>
    </row>
    <row r="535" spans="1:60" outlineLevel="1" x14ac:dyDescent="0.2">
      <c r="A535" s="248"/>
      <c r="B535" s="221"/>
      <c r="C535" s="244" t="s">
        <v>119</v>
      </c>
      <c r="D535" s="225"/>
      <c r="E535" s="229">
        <v>1</v>
      </c>
      <c r="F535" s="233"/>
      <c r="G535" s="233"/>
      <c r="H535" s="232"/>
      <c r="I535" s="251"/>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c r="AI535" s="32"/>
      <c r="AJ535" s="32"/>
      <c r="AK535" s="32"/>
      <c r="AL535" s="32"/>
      <c r="AM535" s="32"/>
      <c r="AN535" s="32"/>
      <c r="AO535" s="32"/>
      <c r="AP535" s="32"/>
      <c r="AQ535" s="32"/>
      <c r="AR535" s="32"/>
      <c r="AS535" s="32"/>
      <c r="AT535" s="32"/>
      <c r="AU535" s="32"/>
      <c r="AV535" s="32"/>
      <c r="AW535" s="32"/>
      <c r="AX535" s="32"/>
      <c r="AY535" s="32"/>
      <c r="AZ535" s="32"/>
      <c r="BA535" s="32"/>
      <c r="BB535" s="32"/>
      <c r="BC535" s="32"/>
      <c r="BD535" s="32"/>
      <c r="BE535" s="32"/>
      <c r="BF535" s="32"/>
      <c r="BG535" s="32"/>
      <c r="BH535" s="32"/>
    </row>
    <row r="536" spans="1:60" outlineLevel="1" x14ac:dyDescent="0.2">
      <c r="A536" s="249">
        <v>188</v>
      </c>
      <c r="B536" s="220" t="s">
        <v>826</v>
      </c>
      <c r="C536" s="243" t="s">
        <v>827</v>
      </c>
      <c r="D536" s="224" t="s">
        <v>412</v>
      </c>
      <c r="E536" s="228">
        <v>6</v>
      </c>
      <c r="F536" s="234"/>
      <c r="G536" s="233">
        <f>ROUND(E536*F536,2)</f>
        <v>0</v>
      </c>
      <c r="H536" s="232" t="s">
        <v>603</v>
      </c>
      <c r="I536" s="251" t="s">
        <v>184</v>
      </c>
      <c r="J536" s="32"/>
      <c r="K536" s="32"/>
      <c r="L536" s="32"/>
      <c r="M536" s="32"/>
      <c r="N536" s="32"/>
      <c r="O536" s="32"/>
      <c r="P536" s="32"/>
      <c r="Q536" s="32"/>
      <c r="R536" s="32"/>
      <c r="S536" s="32"/>
      <c r="T536" s="32"/>
      <c r="U536" s="32"/>
      <c r="V536" s="32"/>
      <c r="W536" s="32"/>
      <c r="X536" s="32"/>
      <c r="Y536" s="32"/>
      <c r="Z536" s="32"/>
      <c r="AA536" s="32"/>
      <c r="AB536" s="32"/>
      <c r="AC536" s="32"/>
      <c r="AD536" s="32"/>
      <c r="AE536" s="32" t="s">
        <v>185</v>
      </c>
      <c r="AF536" s="32"/>
      <c r="AG536" s="32"/>
      <c r="AH536" s="32"/>
      <c r="AI536" s="32"/>
      <c r="AJ536" s="32"/>
      <c r="AK536" s="32"/>
      <c r="AL536" s="32"/>
      <c r="AM536" s="32">
        <v>21</v>
      </c>
      <c r="AN536" s="32"/>
      <c r="AO536" s="32"/>
      <c r="AP536" s="32"/>
      <c r="AQ536" s="32"/>
      <c r="AR536" s="32"/>
      <c r="AS536" s="32"/>
      <c r="AT536" s="32"/>
      <c r="AU536" s="32"/>
      <c r="AV536" s="32"/>
      <c r="AW536" s="32"/>
      <c r="AX536" s="32"/>
      <c r="AY536" s="32"/>
      <c r="AZ536" s="32"/>
      <c r="BA536" s="32"/>
      <c r="BB536" s="32"/>
      <c r="BC536" s="32"/>
      <c r="BD536" s="32"/>
      <c r="BE536" s="32"/>
      <c r="BF536" s="32"/>
      <c r="BG536" s="32"/>
      <c r="BH536" s="32"/>
    </row>
    <row r="537" spans="1:60" outlineLevel="1" x14ac:dyDescent="0.2">
      <c r="A537" s="248"/>
      <c r="B537" s="221"/>
      <c r="C537" s="244" t="s">
        <v>625</v>
      </c>
      <c r="D537" s="225"/>
      <c r="E537" s="229">
        <v>6</v>
      </c>
      <c r="F537" s="233"/>
      <c r="G537" s="233"/>
      <c r="H537" s="232"/>
      <c r="I537" s="251"/>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c r="AJ537" s="32"/>
      <c r="AK537" s="32"/>
      <c r="AL537" s="32"/>
      <c r="AM537" s="32"/>
      <c r="AN537" s="32"/>
      <c r="AO537" s="32"/>
      <c r="AP537" s="32"/>
      <c r="AQ537" s="32"/>
      <c r="AR537" s="32"/>
      <c r="AS537" s="32"/>
      <c r="AT537" s="32"/>
      <c r="AU537" s="32"/>
      <c r="AV537" s="32"/>
      <c r="AW537" s="32"/>
      <c r="AX537" s="32"/>
      <c r="AY537" s="32"/>
      <c r="AZ537" s="32"/>
      <c r="BA537" s="32"/>
      <c r="BB537" s="32"/>
      <c r="BC537" s="32"/>
      <c r="BD537" s="32"/>
      <c r="BE537" s="32"/>
      <c r="BF537" s="32"/>
      <c r="BG537" s="32"/>
      <c r="BH537" s="32"/>
    </row>
    <row r="538" spans="1:60" outlineLevel="1" x14ac:dyDescent="0.2">
      <c r="A538" s="249">
        <v>189</v>
      </c>
      <c r="B538" s="220" t="s">
        <v>828</v>
      </c>
      <c r="C538" s="243" t="s">
        <v>829</v>
      </c>
      <c r="D538" s="224" t="s">
        <v>412</v>
      </c>
      <c r="E538" s="228">
        <v>3</v>
      </c>
      <c r="F538" s="234"/>
      <c r="G538" s="233">
        <f>ROUND(E538*F538,2)</f>
        <v>0</v>
      </c>
      <c r="H538" s="232" t="s">
        <v>603</v>
      </c>
      <c r="I538" s="251" t="s">
        <v>184</v>
      </c>
      <c r="J538" s="32"/>
      <c r="K538" s="32"/>
      <c r="L538" s="32"/>
      <c r="M538" s="32"/>
      <c r="N538" s="32"/>
      <c r="O538" s="32"/>
      <c r="P538" s="32"/>
      <c r="Q538" s="32"/>
      <c r="R538" s="32"/>
      <c r="S538" s="32"/>
      <c r="T538" s="32"/>
      <c r="U538" s="32"/>
      <c r="V538" s="32"/>
      <c r="W538" s="32"/>
      <c r="X538" s="32"/>
      <c r="Y538" s="32"/>
      <c r="Z538" s="32"/>
      <c r="AA538" s="32"/>
      <c r="AB538" s="32"/>
      <c r="AC538" s="32"/>
      <c r="AD538" s="32"/>
      <c r="AE538" s="32" t="s">
        <v>185</v>
      </c>
      <c r="AF538" s="32"/>
      <c r="AG538" s="32"/>
      <c r="AH538" s="32"/>
      <c r="AI538" s="32"/>
      <c r="AJ538" s="32"/>
      <c r="AK538" s="32"/>
      <c r="AL538" s="32"/>
      <c r="AM538" s="32">
        <v>21</v>
      </c>
      <c r="AN538" s="32"/>
      <c r="AO538" s="32"/>
      <c r="AP538" s="32"/>
      <c r="AQ538" s="32"/>
      <c r="AR538" s="32"/>
      <c r="AS538" s="32"/>
      <c r="AT538" s="32"/>
      <c r="AU538" s="32"/>
      <c r="AV538" s="32"/>
      <c r="AW538" s="32"/>
      <c r="AX538" s="32"/>
      <c r="AY538" s="32"/>
      <c r="AZ538" s="32"/>
      <c r="BA538" s="32"/>
      <c r="BB538" s="32"/>
      <c r="BC538" s="32"/>
      <c r="BD538" s="32"/>
      <c r="BE538" s="32"/>
      <c r="BF538" s="32"/>
      <c r="BG538" s="32"/>
      <c r="BH538" s="32"/>
    </row>
    <row r="539" spans="1:60" outlineLevel="1" x14ac:dyDescent="0.2">
      <c r="A539" s="248"/>
      <c r="B539" s="221"/>
      <c r="C539" s="244" t="s">
        <v>123</v>
      </c>
      <c r="D539" s="225"/>
      <c r="E539" s="229">
        <v>3</v>
      </c>
      <c r="F539" s="233"/>
      <c r="G539" s="233"/>
      <c r="H539" s="232"/>
      <c r="I539" s="251"/>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c r="AL539" s="32"/>
      <c r="AM539" s="32"/>
      <c r="AN539" s="32"/>
      <c r="AO539" s="32"/>
      <c r="AP539" s="32"/>
      <c r="AQ539" s="32"/>
      <c r="AR539" s="32"/>
      <c r="AS539" s="32"/>
      <c r="AT539" s="32"/>
      <c r="AU539" s="32"/>
      <c r="AV539" s="32"/>
      <c r="AW539" s="32"/>
      <c r="AX539" s="32"/>
      <c r="AY539" s="32"/>
      <c r="AZ539" s="32"/>
      <c r="BA539" s="32"/>
      <c r="BB539" s="32"/>
      <c r="BC539" s="32"/>
      <c r="BD539" s="32"/>
      <c r="BE539" s="32"/>
      <c r="BF539" s="32"/>
      <c r="BG539" s="32"/>
      <c r="BH539" s="32"/>
    </row>
    <row r="540" spans="1:60" x14ac:dyDescent="0.2">
      <c r="A540" s="247" t="s">
        <v>174</v>
      </c>
      <c r="B540" s="219" t="s">
        <v>143</v>
      </c>
      <c r="C540" s="242" t="s">
        <v>144</v>
      </c>
      <c r="D540" s="223"/>
      <c r="E540" s="227"/>
      <c r="F540" s="567">
        <f>SUM(G541:G543)</f>
        <v>0</v>
      </c>
      <c r="G540" s="568"/>
      <c r="H540" s="231"/>
      <c r="I540" s="250"/>
      <c r="AE540" t="s">
        <v>175</v>
      </c>
    </row>
    <row r="541" spans="1:60" outlineLevel="1" x14ac:dyDescent="0.2">
      <c r="A541" s="248"/>
      <c r="B541" s="550" t="s">
        <v>830</v>
      </c>
      <c r="C541" s="551"/>
      <c r="D541" s="552"/>
      <c r="E541" s="553"/>
      <c r="F541" s="554"/>
      <c r="G541" s="555"/>
      <c r="H541" s="232"/>
      <c r="I541" s="251"/>
      <c r="J541" s="32"/>
      <c r="K541" s="32"/>
      <c r="L541" s="32"/>
      <c r="M541" s="32"/>
      <c r="N541" s="32"/>
      <c r="O541" s="32"/>
      <c r="P541" s="32"/>
      <c r="Q541" s="32"/>
      <c r="R541" s="32"/>
      <c r="S541" s="32"/>
      <c r="T541" s="32"/>
      <c r="U541" s="32"/>
      <c r="V541" s="32"/>
      <c r="W541" s="32"/>
      <c r="X541" s="32"/>
      <c r="Y541" s="32"/>
      <c r="Z541" s="32"/>
      <c r="AA541" s="32"/>
      <c r="AB541" s="32"/>
      <c r="AC541" s="32">
        <v>0</v>
      </c>
      <c r="AD541" s="32"/>
      <c r="AE541" s="32"/>
      <c r="AF541" s="32"/>
      <c r="AG541" s="32"/>
      <c r="AH541" s="32"/>
      <c r="AI541" s="32"/>
      <c r="AJ541" s="32"/>
      <c r="AK541" s="32"/>
      <c r="AL541" s="32"/>
      <c r="AM541" s="32"/>
      <c r="AN541" s="32"/>
      <c r="AO541" s="32"/>
      <c r="AP541" s="32"/>
      <c r="AQ541" s="32"/>
      <c r="AR541" s="32"/>
      <c r="AS541" s="32"/>
      <c r="AT541" s="32"/>
      <c r="AU541" s="32"/>
      <c r="AV541" s="32"/>
      <c r="AW541" s="32"/>
      <c r="AX541" s="32"/>
      <c r="AY541" s="32"/>
      <c r="AZ541" s="32"/>
      <c r="BA541" s="32"/>
      <c r="BB541" s="32"/>
      <c r="BC541" s="32"/>
      <c r="BD541" s="32"/>
      <c r="BE541" s="32"/>
      <c r="BF541" s="32"/>
      <c r="BG541" s="32"/>
      <c r="BH541" s="32"/>
    </row>
    <row r="542" spans="1:60" outlineLevel="1" x14ac:dyDescent="0.2">
      <c r="A542" s="249">
        <v>190</v>
      </c>
      <c r="B542" s="220" t="s">
        <v>831</v>
      </c>
      <c r="C542" s="243" t="s">
        <v>832</v>
      </c>
      <c r="D542" s="224" t="s">
        <v>412</v>
      </c>
      <c r="E542" s="228">
        <v>3</v>
      </c>
      <c r="F542" s="234"/>
      <c r="G542" s="233">
        <f>ROUND(E542*F542,2)</f>
        <v>0</v>
      </c>
      <c r="H542" s="232" t="s">
        <v>833</v>
      </c>
      <c r="I542" s="251" t="s">
        <v>184</v>
      </c>
      <c r="J542" s="32"/>
      <c r="K542" s="32"/>
      <c r="L542" s="32"/>
      <c r="M542" s="32"/>
      <c r="N542" s="32"/>
      <c r="O542" s="32"/>
      <c r="P542" s="32"/>
      <c r="Q542" s="32"/>
      <c r="R542" s="32"/>
      <c r="S542" s="32"/>
      <c r="T542" s="32"/>
      <c r="U542" s="32"/>
      <c r="V542" s="32"/>
      <c r="W542" s="32"/>
      <c r="X542" s="32"/>
      <c r="Y542" s="32"/>
      <c r="Z542" s="32"/>
      <c r="AA542" s="32"/>
      <c r="AB542" s="32"/>
      <c r="AC542" s="32"/>
      <c r="AD542" s="32"/>
      <c r="AE542" s="32" t="s">
        <v>185</v>
      </c>
      <c r="AF542" s="32"/>
      <c r="AG542" s="32"/>
      <c r="AH542" s="32"/>
      <c r="AI542" s="32"/>
      <c r="AJ542" s="32"/>
      <c r="AK542" s="32"/>
      <c r="AL542" s="32"/>
      <c r="AM542" s="32">
        <v>21</v>
      </c>
      <c r="AN542" s="32"/>
      <c r="AO542" s="32"/>
      <c r="AP542" s="32"/>
      <c r="AQ542" s="32"/>
      <c r="AR542" s="32"/>
      <c r="AS542" s="32"/>
      <c r="AT542" s="32"/>
      <c r="AU542" s="32"/>
      <c r="AV542" s="32"/>
      <c r="AW542" s="32"/>
      <c r="AX542" s="32"/>
      <c r="AY542" s="32"/>
      <c r="AZ542" s="32"/>
      <c r="BA542" s="32"/>
      <c r="BB542" s="32"/>
      <c r="BC542" s="32"/>
      <c r="BD542" s="32"/>
      <c r="BE542" s="32"/>
      <c r="BF542" s="32"/>
      <c r="BG542" s="32"/>
      <c r="BH542" s="32"/>
    </row>
    <row r="543" spans="1:60" outlineLevel="1" x14ac:dyDescent="0.2">
      <c r="A543" s="248"/>
      <c r="B543" s="221"/>
      <c r="C543" s="244" t="s">
        <v>123</v>
      </c>
      <c r="D543" s="225"/>
      <c r="E543" s="229">
        <v>3</v>
      </c>
      <c r="F543" s="233"/>
      <c r="G543" s="233"/>
      <c r="H543" s="232"/>
      <c r="I543" s="251"/>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c r="AL543" s="32"/>
      <c r="AM543" s="32"/>
      <c r="AN543" s="32"/>
      <c r="AO543" s="32"/>
      <c r="AP543" s="32"/>
      <c r="AQ543" s="32"/>
      <c r="AR543" s="32"/>
      <c r="AS543" s="32"/>
      <c r="AT543" s="32"/>
      <c r="AU543" s="32"/>
      <c r="AV543" s="32"/>
      <c r="AW543" s="32"/>
      <c r="AX543" s="32"/>
      <c r="AY543" s="32"/>
      <c r="AZ543" s="32"/>
      <c r="BA543" s="32"/>
      <c r="BB543" s="32"/>
      <c r="BC543" s="32"/>
      <c r="BD543" s="32"/>
      <c r="BE543" s="32"/>
      <c r="BF543" s="32"/>
      <c r="BG543" s="32"/>
      <c r="BH543" s="32"/>
    </row>
    <row r="544" spans="1:60" x14ac:dyDescent="0.2">
      <c r="A544" s="247" t="s">
        <v>174</v>
      </c>
      <c r="B544" s="219" t="s">
        <v>145</v>
      </c>
      <c r="C544" s="242" t="s">
        <v>146</v>
      </c>
      <c r="D544" s="223"/>
      <c r="E544" s="227"/>
      <c r="F544" s="567">
        <f>SUM(G545:G548)</f>
        <v>0</v>
      </c>
      <c r="G544" s="568"/>
      <c r="H544" s="231"/>
      <c r="I544" s="250"/>
      <c r="AE544" t="s">
        <v>175</v>
      </c>
    </row>
    <row r="545" spans="1:60" outlineLevel="1" x14ac:dyDescent="0.2">
      <c r="A545" s="248"/>
      <c r="B545" s="550" t="s">
        <v>834</v>
      </c>
      <c r="C545" s="551"/>
      <c r="D545" s="552"/>
      <c r="E545" s="553"/>
      <c r="F545" s="554"/>
      <c r="G545" s="555"/>
      <c r="H545" s="232"/>
      <c r="I545" s="251"/>
      <c r="J545" s="32"/>
      <c r="K545" s="32"/>
      <c r="L545" s="32"/>
      <c r="M545" s="32"/>
      <c r="N545" s="32"/>
      <c r="O545" s="32"/>
      <c r="P545" s="32"/>
      <c r="Q545" s="32"/>
      <c r="R545" s="32"/>
      <c r="S545" s="32"/>
      <c r="T545" s="32"/>
      <c r="U545" s="32"/>
      <c r="V545" s="32"/>
      <c r="W545" s="32"/>
      <c r="X545" s="32"/>
      <c r="Y545" s="32"/>
      <c r="Z545" s="32"/>
      <c r="AA545" s="32"/>
      <c r="AB545" s="32"/>
      <c r="AC545" s="32">
        <v>0</v>
      </c>
      <c r="AD545" s="32"/>
      <c r="AE545" s="32"/>
      <c r="AF545" s="32"/>
      <c r="AG545" s="32"/>
      <c r="AH545" s="32"/>
      <c r="AI545" s="32"/>
      <c r="AJ545" s="32"/>
      <c r="AK545" s="32"/>
      <c r="AL545" s="32"/>
      <c r="AM545" s="32"/>
      <c r="AN545" s="32"/>
      <c r="AO545" s="32"/>
      <c r="AP545" s="32"/>
      <c r="AQ545" s="32"/>
      <c r="AR545" s="32"/>
      <c r="AS545" s="32"/>
      <c r="AT545" s="32"/>
      <c r="AU545" s="32"/>
      <c r="AV545" s="32"/>
      <c r="AW545" s="32"/>
      <c r="AX545" s="32"/>
      <c r="AY545" s="32"/>
      <c r="AZ545" s="32"/>
      <c r="BA545" s="32"/>
      <c r="BB545" s="32"/>
      <c r="BC545" s="32"/>
      <c r="BD545" s="32"/>
      <c r="BE545" s="32"/>
      <c r="BF545" s="32"/>
      <c r="BG545" s="32"/>
      <c r="BH545" s="32"/>
    </row>
    <row r="546" spans="1:60" outlineLevel="1" x14ac:dyDescent="0.2">
      <c r="A546" s="249">
        <v>191</v>
      </c>
      <c r="B546" s="220" t="s">
        <v>835</v>
      </c>
      <c r="C546" s="243" t="s">
        <v>836</v>
      </c>
      <c r="D546" s="224" t="s">
        <v>182</v>
      </c>
      <c r="E546" s="228">
        <v>7.1628299999999996</v>
      </c>
      <c r="F546" s="234"/>
      <c r="G546" s="233">
        <f>ROUND(E546*F546,2)</f>
        <v>0</v>
      </c>
      <c r="H546" s="232" t="s">
        <v>837</v>
      </c>
      <c r="I546" s="251" t="s">
        <v>184</v>
      </c>
      <c r="J546" s="32"/>
      <c r="K546" s="32"/>
      <c r="L546" s="32"/>
      <c r="M546" s="32"/>
      <c r="N546" s="32"/>
      <c r="O546" s="32"/>
      <c r="P546" s="32"/>
      <c r="Q546" s="32"/>
      <c r="R546" s="32"/>
      <c r="S546" s="32"/>
      <c r="T546" s="32"/>
      <c r="U546" s="32"/>
      <c r="V546" s="32"/>
      <c r="W546" s="32"/>
      <c r="X546" s="32"/>
      <c r="Y546" s="32"/>
      <c r="Z546" s="32"/>
      <c r="AA546" s="32"/>
      <c r="AB546" s="32"/>
      <c r="AC546" s="32"/>
      <c r="AD546" s="32"/>
      <c r="AE546" s="32" t="s">
        <v>185</v>
      </c>
      <c r="AF546" s="32"/>
      <c r="AG546" s="32"/>
      <c r="AH546" s="32"/>
      <c r="AI546" s="32"/>
      <c r="AJ546" s="32"/>
      <c r="AK546" s="32"/>
      <c r="AL546" s="32"/>
      <c r="AM546" s="32">
        <v>21</v>
      </c>
      <c r="AN546" s="32"/>
      <c r="AO546" s="32"/>
      <c r="AP546" s="32"/>
      <c r="AQ546" s="32"/>
      <c r="AR546" s="32"/>
      <c r="AS546" s="32"/>
      <c r="AT546" s="32"/>
      <c r="AU546" s="32"/>
      <c r="AV546" s="32"/>
      <c r="AW546" s="32"/>
      <c r="AX546" s="32"/>
      <c r="AY546" s="32"/>
      <c r="AZ546" s="32"/>
      <c r="BA546" s="32"/>
      <c r="BB546" s="32"/>
      <c r="BC546" s="32"/>
      <c r="BD546" s="32"/>
      <c r="BE546" s="32"/>
      <c r="BF546" s="32"/>
      <c r="BG546" s="32"/>
      <c r="BH546" s="32"/>
    </row>
    <row r="547" spans="1:60" outlineLevel="1" x14ac:dyDescent="0.2">
      <c r="A547" s="248"/>
      <c r="B547" s="221"/>
      <c r="C547" s="562" t="s">
        <v>838</v>
      </c>
      <c r="D547" s="563"/>
      <c r="E547" s="564"/>
      <c r="F547" s="565"/>
      <c r="G547" s="566"/>
      <c r="H547" s="232"/>
      <c r="I547" s="251"/>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32"/>
      <c r="AL547" s="32"/>
      <c r="AM547" s="32"/>
      <c r="AN547" s="32"/>
      <c r="AO547" s="32"/>
      <c r="AP547" s="32"/>
      <c r="AQ547" s="32"/>
      <c r="AR547" s="32"/>
      <c r="AS547" s="32"/>
      <c r="AT547" s="32"/>
      <c r="AU547" s="32"/>
      <c r="AV547" s="32"/>
      <c r="AW547" s="32"/>
      <c r="AX547" s="32"/>
      <c r="AY547" s="32"/>
      <c r="AZ547" s="32"/>
      <c r="BA547" s="212" t="str">
        <f>C547</f>
        <v>včetně pomocného lešení.</v>
      </c>
      <c r="BB547" s="32"/>
      <c r="BC547" s="32"/>
      <c r="BD547" s="32"/>
      <c r="BE547" s="32"/>
      <c r="BF547" s="32"/>
      <c r="BG547" s="32"/>
      <c r="BH547" s="32"/>
    </row>
    <row r="548" spans="1:60" outlineLevel="1" x14ac:dyDescent="0.2">
      <c r="A548" s="248"/>
      <c r="B548" s="221"/>
      <c r="C548" s="244" t="s">
        <v>839</v>
      </c>
      <c r="D548" s="225"/>
      <c r="E548" s="229">
        <v>7.1628299999999996</v>
      </c>
      <c r="F548" s="233"/>
      <c r="G548" s="233"/>
      <c r="H548" s="232"/>
      <c r="I548" s="251"/>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32"/>
      <c r="AL548" s="32"/>
      <c r="AM548" s="32"/>
      <c r="AN548" s="32"/>
      <c r="AO548" s="32"/>
      <c r="AP548" s="32"/>
      <c r="AQ548" s="32"/>
      <c r="AR548" s="32"/>
      <c r="AS548" s="32"/>
      <c r="AT548" s="32"/>
      <c r="AU548" s="32"/>
      <c r="AV548" s="32"/>
      <c r="AW548" s="32"/>
      <c r="AX548" s="32"/>
      <c r="AY548" s="32"/>
      <c r="AZ548" s="32"/>
      <c r="BA548" s="32"/>
      <c r="BB548" s="32"/>
      <c r="BC548" s="32"/>
      <c r="BD548" s="32"/>
      <c r="BE548" s="32"/>
      <c r="BF548" s="32"/>
      <c r="BG548" s="32"/>
      <c r="BH548" s="32"/>
    </row>
    <row r="549" spans="1:60" x14ac:dyDescent="0.2">
      <c r="A549" s="247" t="s">
        <v>174</v>
      </c>
      <c r="B549" s="219" t="s">
        <v>147</v>
      </c>
      <c r="C549" s="242" t="s">
        <v>148</v>
      </c>
      <c r="D549" s="223"/>
      <c r="E549" s="227"/>
      <c r="F549" s="567">
        <f>SUM(G550:G557)</f>
        <v>0</v>
      </c>
      <c r="G549" s="568"/>
      <c r="H549" s="231"/>
      <c r="I549" s="250"/>
      <c r="AE549" t="s">
        <v>175</v>
      </c>
    </row>
    <row r="550" spans="1:60" outlineLevel="1" x14ac:dyDescent="0.2">
      <c r="A550" s="248"/>
      <c r="B550" s="550" t="s">
        <v>840</v>
      </c>
      <c r="C550" s="551"/>
      <c r="D550" s="552"/>
      <c r="E550" s="553"/>
      <c r="F550" s="554"/>
      <c r="G550" s="555"/>
      <c r="H550" s="232"/>
      <c r="I550" s="251"/>
      <c r="J550" s="32"/>
      <c r="K550" s="32"/>
      <c r="L550" s="32"/>
      <c r="M550" s="32"/>
      <c r="N550" s="32"/>
      <c r="O550" s="32"/>
      <c r="P550" s="32"/>
      <c r="Q550" s="32"/>
      <c r="R550" s="32"/>
      <c r="S550" s="32"/>
      <c r="T550" s="32"/>
      <c r="U550" s="32"/>
      <c r="V550" s="32"/>
      <c r="W550" s="32"/>
      <c r="X550" s="32"/>
      <c r="Y550" s="32"/>
      <c r="Z550" s="32"/>
      <c r="AA550" s="32"/>
      <c r="AB550" s="32"/>
      <c r="AC550" s="32">
        <v>0</v>
      </c>
      <c r="AD550" s="32"/>
      <c r="AE550" s="32"/>
      <c r="AF550" s="32"/>
      <c r="AG550" s="32"/>
      <c r="AH550" s="32"/>
      <c r="AI550" s="32"/>
      <c r="AJ550" s="32"/>
      <c r="AK550" s="32"/>
      <c r="AL550" s="32"/>
      <c r="AM550" s="32"/>
      <c r="AN550" s="32"/>
      <c r="AO550" s="32"/>
      <c r="AP550" s="32"/>
      <c r="AQ550" s="32"/>
      <c r="AR550" s="32"/>
      <c r="AS550" s="32"/>
      <c r="AT550" s="32"/>
      <c r="AU550" s="32"/>
      <c r="AV550" s="32"/>
      <c r="AW550" s="32"/>
      <c r="AX550" s="32"/>
      <c r="AY550" s="32"/>
      <c r="AZ550" s="32"/>
      <c r="BA550" s="32"/>
      <c r="BB550" s="32"/>
      <c r="BC550" s="32"/>
      <c r="BD550" s="32"/>
      <c r="BE550" s="32"/>
      <c r="BF550" s="32"/>
      <c r="BG550" s="32"/>
      <c r="BH550" s="32"/>
    </row>
    <row r="551" spans="1:60" ht="33.75" outlineLevel="1" x14ac:dyDescent="0.2">
      <c r="A551" s="248"/>
      <c r="B551" s="556" t="s">
        <v>841</v>
      </c>
      <c r="C551" s="557"/>
      <c r="D551" s="558"/>
      <c r="E551" s="559"/>
      <c r="F551" s="560"/>
      <c r="G551" s="561"/>
      <c r="H551" s="232"/>
      <c r="I551" s="251"/>
      <c r="J551" s="32"/>
      <c r="K551" s="32"/>
      <c r="L551" s="32"/>
      <c r="M551" s="32"/>
      <c r="N551" s="32"/>
      <c r="O551" s="32"/>
      <c r="P551" s="32"/>
      <c r="Q551" s="32"/>
      <c r="R551" s="32"/>
      <c r="S551" s="32"/>
      <c r="T551" s="32"/>
      <c r="U551" s="32"/>
      <c r="V551" s="32"/>
      <c r="W551" s="32"/>
      <c r="X551" s="32"/>
      <c r="Y551" s="32"/>
      <c r="Z551" s="32"/>
      <c r="AA551" s="32"/>
      <c r="AB551" s="32"/>
      <c r="AC551" s="32"/>
      <c r="AD551" s="32"/>
      <c r="AE551" s="32" t="s">
        <v>178</v>
      </c>
      <c r="AF551" s="32"/>
      <c r="AG551" s="32"/>
      <c r="AH551" s="32"/>
      <c r="AI551" s="32"/>
      <c r="AJ551" s="32"/>
      <c r="AK551" s="32"/>
      <c r="AL551" s="32"/>
      <c r="AM551" s="32"/>
      <c r="AN551" s="32"/>
      <c r="AO551" s="32"/>
      <c r="AP551" s="32"/>
      <c r="AQ551" s="32"/>
      <c r="AR551" s="32"/>
      <c r="AS551" s="32"/>
      <c r="AT551" s="32"/>
      <c r="AU551" s="32"/>
      <c r="AV551" s="32"/>
      <c r="AW551" s="32"/>
      <c r="AX551" s="32"/>
      <c r="AY551" s="32"/>
      <c r="AZ551" s="212" t="str">
        <f>B551</f>
        <v>Položky zahrnují montáž nosného materiálu, jako např. válcovaných ocelových profilů, plechů, profilových lišt, prefabrikovaných dílců a ostatního podružného materiálu (šrouby, elektrody), dále rozměření, úplnou montáž (zhotovení) konstrukce, usazení, vyvážení, upevnění, svaření a provedení jednoho základního nátěru.</v>
      </c>
      <c r="BA551" s="32"/>
      <c r="BB551" s="32"/>
      <c r="BC551" s="32"/>
      <c r="BD551" s="32"/>
      <c r="BE551" s="32"/>
      <c r="BF551" s="32"/>
      <c r="BG551" s="32"/>
      <c r="BH551" s="32"/>
    </row>
    <row r="552" spans="1:60" outlineLevel="1" x14ac:dyDescent="0.2">
      <c r="A552" s="249">
        <v>192</v>
      </c>
      <c r="B552" s="220" t="s">
        <v>842</v>
      </c>
      <c r="C552" s="243" t="s">
        <v>843</v>
      </c>
      <c r="D552" s="224" t="s">
        <v>197</v>
      </c>
      <c r="E552" s="228">
        <v>6.2</v>
      </c>
      <c r="F552" s="234"/>
      <c r="G552" s="233">
        <f>ROUND(E552*F552,2)</f>
        <v>0</v>
      </c>
      <c r="H552" s="232" t="s">
        <v>147</v>
      </c>
      <c r="I552" s="251" t="s">
        <v>184</v>
      </c>
      <c r="J552" s="32"/>
      <c r="K552" s="32"/>
      <c r="L552" s="32"/>
      <c r="M552" s="32"/>
      <c r="N552" s="32"/>
      <c r="O552" s="32"/>
      <c r="P552" s="32"/>
      <c r="Q552" s="32"/>
      <c r="R552" s="32"/>
      <c r="S552" s="32"/>
      <c r="T552" s="32"/>
      <c r="U552" s="32"/>
      <c r="V552" s="32"/>
      <c r="W552" s="32"/>
      <c r="X552" s="32"/>
      <c r="Y552" s="32"/>
      <c r="Z552" s="32"/>
      <c r="AA552" s="32"/>
      <c r="AB552" s="32"/>
      <c r="AC552" s="32"/>
      <c r="AD552" s="32"/>
      <c r="AE552" s="32" t="s">
        <v>185</v>
      </c>
      <c r="AF552" s="32"/>
      <c r="AG552" s="32"/>
      <c r="AH552" s="32"/>
      <c r="AI552" s="32"/>
      <c r="AJ552" s="32"/>
      <c r="AK552" s="32"/>
      <c r="AL552" s="32"/>
      <c r="AM552" s="32">
        <v>21</v>
      </c>
      <c r="AN552" s="32"/>
      <c r="AO552" s="32"/>
      <c r="AP552" s="32"/>
      <c r="AQ552" s="32"/>
      <c r="AR552" s="32"/>
      <c r="AS552" s="32"/>
      <c r="AT552" s="32"/>
      <c r="AU552" s="32"/>
      <c r="AV552" s="32"/>
      <c r="AW552" s="32"/>
      <c r="AX552" s="32"/>
      <c r="AY552" s="32"/>
      <c r="AZ552" s="32"/>
      <c r="BA552" s="32"/>
      <c r="BB552" s="32"/>
      <c r="BC552" s="32"/>
      <c r="BD552" s="32"/>
      <c r="BE552" s="32"/>
      <c r="BF552" s="32"/>
      <c r="BG552" s="32"/>
      <c r="BH552" s="32"/>
    </row>
    <row r="553" spans="1:60" outlineLevel="1" x14ac:dyDescent="0.2">
      <c r="A553" s="248"/>
      <c r="B553" s="221"/>
      <c r="C553" s="244" t="s">
        <v>844</v>
      </c>
      <c r="D553" s="225"/>
      <c r="E553" s="229">
        <v>6.2</v>
      </c>
      <c r="F553" s="233"/>
      <c r="G553" s="233"/>
      <c r="H553" s="232"/>
      <c r="I553" s="251"/>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2"/>
      <c r="AL553" s="32"/>
      <c r="AM553" s="32"/>
      <c r="AN553" s="32"/>
      <c r="AO553" s="32"/>
      <c r="AP553" s="32"/>
      <c r="AQ553" s="32"/>
      <c r="AR553" s="32"/>
      <c r="AS553" s="32"/>
      <c r="AT553" s="32"/>
      <c r="AU553" s="32"/>
      <c r="AV553" s="32"/>
      <c r="AW553" s="32"/>
      <c r="AX553" s="32"/>
      <c r="AY553" s="32"/>
      <c r="AZ553" s="32"/>
      <c r="BA553" s="32"/>
      <c r="BB553" s="32"/>
      <c r="BC553" s="32"/>
      <c r="BD553" s="32"/>
      <c r="BE553" s="32"/>
      <c r="BF553" s="32"/>
      <c r="BG553" s="32"/>
      <c r="BH553" s="32"/>
    </row>
    <row r="554" spans="1:60" outlineLevel="1" x14ac:dyDescent="0.2">
      <c r="A554" s="249">
        <v>193</v>
      </c>
      <c r="B554" s="220" t="s">
        <v>845</v>
      </c>
      <c r="C554" s="243" t="s">
        <v>846</v>
      </c>
      <c r="D554" s="224" t="s">
        <v>412</v>
      </c>
      <c r="E554" s="228">
        <v>5.2183299999999999</v>
      </c>
      <c r="F554" s="234"/>
      <c r="G554" s="233">
        <f>ROUND(E554*F554,2)</f>
        <v>0</v>
      </c>
      <c r="H554" s="232"/>
      <c r="I554" s="251" t="s">
        <v>365</v>
      </c>
      <c r="J554" s="32"/>
      <c r="K554" s="32"/>
      <c r="L554" s="32"/>
      <c r="M554" s="32"/>
      <c r="N554" s="32"/>
      <c r="O554" s="32"/>
      <c r="P554" s="32"/>
      <c r="Q554" s="32"/>
      <c r="R554" s="32"/>
      <c r="S554" s="32"/>
      <c r="T554" s="32"/>
      <c r="U554" s="32"/>
      <c r="V554" s="32"/>
      <c r="W554" s="32"/>
      <c r="X554" s="32"/>
      <c r="Y554" s="32"/>
      <c r="Z554" s="32"/>
      <c r="AA554" s="32"/>
      <c r="AB554" s="32"/>
      <c r="AC554" s="32"/>
      <c r="AD554" s="32"/>
      <c r="AE554" s="32" t="s">
        <v>366</v>
      </c>
      <c r="AF554" s="32" t="s">
        <v>401</v>
      </c>
      <c r="AG554" s="32"/>
      <c r="AH554" s="32"/>
      <c r="AI554" s="32"/>
      <c r="AJ554" s="32"/>
      <c r="AK554" s="32"/>
      <c r="AL554" s="32"/>
      <c r="AM554" s="32">
        <v>21</v>
      </c>
      <c r="AN554" s="32"/>
      <c r="AO554" s="32"/>
      <c r="AP554" s="32"/>
      <c r="AQ554" s="32"/>
      <c r="AR554" s="32"/>
      <c r="AS554" s="32"/>
      <c r="AT554" s="32"/>
      <c r="AU554" s="32"/>
      <c r="AV554" s="32"/>
      <c r="AW554" s="32"/>
      <c r="AX554" s="32"/>
      <c r="AY554" s="32"/>
      <c r="AZ554" s="32"/>
      <c r="BA554" s="32"/>
      <c r="BB554" s="32"/>
      <c r="BC554" s="32"/>
      <c r="BD554" s="32"/>
      <c r="BE554" s="32"/>
      <c r="BF554" s="32"/>
      <c r="BG554" s="32"/>
      <c r="BH554" s="32"/>
    </row>
    <row r="555" spans="1:60" outlineLevel="1" x14ac:dyDescent="0.2">
      <c r="A555" s="248"/>
      <c r="B555" s="221"/>
      <c r="C555" s="244" t="s">
        <v>847</v>
      </c>
      <c r="D555" s="225"/>
      <c r="E555" s="229">
        <v>5.2183299999999999</v>
      </c>
      <c r="F555" s="233"/>
      <c r="G555" s="233"/>
      <c r="H555" s="232"/>
      <c r="I555" s="251"/>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c r="AL555" s="32"/>
      <c r="AM555" s="32"/>
      <c r="AN555" s="32"/>
      <c r="AO555" s="32"/>
      <c r="AP555" s="32"/>
      <c r="AQ555" s="32"/>
      <c r="AR555" s="32"/>
      <c r="AS555" s="32"/>
      <c r="AT555" s="32"/>
      <c r="AU555" s="32"/>
      <c r="AV555" s="32"/>
      <c r="AW555" s="32"/>
      <c r="AX555" s="32"/>
      <c r="AY555" s="32"/>
      <c r="AZ555" s="32"/>
      <c r="BA555" s="32"/>
      <c r="BB555" s="32"/>
      <c r="BC555" s="32"/>
      <c r="BD555" s="32"/>
      <c r="BE555" s="32"/>
      <c r="BF555" s="32"/>
      <c r="BG555" s="32"/>
      <c r="BH555" s="32"/>
    </row>
    <row r="556" spans="1:60" outlineLevel="1" x14ac:dyDescent="0.2">
      <c r="A556" s="249">
        <v>194</v>
      </c>
      <c r="B556" s="220" t="s">
        <v>848</v>
      </c>
      <c r="C556" s="243" t="s">
        <v>849</v>
      </c>
      <c r="D556" s="224" t="s">
        <v>412</v>
      </c>
      <c r="E556" s="228">
        <v>5.2183299999999999</v>
      </c>
      <c r="F556" s="234"/>
      <c r="G556" s="233">
        <f>ROUND(E556*F556,2)</f>
        <v>0</v>
      </c>
      <c r="H556" s="232"/>
      <c r="I556" s="251" t="s">
        <v>365</v>
      </c>
      <c r="J556" s="32"/>
      <c r="K556" s="32"/>
      <c r="L556" s="32"/>
      <c r="M556" s="32"/>
      <c r="N556" s="32"/>
      <c r="O556" s="32"/>
      <c r="P556" s="32"/>
      <c r="Q556" s="32"/>
      <c r="R556" s="32"/>
      <c r="S556" s="32"/>
      <c r="T556" s="32"/>
      <c r="U556" s="32"/>
      <c r="V556" s="32"/>
      <c r="W556" s="32"/>
      <c r="X556" s="32"/>
      <c r="Y556" s="32"/>
      <c r="Z556" s="32"/>
      <c r="AA556" s="32"/>
      <c r="AB556" s="32"/>
      <c r="AC556" s="32"/>
      <c r="AD556" s="32"/>
      <c r="AE556" s="32" t="s">
        <v>366</v>
      </c>
      <c r="AF556" s="32" t="s">
        <v>401</v>
      </c>
      <c r="AG556" s="32"/>
      <c r="AH556" s="32"/>
      <c r="AI556" s="32"/>
      <c r="AJ556" s="32"/>
      <c r="AK556" s="32"/>
      <c r="AL556" s="32"/>
      <c r="AM556" s="32">
        <v>21</v>
      </c>
      <c r="AN556" s="32"/>
      <c r="AO556" s="32"/>
      <c r="AP556" s="32"/>
      <c r="AQ556" s="32"/>
      <c r="AR556" s="32"/>
      <c r="AS556" s="32"/>
      <c r="AT556" s="32"/>
      <c r="AU556" s="32"/>
      <c r="AV556" s="32"/>
      <c r="AW556" s="32"/>
      <c r="AX556" s="32"/>
      <c r="AY556" s="32"/>
      <c r="AZ556" s="32"/>
      <c r="BA556" s="32"/>
      <c r="BB556" s="32"/>
      <c r="BC556" s="32"/>
      <c r="BD556" s="32"/>
      <c r="BE556" s="32"/>
      <c r="BF556" s="32"/>
      <c r="BG556" s="32"/>
      <c r="BH556" s="32"/>
    </row>
    <row r="557" spans="1:60" outlineLevel="1" x14ac:dyDescent="0.2">
      <c r="A557" s="248"/>
      <c r="B557" s="221"/>
      <c r="C557" s="244" t="s">
        <v>847</v>
      </c>
      <c r="D557" s="225"/>
      <c r="E557" s="229">
        <v>5.2183299999999999</v>
      </c>
      <c r="F557" s="233"/>
      <c r="G557" s="233"/>
      <c r="H557" s="232"/>
      <c r="I557" s="251"/>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c r="AJ557" s="32"/>
      <c r="AK557" s="32"/>
      <c r="AL557" s="32"/>
      <c r="AM557" s="32"/>
      <c r="AN557" s="32"/>
      <c r="AO557" s="32"/>
      <c r="AP557" s="32"/>
      <c r="AQ557" s="32"/>
      <c r="AR557" s="32"/>
      <c r="AS557" s="32"/>
      <c r="AT557" s="32"/>
      <c r="AU557" s="32"/>
      <c r="AV557" s="32"/>
      <c r="AW557" s="32"/>
      <c r="AX557" s="32"/>
      <c r="AY557" s="32"/>
      <c r="AZ557" s="32"/>
      <c r="BA557" s="32"/>
      <c r="BB557" s="32"/>
      <c r="BC557" s="32"/>
      <c r="BD557" s="32"/>
      <c r="BE557" s="32"/>
      <c r="BF557" s="32"/>
      <c r="BG557" s="32"/>
      <c r="BH557" s="32"/>
    </row>
    <row r="558" spans="1:60" x14ac:dyDescent="0.2">
      <c r="A558" s="247" t="s">
        <v>174</v>
      </c>
      <c r="B558" s="219" t="s">
        <v>151</v>
      </c>
      <c r="C558" s="242" t="s">
        <v>152</v>
      </c>
      <c r="D558" s="223"/>
      <c r="E558" s="227"/>
      <c r="F558" s="567">
        <f>SUM(G559:G604)</f>
        <v>0</v>
      </c>
      <c r="G558" s="568"/>
      <c r="H558" s="231"/>
      <c r="I558" s="250"/>
      <c r="AE558" t="s">
        <v>175</v>
      </c>
    </row>
    <row r="559" spans="1:60" outlineLevel="1" x14ac:dyDescent="0.2">
      <c r="A559" s="248"/>
      <c r="B559" s="550" t="s">
        <v>850</v>
      </c>
      <c r="C559" s="551"/>
      <c r="D559" s="552"/>
      <c r="E559" s="553"/>
      <c r="F559" s="554"/>
      <c r="G559" s="555"/>
      <c r="H559" s="232"/>
      <c r="I559" s="251"/>
      <c r="J559" s="32"/>
      <c r="K559" s="32"/>
      <c r="L559" s="32"/>
      <c r="M559" s="32"/>
      <c r="N559" s="32"/>
      <c r="O559" s="32"/>
      <c r="P559" s="32"/>
      <c r="Q559" s="32"/>
      <c r="R559" s="32"/>
      <c r="S559" s="32"/>
      <c r="T559" s="32"/>
      <c r="U559" s="32"/>
      <c r="V559" s="32"/>
      <c r="W559" s="32"/>
      <c r="X559" s="32"/>
      <c r="Y559" s="32"/>
      <c r="Z559" s="32"/>
      <c r="AA559" s="32"/>
      <c r="AB559" s="32"/>
      <c r="AC559" s="32">
        <v>0</v>
      </c>
      <c r="AD559" s="32"/>
      <c r="AE559" s="32"/>
      <c r="AF559" s="32"/>
      <c r="AG559" s="32"/>
      <c r="AH559" s="32"/>
      <c r="AI559" s="32"/>
      <c r="AJ559" s="32"/>
      <c r="AK559" s="32"/>
      <c r="AL559" s="32"/>
      <c r="AM559" s="32"/>
      <c r="AN559" s="32"/>
      <c r="AO559" s="32"/>
      <c r="AP559" s="32"/>
      <c r="AQ559" s="32"/>
      <c r="AR559" s="32"/>
      <c r="AS559" s="32"/>
      <c r="AT559" s="32"/>
      <c r="AU559" s="32"/>
      <c r="AV559" s="32"/>
      <c r="AW559" s="32"/>
      <c r="AX559" s="32"/>
      <c r="AY559" s="32"/>
      <c r="AZ559" s="32"/>
      <c r="BA559" s="32"/>
      <c r="BB559" s="32"/>
      <c r="BC559" s="32"/>
      <c r="BD559" s="32"/>
      <c r="BE559" s="32"/>
      <c r="BF559" s="32"/>
      <c r="BG559" s="32"/>
      <c r="BH559" s="32"/>
    </row>
    <row r="560" spans="1:60" outlineLevel="1" x14ac:dyDescent="0.2">
      <c r="A560" s="248"/>
      <c r="B560" s="556" t="s">
        <v>851</v>
      </c>
      <c r="C560" s="557"/>
      <c r="D560" s="558"/>
      <c r="E560" s="559"/>
      <c r="F560" s="560"/>
      <c r="G560" s="561"/>
      <c r="H560" s="232"/>
      <c r="I560" s="251"/>
      <c r="J560" s="32"/>
      <c r="K560" s="32"/>
      <c r="L560" s="32"/>
      <c r="M560" s="32"/>
      <c r="N560" s="32"/>
      <c r="O560" s="32"/>
      <c r="P560" s="32"/>
      <c r="Q560" s="32"/>
      <c r="R560" s="32"/>
      <c r="S560" s="32"/>
      <c r="T560" s="32"/>
      <c r="U560" s="32"/>
      <c r="V560" s="32"/>
      <c r="W560" s="32"/>
      <c r="X560" s="32"/>
      <c r="Y560" s="32"/>
      <c r="Z560" s="32"/>
      <c r="AA560" s="32"/>
      <c r="AB560" s="32"/>
      <c r="AC560" s="32"/>
      <c r="AD560" s="32"/>
      <c r="AE560" s="32" t="s">
        <v>178</v>
      </c>
      <c r="AF560" s="32"/>
      <c r="AG560" s="32"/>
      <c r="AH560" s="32"/>
      <c r="AI560" s="32"/>
      <c r="AJ560" s="32"/>
      <c r="AK560" s="32"/>
      <c r="AL560" s="32"/>
      <c r="AM560" s="32"/>
      <c r="AN560" s="32"/>
      <c r="AO560" s="32"/>
      <c r="AP560" s="32"/>
      <c r="AQ560" s="32"/>
      <c r="AR560" s="32"/>
      <c r="AS560" s="32"/>
      <c r="AT560" s="32"/>
      <c r="AU560" s="32"/>
      <c r="AV560" s="32"/>
      <c r="AW560" s="32"/>
      <c r="AX560" s="32"/>
      <c r="AY560" s="32"/>
      <c r="AZ560" s="32"/>
      <c r="BA560" s="32"/>
      <c r="BB560" s="32"/>
      <c r="BC560" s="32"/>
      <c r="BD560" s="32"/>
      <c r="BE560" s="32"/>
      <c r="BF560" s="32"/>
      <c r="BG560" s="32"/>
      <c r="BH560" s="32"/>
    </row>
    <row r="561" spans="1:60" outlineLevel="1" x14ac:dyDescent="0.2">
      <c r="A561" s="249">
        <v>195</v>
      </c>
      <c r="B561" s="220" t="s">
        <v>852</v>
      </c>
      <c r="C561" s="243" t="s">
        <v>853</v>
      </c>
      <c r="D561" s="224" t="s">
        <v>197</v>
      </c>
      <c r="E561" s="228">
        <v>0.5</v>
      </c>
      <c r="F561" s="234"/>
      <c r="G561" s="233">
        <f>ROUND(E561*F561,2)</f>
        <v>0</v>
      </c>
      <c r="H561" s="232" t="s">
        <v>151</v>
      </c>
      <c r="I561" s="251" t="s">
        <v>184</v>
      </c>
      <c r="J561" s="32"/>
      <c r="K561" s="32"/>
      <c r="L561" s="32"/>
      <c r="M561" s="32"/>
      <c r="N561" s="32"/>
      <c r="O561" s="32"/>
      <c r="P561" s="32"/>
      <c r="Q561" s="32"/>
      <c r="R561" s="32"/>
      <c r="S561" s="32"/>
      <c r="T561" s="32"/>
      <c r="U561" s="32"/>
      <c r="V561" s="32"/>
      <c r="W561" s="32"/>
      <c r="X561" s="32"/>
      <c r="Y561" s="32"/>
      <c r="Z561" s="32"/>
      <c r="AA561" s="32"/>
      <c r="AB561" s="32"/>
      <c r="AC561" s="32"/>
      <c r="AD561" s="32"/>
      <c r="AE561" s="32" t="s">
        <v>185</v>
      </c>
      <c r="AF561" s="32"/>
      <c r="AG561" s="32"/>
      <c r="AH561" s="32"/>
      <c r="AI561" s="32"/>
      <c r="AJ561" s="32"/>
      <c r="AK561" s="32"/>
      <c r="AL561" s="32"/>
      <c r="AM561" s="32">
        <v>21</v>
      </c>
      <c r="AN561" s="32"/>
      <c r="AO561" s="32"/>
      <c r="AP561" s="32"/>
      <c r="AQ561" s="32"/>
      <c r="AR561" s="32"/>
      <c r="AS561" s="32"/>
      <c r="AT561" s="32"/>
      <c r="AU561" s="32"/>
      <c r="AV561" s="32"/>
      <c r="AW561" s="32"/>
      <c r="AX561" s="32"/>
      <c r="AY561" s="32"/>
      <c r="AZ561" s="32"/>
      <c r="BA561" s="32"/>
      <c r="BB561" s="32"/>
      <c r="BC561" s="32"/>
      <c r="BD561" s="32"/>
      <c r="BE561" s="32"/>
      <c r="BF561" s="32"/>
      <c r="BG561" s="32"/>
      <c r="BH561" s="32"/>
    </row>
    <row r="562" spans="1:60" outlineLevel="1" x14ac:dyDescent="0.2">
      <c r="A562" s="248"/>
      <c r="B562" s="221"/>
      <c r="C562" s="244" t="s">
        <v>854</v>
      </c>
      <c r="D562" s="225"/>
      <c r="E562" s="229">
        <v>0.5</v>
      </c>
      <c r="F562" s="233"/>
      <c r="G562" s="233"/>
      <c r="H562" s="232"/>
      <c r="I562" s="251"/>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32"/>
      <c r="AL562" s="32"/>
      <c r="AM562" s="32"/>
      <c r="AN562" s="32"/>
      <c r="AO562" s="32"/>
      <c r="AP562" s="32"/>
      <c r="AQ562" s="32"/>
      <c r="AR562" s="32"/>
      <c r="AS562" s="32"/>
      <c r="AT562" s="32"/>
      <c r="AU562" s="32"/>
      <c r="AV562" s="32"/>
      <c r="AW562" s="32"/>
      <c r="AX562" s="32"/>
      <c r="AY562" s="32"/>
      <c r="AZ562" s="32"/>
      <c r="BA562" s="32"/>
      <c r="BB562" s="32"/>
      <c r="BC562" s="32"/>
      <c r="BD562" s="32"/>
      <c r="BE562" s="32"/>
      <c r="BF562" s="32"/>
      <c r="BG562" s="32"/>
      <c r="BH562" s="32"/>
    </row>
    <row r="563" spans="1:60" outlineLevel="1" x14ac:dyDescent="0.2">
      <c r="A563" s="249">
        <v>196</v>
      </c>
      <c r="B563" s="220" t="s">
        <v>855</v>
      </c>
      <c r="C563" s="243" t="s">
        <v>856</v>
      </c>
      <c r="D563" s="224" t="s">
        <v>197</v>
      </c>
      <c r="E563" s="228">
        <v>31.5</v>
      </c>
      <c r="F563" s="234"/>
      <c r="G563" s="233">
        <f>ROUND(E563*F563,2)</f>
        <v>0</v>
      </c>
      <c r="H563" s="232" t="s">
        <v>151</v>
      </c>
      <c r="I563" s="251" t="s">
        <v>184</v>
      </c>
      <c r="J563" s="32"/>
      <c r="K563" s="32"/>
      <c r="L563" s="32"/>
      <c r="M563" s="32"/>
      <c r="N563" s="32"/>
      <c r="O563" s="32"/>
      <c r="P563" s="32"/>
      <c r="Q563" s="32"/>
      <c r="R563" s="32"/>
      <c r="S563" s="32"/>
      <c r="T563" s="32"/>
      <c r="U563" s="32"/>
      <c r="V563" s="32"/>
      <c r="W563" s="32"/>
      <c r="X563" s="32"/>
      <c r="Y563" s="32"/>
      <c r="Z563" s="32"/>
      <c r="AA563" s="32"/>
      <c r="AB563" s="32"/>
      <c r="AC563" s="32"/>
      <c r="AD563" s="32"/>
      <c r="AE563" s="32" t="s">
        <v>185</v>
      </c>
      <c r="AF563" s="32"/>
      <c r="AG563" s="32"/>
      <c r="AH563" s="32"/>
      <c r="AI563" s="32"/>
      <c r="AJ563" s="32"/>
      <c r="AK563" s="32"/>
      <c r="AL563" s="32"/>
      <c r="AM563" s="32">
        <v>21</v>
      </c>
      <c r="AN563" s="32"/>
      <c r="AO563" s="32"/>
      <c r="AP563" s="32"/>
      <c r="AQ563" s="32"/>
      <c r="AR563" s="32"/>
      <c r="AS563" s="32"/>
      <c r="AT563" s="32"/>
      <c r="AU563" s="32"/>
      <c r="AV563" s="32"/>
      <c r="AW563" s="32"/>
      <c r="AX563" s="32"/>
      <c r="AY563" s="32"/>
      <c r="AZ563" s="32"/>
      <c r="BA563" s="32"/>
      <c r="BB563" s="32"/>
      <c r="BC563" s="32"/>
      <c r="BD563" s="32"/>
      <c r="BE563" s="32"/>
      <c r="BF563" s="32"/>
      <c r="BG563" s="32"/>
      <c r="BH563" s="32"/>
    </row>
    <row r="564" spans="1:60" outlineLevel="1" x14ac:dyDescent="0.2">
      <c r="A564" s="248"/>
      <c r="B564" s="221"/>
      <c r="C564" s="244" t="s">
        <v>857</v>
      </c>
      <c r="D564" s="225"/>
      <c r="E564" s="229">
        <v>31.5</v>
      </c>
      <c r="F564" s="233"/>
      <c r="G564" s="233"/>
      <c r="H564" s="232"/>
      <c r="I564" s="251"/>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32"/>
      <c r="AL564" s="32"/>
      <c r="AM564" s="32"/>
      <c r="AN564" s="32"/>
      <c r="AO564" s="32"/>
      <c r="AP564" s="32"/>
      <c r="AQ564" s="32"/>
      <c r="AR564" s="32"/>
      <c r="AS564" s="32"/>
      <c r="AT564" s="32"/>
      <c r="AU564" s="32"/>
      <c r="AV564" s="32"/>
      <c r="AW564" s="32"/>
      <c r="AX564" s="32"/>
      <c r="AY564" s="32"/>
      <c r="AZ564" s="32"/>
      <c r="BA564" s="32"/>
      <c r="BB564" s="32"/>
      <c r="BC564" s="32"/>
      <c r="BD564" s="32"/>
      <c r="BE564" s="32"/>
      <c r="BF564" s="32"/>
      <c r="BG564" s="32"/>
      <c r="BH564" s="32"/>
    </row>
    <row r="565" spans="1:60" outlineLevel="1" x14ac:dyDescent="0.2">
      <c r="A565" s="249">
        <v>197</v>
      </c>
      <c r="B565" s="220" t="s">
        <v>858</v>
      </c>
      <c r="C565" s="243" t="s">
        <v>859</v>
      </c>
      <c r="D565" s="224" t="s">
        <v>197</v>
      </c>
      <c r="E565" s="228">
        <v>31.5</v>
      </c>
      <c r="F565" s="234"/>
      <c r="G565" s="233">
        <f>ROUND(E565*F565,2)</f>
        <v>0</v>
      </c>
      <c r="H565" s="232" t="s">
        <v>151</v>
      </c>
      <c r="I565" s="251" t="s">
        <v>184</v>
      </c>
      <c r="J565" s="32"/>
      <c r="K565" s="32"/>
      <c r="L565" s="32"/>
      <c r="M565" s="32"/>
      <c r="N565" s="32"/>
      <c r="O565" s="32"/>
      <c r="P565" s="32"/>
      <c r="Q565" s="32"/>
      <c r="R565" s="32"/>
      <c r="S565" s="32"/>
      <c r="T565" s="32"/>
      <c r="U565" s="32"/>
      <c r="V565" s="32"/>
      <c r="W565" s="32"/>
      <c r="X565" s="32"/>
      <c r="Y565" s="32"/>
      <c r="Z565" s="32"/>
      <c r="AA565" s="32"/>
      <c r="AB565" s="32"/>
      <c r="AC565" s="32"/>
      <c r="AD565" s="32"/>
      <c r="AE565" s="32" t="s">
        <v>185</v>
      </c>
      <c r="AF565" s="32"/>
      <c r="AG565" s="32"/>
      <c r="AH565" s="32"/>
      <c r="AI565" s="32"/>
      <c r="AJ565" s="32"/>
      <c r="AK565" s="32"/>
      <c r="AL565" s="32"/>
      <c r="AM565" s="32">
        <v>21</v>
      </c>
      <c r="AN565" s="32"/>
      <c r="AO565" s="32"/>
      <c r="AP565" s="32"/>
      <c r="AQ565" s="32"/>
      <c r="AR565" s="32"/>
      <c r="AS565" s="32"/>
      <c r="AT565" s="32"/>
      <c r="AU565" s="32"/>
      <c r="AV565" s="32"/>
      <c r="AW565" s="32"/>
      <c r="AX565" s="32"/>
      <c r="AY565" s="32"/>
      <c r="AZ565" s="32"/>
      <c r="BA565" s="32"/>
      <c r="BB565" s="32"/>
      <c r="BC565" s="32"/>
      <c r="BD565" s="32"/>
      <c r="BE565" s="32"/>
      <c r="BF565" s="32"/>
      <c r="BG565" s="32"/>
      <c r="BH565" s="32"/>
    </row>
    <row r="566" spans="1:60" outlineLevel="1" x14ac:dyDescent="0.2">
      <c r="A566" s="248"/>
      <c r="B566" s="221"/>
      <c r="C566" s="244" t="s">
        <v>857</v>
      </c>
      <c r="D566" s="225"/>
      <c r="E566" s="229">
        <v>31.5</v>
      </c>
      <c r="F566" s="233"/>
      <c r="G566" s="233"/>
      <c r="H566" s="232"/>
      <c r="I566" s="251"/>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c r="AL566" s="32"/>
      <c r="AM566" s="32"/>
      <c r="AN566" s="32"/>
      <c r="AO566" s="32"/>
      <c r="AP566" s="32"/>
      <c r="AQ566" s="32"/>
      <c r="AR566" s="32"/>
      <c r="AS566" s="32"/>
      <c r="AT566" s="32"/>
      <c r="AU566" s="32"/>
      <c r="AV566" s="32"/>
      <c r="AW566" s="32"/>
      <c r="AX566" s="32"/>
      <c r="AY566" s="32"/>
      <c r="AZ566" s="32"/>
      <c r="BA566" s="32"/>
      <c r="BB566" s="32"/>
      <c r="BC566" s="32"/>
      <c r="BD566" s="32"/>
      <c r="BE566" s="32"/>
      <c r="BF566" s="32"/>
      <c r="BG566" s="32"/>
      <c r="BH566" s="32"/>
    </row>
    <row r="567" spans="1:60" outlineLevel="1" x14ac:dyDescent="0.2">
      <c r="A567" s="248"/>
      <c r="B567" s="556" t="s">
        <v>860</v>
      </c>
      <c r="C567" s="557"/>
      <c r="D567" s="558"/>
      <c r="E567" s="559"/>
      <c r="F567" s="560"/>
      <c r="G567" s="561"/>
      <c r="H567" s="232"/>
      <c r="I567" s="251"/>
      <c r="J567" s="32"/>
      <c r="K567" s="32"/>
      <c r="L567" s="32"/>
      <c r="M567" s="32"/>
      <c r="N567" s="32"/>
      <c r="O567" s="32"/>
      <c r="P567" s="32"/>
      <c r="Q567" s="32"/>
      <c r="R567" s="32"/>
      <c r="S567" s="32"/>
      <c r="T567" s="32"/>
      <c r="U567" s="32"/>
      <c r="V567" s="32"/>
      <c r="W567" s="32"/>
      <c r="X567" s="32"/>
      <c r="Y567" s="32"/>
      <c r="Z567" s="32"/>
      <c r="AA567" s="32"/>
      <c r="AB567" s="32"/>
      <c r="AC567" s="32">
        <v>0</v>
      </c>
      <c r="AD567" s="32"/>
      <c r="AE567" s="32"/>
      <c r="AF567" s="32"/>
      <c r="AG567" s="32"/>
      <c r="AH567" s="32"/>
      <c r="AI567" s="32"/>
      <c r="AJ567" s="32"/>
      <c r="AK567" s="32"/>
      <c r="AL567" s="32"/>
      <c r="AM567" s="32"/>
      <c r="AN567" s="32"/>
      <c r="AO567" s="32"/>
      <c r="AP567" s="32"/>
      <c r="AQ567" s="32"/>
      <c r="AR567" s="32"/>
      <c r="AS567" s="32"/>
      <c r="AT567" s="32"/>
      <c r="AU567" s="32"/>
      <c r="AV567" s="32"/>
      <c r="AW567" s="32"/>
      <c r="AX567" s="32"/>
      <c r="AY567" s="32"/>
      <c r="AZ567" s="32"/>
      <c r="BA567" s="32"/>
      <c r="BB567" s="32"/>
      <c r="BC567" s="32"/>
      <c r="BD567" s="32"/>
      <c r="BE567" s="32"/>
      <c r="BF567" s="32"/>
      <c r="BG567" s="32"/>
      <c r="BH567" s="32"/>
    </row>
    <row r="568" spans="1:60" outlineLevel="1" x14ac:dyDescent="0.2">
      <c r="A568" s="249">
        <v>198</v>
      </c>
      <c r="B568" s="220" t="s">
        <v>861</v>
      </c>
      <c r="C568" s="243" t="s">
        <v>862</v>
      </c>
      <c r="D568" s="224" t="s">
        <v>412</v>
      </c>
      <c r="E568" s="228">
        <v>1</v>
      </c>
      <c r="F568" s="234"/>
      <c r="G568" s="233">
        <f>ROUND(E568*F568,2)</f>
        <v>0</v>
      </c>
      <c r="H568" s="232" t="s">
        <v>151</v>
      </c>
      <c r="I568" s="251" t="s">
        <v>184</v>
      </c>
      <c r="J568" s="32"/>
      <c r="K568" s="32"/>
      <c r="L568" s="32"/>
      <c r="M568" s="32"/>
      <c r="N568" s="32"/>
      <c r="O568" s="32"/>
      <c r="P568" s="32"/>
      <c r="Q568" s="32"/>
      <c r="R568" s="32"/>
      <c r="S568" s="32"/>
      <c r="T568" s="32"/>
      <c r="U568" s="32"/>
      <c r="V568" s="32"/>
      <c r="W568" s="32"/>
      <c r="X568" s="32"/>
      <c r="Y568" s="32"/>
      <c r="Z568" s="32"/>
      <c r="AA568" s="32"/>
      <c r="AB568" s="32"/>
      <c r="AC568" s="32"/>
      <c r="AD568" s="32"/>
      <c r="AE568" s="32" t="s">
        <v>185</v>
      </c>
      <c r="AF568" s="32"/>
      <c r="AG568" s="32"/>
      <c r="AH568" s="32"/>
      <c r="AI568" s="32"/>
      <c r="AJ568" s="32"/>
      <c r="AK568" s="32"/>
      <c r="AL568" s="32"/>
      <c r="AM568" s="32">
        <v>21</v>
      </c>
      <c r="AN568" s="32"/>
      <c r="AO568" s="32"/>
      <c r="AP568" s="32"/>
      <c r="AQ568" s="32"/>
      <c r="AR568" s="32"/>
      <c r="AS568" s="32"/>
      <c r="AT568" s="32"/>
      <c r="AU568" s="32"/>
      <c r="AV568" s="32"/>
      <c r="AW568" s="32"/>
      <c r="AX568" s="32"/>
      <c r="AY568" s="32"/>
      <c r="AZ568" s="32"/>
      <c r="BA568" s="32"/>
      <c r="BB568" s="32"/>
      <c r="BC568" s="32"/>
      <c r="BD568" s="32"/>
      <c r="BE568" s="32"/>
      <c r="BF568" s="32"/>
      <c r="BG568" s="32"/>
      <c r="BH568" s="32"/>
    </row>
    <row r="569" spans="1:60" outlineLevel="1" x14ac:dyDescent="0.2">
      <c r="A569" s="248"/>
      <c r="B569" s="221"/>
      <c r="C569" s="244" t="s">
        <v>119</v>
      </c>
      <c r="D569" s="225"/>
      <c r="E569" s="229">
        <v>1</v>
      </c>
      <c r="F569" s="233"/>
      <c r="G569" s="233"/>
      <c r="H569" s="232"/>
      <c r="I569" s="251"/>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c r="AI569" s="32"/>
      <c r="AJ569" s="32"/>
      <c r="AK569" s="32"/>
      <c r="AL569" s="32"/>
      <c r="AM569" s="32"/>
      <c r="AN569" s="32"/>
      <c r="AO569" s="32"/>
      <c r="AP569" s="32"/>
      <c r="AQ569" s="32"/>
      <c r="AR569" s="32"/>
      <c r="AS569" s="32"/>
      <c r="AT569" s="32"/>
      <c r="AU569" s="32"/>
      <c r="AV569" s="32"/>
      <c r="AW569" s="32"/>
      <c r="AX569" s="32"/>
      <c r="AY569" s="32"/>
      <c r="AZ569" s="32"/>
      <c r="BA569" s="32"/>
      <c r="BB569" s="32"/>
      <c r="BC569" s="32"/>
      <c r="BD569" s="32"/>
      <c r="BE569" s="32"/>
      <c r="BF569" s="32"/>
      <c r="BG569" s="32"/>
      <c r="BH569" s="32"/>
    </row>
    <row r="570" spans="1:60" outlineLevel="1" x14ac:dyDescent="0.2">
      <c r="A570" s="249">
        <v>199</v>
      </c>
      <c r="B570" s="220" t="s">
        <v>863</v>
      </c>
      <c r="C570" s="243" t="s">
        <v>864</v>
      </c>
      <c r="D570" s="224" t="s">
        <v>412</v>
      </c>
      <c r="E570" s="228">
        <v>12</v>
      </c>
      <c r="F570" s="234"/>
      <c r="G570" s="233">
        <f>ROUND(E570*F570,2)</f>
        <v>0</v>
      </c>
      <c r="H570" s="232" t="s">
        <v>151</v>
      </c>
      <c r="I570" s="251" t="s">
        <v>184</v>
      </c>
      <c r="J570" s="32"/>
      <c r="K570" s="32"/>
      <c r="L570" s="32"/>
      <c r="M570" s="32"/>
      <c r="N570" s="32"/>
      <c r="O570" s="32"/>
      <c r="P570" s="32"/>
      <c r="Q570" s="32"/>
      <c r="R570" s="32"/>
      <c r="S570" s="32"/>
      <c r="T570" s="32"/>
      <c r="U570" s="32"/>
      <c r="V570" s="32"/>
      <c r="W570" s="32"/>
      <c r="X570" s="32"/>
      <c r="Y570" s="32"/>
      <c r="Z570" s="32"/>
      <c r="AA570" s="32"/>
      <c r="AB570" s="32"/>
      <c r="AC570" s="32"/>
      <c r="AD570" s="32"/>
      <c r="AE570" s="32" t="s">
        <v>185</v>
      </c>
      <c r="AF570" s="32"/>
      <c r="AG570" s="32"/>
      <c r="AH570" s="32"/>
      <c r="AI570" s="32"/>
      <c r="AJ570" s="32"/>
      <c r="AK570" s="32"/>
      <c r="AL570" s="32"/>
      <c r="AM570" s="32">
        <v>21</v>
      </c>
      <c r="AN570" s="32"/>
      <c r="AO570" s="32"/>
      <c r="AP570" s="32"/>
      <c r="AQ570" s="32"/>
      <c r="AR570" s="32"/>
      <c r="AS570" s="32"/>
      <c r="AT570" s="32"/>
      <c r="AU570" s="32"/>
      <c r="AV570" s="32"/>
      <c r="AW570" s="32"/>
      <c r="AX570" s="32"/>
      <c r="AY570" s="32"/>
      <c r="AZ570" s="32"/>
      <c r="BA570" s="32"/>
      <c r="BB570" s="32"/>
      <c r="BC570" s="32"/>
      <c r="BD570" s="32"/>
      <c r="BE570" s="32"/>
      <c r="BF570" s="32"/>
      <c r="BG570" s="32"/>
      <c r="BH570" s="32"/>
    </row>
    <row r="571" spans="1:60" outlineLevel="1" x14ac:dyDescent="0.2">
      <c r="A571" s="248"/>
      <c r="B571" s="221"/>
      <c r="C571" s="244" t="s">
        <v>865</v>
      </c>
      <c r="D571" s="225"/>
      <c r="E571" s="229">
        <v>12</v>
      </c>
      <c r="F571" s="233"/>
      <c r="G571" s="233"/>
      <c r="H571" s="232"/>
      <c r="I571" s="251"/>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c r="AI571" s="32"/>
      <c r="AJ571" s="32"/>
      <c r="AK571" s="32"/>
      <c r="AL571" s="32"/>
      <c r="AM571" s="32"/>
      <c r="AN571" s="32"/>
      <c r="AO571" s="32"/>
      <c r="AP571" s="32"/>
      <c r="AQ571" s="32"/>
      <c r="AR571" s="32"/>
      <c r="AS571" s="32"/>
      <c r="AT571" s="32"/>
      <c r="AU571" s="32"/>
      <c r="AV571" s="32"/>
      <c r="AW571" s="32"/>
      <c r="AX571" s="32"/>
      <c r="AY571" s="32"/>
      <c r="AZ571" s="32"/>
      <c r="BA571" s="32"/>
      <c r="BB571" s="32"/>
      <c r="BC571" s="32"/>
      <c r="BD571" s="32"/>
      <c r="BE571" s="32"/>
      <c r="BF571" s="32"/>
      <c r="BG571" s="32"/>
      <c r="BH571" s="32"/>
    </row>
    <row r="572" spans="1:60" outlineLevel="1" x14ac:dyDescent="0.2">
      <c r="A572" s="249">
        <v>200</v>
      </c>
      <c r="B572" s="220" t="s">
        <v>866</v>
      </c>
      <c r="C572" s="243" t="s">
        <v>867</v>
      </c>
      <c r="D572" s="224" t="s">
        <v>412</v>
      </c>
      <c r="E572" s="228">
        <v>12</v>
      </c>
      <c r="F572" s="234"/>
      <c r="G572" s="233">
        <f>ROUND(E572*F572,2)</f>
        <v>0</v>
      </c>
      <c r="H572" s="232" t="s">
        <v>151</v>
      </c>
      <c r="I572" s="251" t="s">
        <v>184</v>
      </c>
      <c r="J572" s="32"/>
      <c r="K572" s="32"/>
      <c r="L572" s="32"/>
      <c r="M572" s="32"/>
      <c r="N572" s="32"/>
      <c r="O572" s="32"/>
      <c r="P572" s="32"/>
      <c r="Q572" s="32"/>
      <c r="R572" s="32"/>
      <c r="S572" s="32"/>
      <c r="T572" s="32"/>
      <c r="U572" s="32"/>
      <c r="V572" s="32"/>
      <c r="W572" s="32"/>
      <c r="X572" s="32"/>
      <c r="Y572" s="32"/>
      <c r="Z572" s="32"/>
      <c r="AA572" s="32"/>
      <c r="AB572" s="32"/>
      <c r="AC572" s="32"/>
      <c r="AD572" s="32"/>
      <c r="AE572" s="32" t="s">
        <v>185</v>
      </c>
      <c r="AF572" s="32"/>
      <c r="AG572" s="32"/>
      <c r="AH572" s="32"/>
      <c r="AI572" s="32"/>
      <c r="AJ572" s="32"/>
      <c r="AK572" s="32"/>
      <c r="AL572" s="32"/>
      <c r="AM572" s="32">
        <v>21</v>
      </c>
      <c r="AN572" s="32"/>
      <c r="AO572" s="32"/>
      <c r="AP572" s="32"/>
      <c r="AQ572" s="32"/>
      <c r="AR572" s="32"/>
      <c r="AS572" s="32"/>
      <c r="AT572" s="32"/>
      <c r="AU572" s="32"/>
      <c r="AV572" s="32"/>
      <c r="AW572" s="32"/>
      <c r="AX572" s="32"/>
      <c r="AY572" s="32"/>
      <c r="AZ572" s="32"/>
      <c r="BA572" s="32"/>
      <c r="BB572" s="32"/>
      <c r="BC572" s="32"/>
      <c r="BD572" s="32"/>
      <c r="BE572" s="32"/>
      <c r="BF572" s="32"/>
      <c r="BG572" s="32"/>
      <c r="BH572" s="32"/>
    </row>
    <row r="573" spans="1:60" outlineLevel="1" x14ac:dyDescent="0.2">
      <c r="A573" s="248"/>
      <c r="B573" s="221"/>
      <c r="C573" s="244" t="s">
        <v>865</v>
      </c>
      <c r="D573" s="225"/>
      <c r="E573" s="229">
        <v>12</v>
      </c>
      <c r="F573" s="233"/>
      <c r="G573" s="233"/>
      <c r="H573" s="232"/>
      <c r="I573" s="251"/>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c r="AN573" s="32"/>
      <c r="AO573" s="32"/>
      <c r="AP573" s="32"/>
      <c r="AQ573" s="32"/>
      <c r="AR573" s="32"/>
      <c r="AS573" s="32"/>
      <c r="AT573" s="32"/>
      <c r="AU573" s="32"/>
      <c r="AV573" s="32"/>
      <c r="AW573" s="32"/>
      <c r="AX573" s="32"/>
      <c r="AY573" s="32"/>
      <c r="AZ573" s="32"/>
      <c r="BA573" s="32"/>
      <c r="BB573" s="32"/>
      <c r="BC573" s="32"/>
      <c r="BD573" s="32"/>
      <c r="BE573" s="32"/>
      <c r="BF573" s="32"/>
      <c r="BG573" s="32"/>
      <c r="BH573" s="32"/>
    </row>
    <row r="574" spans="1:60" outlineLevel="1" x14ac:dyDescent="0.2">
      <c r="A574" s="248"/>
      <c r="B574" s="556" t="s">
        <v>868</v>
      </c>
      <c r="C574" s="557"/>
      <c r="D574" s="558"/>
      <c r="E574" s="559"/>
      <c r="F574" s="560"/>
      <c r="G574" s="561"/>
      <c r="H574" s="232"/>
      <c r="I574" s="251"/>
      <c r="J574" s="32"/>
      <c r="K574" s="32"/>
      <c r="L574" s="32"/>
      <c r="M574" s="32"/>
      <c r="N574" s="32"/>
      <c r="O574" s="32"/>
      <c r="P574" s="32"/>
      <c r="Q574" s="32"/>
      <c r="R574" s="32"/>
      <c r="S574" s="32"/>
      <c r="T574" s="32"/>
      <c r="U574" s="32"/>
      <c r="V574" s="32"/>
      <c r="W574" s="32"/>
      <c r="X574" s="32"/>
      <c r="Y574" s="32"/>
      <c r="Z574" s="32"/>
      <c r="AA574" s="32"/>
      <c r="AB574" s="32"/>
      <c r="AC574" s="32">
        <v>0</v>
      </c>
      <c r="AD574" s="32"/>
      <c r="AE574" s="32"/>
      <c r="AF574" s="32"/>
      <c r="AG574" s="32"/>
      <c r="AH574" s="32"/>
      <c r="AI574" s="32"/>
      <c r="AJ574" s="32"/>
      <c r="AK574" s="32"/>
      <c r="AL574" s="32"/>
      <c r="AM574" s="32"/>
      <c r="AN574" s="32"/>
      <c r="AO574" s="32"/>
      <c r="AP574" s="32"/>
      <c r="AQ574" s="32"/>
      <c r="AR574" s="32"/>
      <c r="AS574" s="32"/>
      <c r="AT574" s="32"/>
      <c r="AU574" s="32"/>
      <c r="AV574" s="32"/>
      <c r="AW574" s="32"/>
      <c r="AX574" s="32"/>
      <c r="AY574" s="32"/>
      <c r="AZ574" s="32"/>
      <c r="BA574" s="32"/>
      <c r="BB574" s="32"/>
      <c r="BC574" s="32"/>
      <c r="BD574" s="32"/>
      <c r="BE574" s="32"/>
      <c r="BF574" s="32"/>
      <c r="BG574" s="32"/>
      <c r="BH574" s="32"/>
    </row>
    <row r="575" spans="1:60" outlineLevel="1" x14ac:dyDescent="0.2">
      <c r="A575" s="249">
        <v>201</v>
      </c>
      <c r="B575" s="220" t="s">
        <v>869</v>
      </c>
      <c r="C575" s="243" t="s">
        <v>870</v>
      </c>
      <c r="D575" s="224" t="s">
        <v>412</v>
      </c>
      <c r="E575" s="228">
        <v>50</v>
      </c>
      <c r="F575" s="234"/>
      <c r="G575" s="233">
        <f>ROUND(E575*F575,2)</f>
        <v>0</v>
      </c>
      <c r="H575" s="232" t="s">
        <v>151</v>
      </c>
      <c r="I575" s="251" t="s">
        <v>184</v>
      </c>
      <c r="J575" s="32"/>
      <c r="K575" s="32"/>
      <c r="L575" s="32"/>
      <c r="M575" s="32"/>
      <c r="N575" s="32"/>
      <c r="O575" s="32"/>
      <c r="P575" s="32"/>
      <c r="Q575" s="32"/>
      <c r="R575" s="32"/>
      <c r="S575" s="32"/>
      <c r="T575" s="32"/>
      <c r="U575" s="32"/>
      <c r="V575" s="32"/>
      <c r="W575" s="32"/>
      <c r="X575" s="32"/>
      <c r="Y575" s="32"/>
      <c r="Z575" s="32"/>
      <c r="AA575" s="32"/>
      <c r="AB575" s="32"/>
      <c r="AC575" s="32"/>
      <c r="AD575" s="32"/>
      <c r="AE575" s="32" t="s">
        <v>185</v>
      </c>
      <c r="AF575" s="32"/>
      <c r="AG575" s="32"/>
      <c r="AH575" s="32"/>
      <c r="AI575" s="32"/>
      <c r="AJ575" s="32"/>
      <c r="AK575" s="32"/>
      <c r="AL575" s="32"/>
      <c r="AM575" s="32">
        <v>21</v>
      </c>
      <c r="AN575" s="32"/>
      <c r="AO575" s="32"/>
      <c r="AP575" s="32"/>
      <c r="AQ575" s="32"/>
      <c r="AR575" s="32"/>
      <c r="AS575" s="32"/>
      <c r="AT575" s="32"/>
      <c r="AU575" s="32"/>
      <c r="AV575" s="32"/>
      <c r="AW575" s="32"/>
      <c r="AX575" s="32"/>
      <c r="AY575" s="32"/>
      <c r="AZ575" s="32"/>
      <c r="BA575" s="32"/>
      <c r="BB575" s="32"/>
      <c r="BC575" s="32"/>
      <c r="BD575" s="32"/>
      <c r="BE575" s="32"/>
      <c r="BF575" s="32"/>
      <c r="BG575" s="32"/>
      <c r="BH575" s="32"/>
    </row>
    <row r="576" spans="1:60" outlineLevel="1" x14ac:dyDescent="0.2">
      <c r="A576" s="248"/>
      <c r="B576" s="221"/>
      <c r="C576" s="244" t="s">
        <v>871</v>
      </c>
      <c r="D576" s="225"/>
      <c r="E576" s="229">
        <v>50</v>
      </c>
      <c r="F576" s="233"/>
      <c r="G576" s="233"/>
      <c r="H576" s="232"/>
      <c r="I576" s="251"/>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c r="AK576" s="32"/>
      <c r="AL576" s="32"/>
      <c r="AM576" s="32"/>
      <c r="AN576" s="32"/>
      <c r="AO576" s="32"/>
      <c r="AP576" s="32"/>
      <c r="AQ576" s="32"/>
      <c r="AR576" s="32"/>
      <c r="AS576" s="32"/>
      <c r="AT576" s="32"/>
      <c r="AU576" s="32"/>
      <c r="AV576" s="32"/>
      <c r="AW576" s="32"/>
      <c r="AX576" s="32"/>
      <c r="AY576" s="32"/>
      <c r="AZ576" s="32"/>
      <c r="BA576" s="32"/>
      <c r="BB576" s="32"/>
      <c r="BC576" s="32"/>
      <c r="BD576" s="32"/>
      <c r="BE576" s="32"/>
      <c r="BF576" s="32"/>
      <c r="BG576" s="32"/>
      <c r="BH576" s="32"/>
    </row>
    <row r="577" spans="1:60" outlineLevel="1" x14ac:dyDescent="0.2">
      <c r="A577" s="249">
        <v>202</v>
      </c>
      <c r="B577" s="220" t="s">
        <v>872</v>
      </c>
      <c r="C577" s="243" t="s">
        <v>873</v>
      </c>
      <c r="D577" s="224" t="s">
        <v>412</v>
      </c>
      <c r="E577" s="228">
        <v>49</v>
      </c>
      <c r="F577" s="234"/>
      <c r="G577" s="233">
        <f>ROUND(E577*F577,2)</f>
        <v>0</v>
      </c>
      <c r="H577" s="232" t="s">
        <v>151</v>
      </c>
      <c r="I577" s="251" t="s">
        <v>184</v>
      </c>
      <c r="J577" s="32"/>
      <c r="K577" s="32"/>
      <c r="L577" s="32"/>
      <c r="M577" s="32"/>
      <c r="N577" s="32"/>
      <c r="O577" s="32"/>
      <c r="P577" s="32"/>
      <c r="Q577" s="32"/>
      <c r="R577" s="32"/>
      <c r="S577" s="32"/>
      <c r="T577" s="32"/>
      <c r="U577" s="32"/>
      <c r="V577" s="32"/>
      <c r="W577" s="32"/>
      <c r="X577" s="32"/>
      <c r="Y577" s="32"/>
      <c r="Z577" s="32"/>
      <c r="AA577" s="32"/>
      <c r="AB577" s="32"/>
      <c r="AC577" s="32"/>
      <c r="AD577" s="32"/>
      <c r="AE577" s="32" t="s">
        <v>185</v>
      </c>
      <c r="AF577" s="32"/>
      <c r="AG577" s="32"/>
      <c r="AH577" s="32"/>
      <c r="AI577" s="32"/>
      <c r="AJ577" s="32"/>
      <c r="AK577" s="32"/>
      <c r="AL577" s="32"/>
      <c r="AM577" s="32">
        <v>21</v>
      </c>
      <c r="AN577" s="32"/>
      <c r="AO577" s="32"/>
      <c r="AP577" s="32"/>
      <c r="AQ577" s="32"/>
      <c r="AR577" s="32"/>
      <c r="AS577" s="32"/>
      <c r="AT577" s="32"/>
      <c r="AU577" s="32"/>
      <c r="AV577" s="32"/>
      <c r="AW577" s="32"/>
      <c r="AX577" s="32"/>
      <c r="AY577" s="32"/>
      <c r="AZ577" s="32"/>
      <c r="BA577" s="32"/>
      <c r="BB577" s="32"/>
      <c r="BC577" s="32"/>
      <c r="BD577" s="32"/>
      <c r="BE577" s="32"/>
      <c r="BF577" s="32"/>
      <c r="BG577" s="32"/>
      <c r="BH577" s="32"/>
    </row>
    <row r="578" spans="1:60" outlineLevel="1" x14ac:dyDescent="0.2">
      <c r="A578" s="248"/>
      <c r="B578" s="221"/>
      <c r="C578" s="244" t="s">
        <v>874</v>
      </c>
      <c r="D578" s="225"/>
      <c r="E578" s="229">
        <v>49</v>
      </c>
      <c r="F578" s="233"/>
      <c r="G578" s="233"/>
      <c r="H578" s="232"/>
      <c r="I578" s="251"/>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c r="AK578" s="32"/>
      <c r="AL578" s="32"/>
      <c r="AM578" s="32"/>
      <c r="AN578" s="32"/>
      <c r="AO578" s="32"/>
      <c r="AP578" s="32"/>
      <c r="AQ578" s="32"/>
      <c r="AR578" s="32"/>
      <c r="AS578" s="32"/>
      <c r="AT578" s="32"/>
      <c r="AU578" s="32"/>
      <c r="AV578" s="32"/>
      <c r="AW578" s="32"/>
      <c r="AX578" s="32"/>
      <c r="AY578" s="32"/>
      <c r="AZ578" s="32"/>
      <c r="BA578" s="32"/>
      <c r="BB578" s="32"/>
      <c r="BC578" s="32"/>
      <c r="BD578" s="32"/>
      <c r="BE578" s="32"/>
      <c r="BF578" s="32"/>
      <c r="BG578" s="32"/>
      <c r="BH578" s="32"/>
    </row>
    <row r="579" spans="1:60" outlineLevel="1" x14ac:dyDescent="0.2">
      <c r="A579" s="248"/>
      <c r="B579" s="556" t="s">
        <v>875</v>
      </c>
      <c r="C579" s="557"/>
      <c r="D579" s="558"/>
      <c r="E579" s="559"/>
      <c r="F579" s="560"/>
      <c r="G579" s="561"/>
      <c r="H579" s="232"/>
      <c r="I579" s="251"/>
      <c r="J579" s="32"/>
      <c r="K579" s="32"/>
      <c r="L579" s="32"/>
      <c r="M579" s="32"/>
      <c r="N579" s="32"/>
      <c r="O579" s="32"/>
      <c r="P579" s="32"/>
      <c r="Q579" s="32"/>
      <c r="R579" s="32"/>
      <c r="S579" s="32"/>
      <c r="T579" s="32"/>
      <c r="U579" s="32"/>
      <c r="V579" s="32"/>
      <c r="W579" s="32"/>
      <c r="X579" s="32"/>
      <c r="Y579" s="32"/>
      <c r="Z579" s="32"/>
      <c r="AA579" s="32"/>
      <c r="AB579" s="32"/>
      <c r="AC579" s="32">
        <v>0</v>
      </c>
      <c r="AD579" s="32"/>
      <c r="AE579" s="32"/>
      <c r="AF579" s="32"/>
      <c r="AG579" s="32"/>
      <c r="AH579" s="32"/>
      <c r="AI579" s="32"/>
      <c r="AJ579" s="32"/>
      <c r="AK579" s="32"/>
      <c r="AL579" s="32"/>
      <c r="AM579" s="32"/>
      <c r="AN579" s="32"/>
      <c r="AO579" s="32"/>
      <c r="AP579" s="32"/>
      <c r="AQ579" s="32"/>
      <c r="AR579" s="32"/>
      <c r="AS579" s="32"/>
      <c r="AT579" s="32"/>
      <c r="AU579" s="32"/>
      <c r="AV579" s="32"/>
      <c r="AW579" s="32"/>
      <c r="AX579" s="32"/>
      <c r="AY579" s="32"/>
      <c r="AZ579" s="32"/>
      <c r="BA579" s="32"/>
      <c r="BB579" s="32"/>
      <c r="BC579" s="32"/>
      <c r="BD579" s="32"/>
      <c r="BE579" s="32"/>
      <c r="BF579" s="32"/>
      <c r="BG579" s="32"/>
      <c r="BH579" s="32"/>
    </row>
    <row r="580" spans="1:60" outlineLevel="1" x14ac:dyDescent="0.2">
      <c r="A580" s="248"/>
      <c r="B580" s="556" t="s">
        <v>876</v>
      </c>
      <c r="C580" s="557"/>
      <c r="D580" s="558"/>
      <c r="E580" s="559"/>
      <c r="F580" s="560"/>
      <c r="G580" s="561"/>
      <c r="H580" s="232"/>
      <c r="I580" s="251"/>
      <c r="J580" s="32"/>
      <c r="K580" s="32"/>
      <c r="L580" s="32"/>
      <c r="M580" s="32"/>
      <c r="N580" s="32"/>
      <c r="O580" s="32"/>
      <c r="P580" s="32"/>
      <c r="Q580" s="32"/>
      <c r="R580" s="32"/>
      <c r="S580" s="32"/>
      <c r="T580" s="32"/>
      <c r="U580" s="32"/>
      <c r="V580" s="32"/>
      <c r="W580" s="32"/>
      <c r="X580" s="32"/>
      <c r="Y580" s="32"/>
      <c r="Z580" s="32"/>
      <c r="AA580" s="32"/>
      <c r="AB580" s="32"/>
      <c r="AC580" s="32"/>
      <c r="AD580" s="32"/>
      <c r="AE580" s="32" t="s">
        <v>178</v>
      </c>
      <c r="AF580" s="32"/>
      <c r="AG580" s="32"/>
      <c r="AH580" s="32"/>
      <c r="AI580" s="32"/>
      <c r="AJ580" s="32"/>
      <c r="AK580" s="32"/>
      <c r="AL580" s="32"/>
      <c r="AM580" s="32"/>
      <c r="AN580" s="32"/>
      <c r="AO580" s="32"/>
      <c r="AP580" s="32"/>
      <c r="AQ580" s="32"/>
      <c r="AR580" s="32"/>
      <c r="AS580" s="32"/>
      <c r="AT580" s="32"/>
      <c r="AU580" s="32"/>
      <c r="AV580" s="32"/>
      <c r="AW580" s="32"/>
      <c r="AX580" s="32"/>
      <c r="AY580" s="32"/>
      <c r="AZ580" s="32"/>
      <c r="BA580" s="32"/>
      <c r="BB580" s="32"/>
      <c r="BC580" s="32"/>
      <c r="BD580" s="32"/>
      <c r="BE580" s="32"/>
      <c r="BF580" s="32"/>
      <c r="BG580" s="32"/>
      <c r="BH580" s="32"/>
    </row>
    <row r="581" spans="1:60" outlineLevel="1" x14ac:dyDescent="0.2">
      <c r="A581" s="249">
        <v>203</v>
      </c>
      <c r="B581" s="220" t="s">
        <v>877</v>
      </c>
      <c r="C581" s="243" t="s">
        <v>878</v>
      </c>
      <c r="D581" s="224" t="s">
        <v>197</v>
      </c>
      <c r="E581" s="228">
        <v>32</v>
      </c>
      <c r="F581" s="234"/>
      <c r="G581" s="233">
        <f>ROUND(E581*F581,2)</f>
        <v>0</v>
      </c>
      <c r="H581" s="232" t="s">
        <v>151</v>
      </c>
      <c r="I581" s="251" t="s">
        <v>184</v>
      </c>
      <c r="J581" s="32"/>
      <c r="K581" s="32"/>
      <c r="L581" s="32"/>
      <c r="M581" s="32"/>
      <c r="N581" s="32"/>
      <c r="O581" s="32"/>
      <c r="P581" s="32"/>
      <c r="Q581" s="32"/>
      <c r="R581" s="32"/>
      <c r="S581" s="32"/>
      <c r="T581" s="32"/>
      <c r="U581" s="32"/>
      <c r="V581" s="32"/>
      <c r="W581" s="32"/>
      <c r="X581" s="32"/>
      <c r="Y581" s="32"/>
      <c r="Z581" s="32"/>
      <c r="AA581" s="32"/>
      <c r="AB581" s="32"/>
      <c r="AC581" s="32"/>
      <c r="AD581" s="32"/>
      <c r="AE581" s="32" t="s">
        <v>185</v>
      </c>
      <c r="AF581" s="32"/>
      <c r="AG581" s="32"/>
      <c r="AH581" s="32"/>
      <c r="AI581" s="32"/>
      <c r="AJ581" s="32"/>
      <c r="AK581" s="32"/>
      <c r="AL581" s="32"/>
      <c r="AM581" s="32">
        <v>21</v>
      </c>
      <c r="AN581" s="32"/>
      <c r="AO581" s="32"/>
      <c r="AP581" s="32"/>
      <c r="AQ581" s="32"/>
      <c r="AR581" s="32"/>
      <c r="AS581" s="32"/>
      <c r="AT581" s="32"/>
      <c r="AU581" s="32"/>
      <c r="AV581" s="32"/>
      <c r="AW581" s="32"/>
      <c r="AX581" s="32"/>
      <c r="AY581" s="32"/>
      <c r="AZ581" s="32"/>
      <c r="BA581" s="32"/>
      <c r="BB581" s="32"/>
      <c r="BC581" s="32"/>
      <c r="BD581" s="32"/>
      <c r="BE581" s="32"/>
      <c r="BF581" s="32"/>
      <c r="BG581" s="32"/>
      <c r="BH581" s="32"/>
    </row>
    <row r="582" spans="1:60" outlineLevel="1" x14ac:dyDescent="0.2">
      <c r="A582" s="248"/>
      <c r="B582" s="221"/>
      <c r="C582" s="244" t="s">
        <v>879</v>
      </c>
      <c r="D582" s="225"/>
      <c r="E582" s="229">
        <v>32</v>
      </c>
      <c r="F582" s="233"/>
      <c r="G582" s="233"/>
      <c r="H582" s="232"/>
      <c r="I582" s="251"/>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c r="AI582" s="32"/>
      <c r="AJ582" s="32"/>
      <c r="AK582" s="32"/>
      <c r="AL582" s="32"/>
      <c r="AM582" s="32"/>
      <c r="AN582" s="32"/>
      <c r="AO582" s="32"/>
      <c r="AP582" s="32"/>
      <c r="AQ582" s="32"/>
      <c r="AR582" s="32"/>
      <c r="AS582" s="32"/>
      <c r="AT582" s="32"/>
      <c r="AU582" s="32"/>
      <c r="AV582" s="32"/>
      <c r="AW582" s="32"/>
      <c r="AX582" s="32"/>
      <c r="AY582" s="32"/>
      <c r="AZ582" s="32"/>
      <c r="BA582" s="32"/>
      <c r="BB582" s="32"/>
      <c r="BC582" s="32"/>
      <c r="BD582" s="32"/>
      <c r="BE582" s="32"/>
      <c r="BF582" s="32"/>
      <c r="BG582" s="32"/>
      <c r="BH582" s="32"/>
    </row>
    <row r="583" spans="1:60" outlineLevel="1" x14ac:dyDescent="0.2">
      <c r="A583" s="249">
        <v>204</v>
      </c>
      <c r="B583" s="220" t="s">
        <v>880</v>
      </c>
      <c r="C583" s="243" t="s">
        <v>881</v>
      </c>
      <c r="D583" s="224" t="s">
        <v>197</v>
      </c>
      <c r="E583" s="228">
        <v>32</v>
      </c>
      <c r="F583" s="234"/>
      <c r="G583" s="233">
        <f>ROUND(E583*F583,2)</f>
        <v>0</v>
      </c>
      <c r="H583" s="232" t="s">
        <v>151</v>
      </c>
      <c r="I583" s="251" t="s">
        <v>184</v>
      </c>
      <c r="J583" s="32"/>
      <c r="K583" s="32"/>
      <c r="L583" s="32"/>
      <c r="M583" s="32"/>
      <c r="N583" s="32"/>
      <c r="O583" s="32"/>
      <c r="P583" s="32"/>
      <c r="Q583" s="32"/>
      <c r="R583" s="32"/>
      <c r="S583" s="32"/>
      <c r="T583" s="32"/>
      <c r="U583" s="32"/>
      <c r="V583" s="32"/>
      <c r="W583" s="32"/>
      <c r="X583" s="32"/>
      <c r="Y583" s="32"/>
      <c r="Z583" s="32"/>
      <c r="AA583" s="32"/>
      <c r="AB583" s="32"/>
      <c r="AC583" s="32"/>
      <c r="AD583" s="32"/>
      <c r="AE583" s="32" t="s">
        <v>185</v>
      </c>
      <c r="AF583" s="32"/>
      <c r="AG583" s="32"/>
      <c r="AH583" s="32"/>
      <c r="AI583" s="32"/>
      <c r="AJ583" s="32"/>
      <c r="AK583" s="32"/>
      <c r="AL583" s="32"/>
      <c r="AM583" s="32">
        <v>21</v>
      </c>
      <c r="AN583" s="32"/>
      <c r="AO583" s="32"/>
      <c r="AP583" s="32"/>
      <c r="AQ583" s="32"/>
      <c r="AR583" s="32"/>
      <c r="AS583" s="32"/>
      <c r="AT583" s="32"/>
      <c r="AU583" s="32"/>
      <c r="AV583" s="32"/>
      <c r="AW583" s="32"/>
      <c r="AX583" s="32"/>
      <c r="AY583" s="32"/>
      <c r="AZ583" s="32"/>
      <c r="BA583" s="32"/>
      <c r="BB583" s="32"/>
      <c r="BC583" s="32"/>
      <c r="BD583" s="32"/>
      <c r="BE583" s="32"/>
      <c r="BF583" s="32"/>
      <c r="BG583" s="32"/>
      <c r="BH583" s="32"/>
    </row>
    <row r="584" spans="1:60" outlineLevel="1" x14ac:dyDescent="0.2">
      <c r="A584" s="248"/>
      <c r="B584" s="221"/>
      <c r="C584" s="244" t="s">
        <v>879</v>
      </c>
      <c r="D584" s="225"/>
      <c r="E584" s="229">
        <v>32</v>
      </c>
      <c r="F584" s="233"/>
      <c r="G584" s="233"/>
      <c r="H584" s="232"/>
      <c r="I584" s="251"/>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c r="AI584" s="32"/>
      <c r="AJ584" s="32"/>
      <c r="AK584" s="32"/>
      <c r="AL584" s="32"/>
      <c r="AM584" s="32"/>
      <c r="AN584" s="32"/>
      <c r="AO584" s="32"/>
      <c r="AP584" s="32"/>
      <c r="AQ584" s="32"/>
      <c r="AR584" s="32"/>
      <c r="AS584" s="32"/>
      <c r="AT584" s="32"/>
      <c r="AU584" s="32"/>
      <c r="AV584" s="32"/>
      <c r="AW584" s="32"/>
      <c r="AX584" s="32"/>
      <c r="AY584" s="32"/>
      <c r="AZ584" s="32"/>
      <c r="BA584" s="32"/>
      <c r="BB584" s="32"/>
      <c r="BC584" s="32"/>
      <c r="BD584" s="32"/>
      <c r="BE584" s="32"/>
      <c r="BF584" s="32"/>
      <c r="BG584" s="32"/>
      <c r="BH584" s="32"/>
    </row>
    <row r="585" spans="1:60" outlineLevel="1" x14ac:dyDescent="0.2">
      <c r="A585" s="249">
        <v>205</v>
      </c>
      <c r="B585" s="220" t="s">
        <v>882</v>
      </c>
      <c r="C585" s="243" t="s">
        <v>883</v>
      </c>
      <c r="D585" s="224" t="s">
        <v>197</v>
      </c>
      <c r="E585" s="228">
        <v>31.5</v>
      </c>
      <c r="F585" s="234"/>
      <c r="G585" s="233">
        <f>ROUND(E585*F585,2)</f>
        <v>0</v>
      </c>
      <c r="H585" s="232"/>
      <c r="I585" s="251" t="s">
        <v>365</v>
      </c>
      <c r="J585" s="32"/>
      <c r="K585" s="32"/>
      <c r="L585" s="32"/>
      <c r="M585" s="32"/>
      <c r="N585" s="32"/>
      <c r="O585" s="32"/>
      <c r="P585" s="32"/>
      <c r="Q585" s="32"/>
      <c r="R585" s="32"/>
      <c r="S585" s="32"/>
      <c r="T585" s="32"/>
      <c r="U585" s="32"/>
      <c r="V585" s="32"/>
      <c r="W585" s="32"/>
      <c r="X585" s="32"/>
      <c r="Y585" s="32"/>
      <c r="Z585" s="32"/>
      <c r="AA585" s="32"/>
      <c r="AB585" s="32"/>
      <c r="AC585" s="32"/>
      <c r="AD585" s="32"/>
      <c r="AE585" s="32" t="s">
        <v>366</v>
      </c>
      <c r="AF585" s="32" t="s">
        <v>367</v>
      </c>
      <c r="AG585" s="32"/>
      <c r="AH585" s="32"/>
      <c r="AI585" s="32"/>
      <c r="AJ585" s="32"/>
      <c r="AK585" s="32"/>
      <c r="AL585" s="32"/>
      <c r="AM585" s="32">
        <v>21</v>
      </c>
      <c r="AN585" s="32"/>
      <c r="AO585" s="32"/>
      <c r="AP585" s="32"/>
      <c r="AQ585" s="32"/>
      <c r="AR585" s="32"/>
      <c r="AS585" s="32"/>
      <c r="AT585" s="32"/>
      <c r="AU585" s="32"/>
      <c r="AV585" s="32"/>
      <c r="AW585" s="32"/>
      <c r="AX585" s="32"/>
      <c r="AY585" s="32"/>
      <c r="AZ585" s="32"/>
      <c r="BA585" s="32"/>
      <c r="BB585" s="32"/>
      <c r="BC585" s="32"/>
      <c r="BD585" s="32"/>
      <c r="BE585" s="32"/>
      <c r="BF585" s="32"/>
      <c r="BG585" s="32"/>
      <c r="BH585" s="32"/>
    </row>
    <row r="586" spans="1:60" outlineLevel="1" x14ac:dyDescent="0.2">
      <c r="A586" s="248"/>
      <c r="B586" s="221"/>
      <c r="C586" s="244" t="s">
        <v>884</v>
      </c>
      <c r="D586" s="225"/>
      <c r="E586" s="229">
        <v>31.5</v>
      </c>
      <c r="F586" s="233"/>
      <c r="G586" s="233"/>
      <c r="H586" s="232"/>
      <c r="I586" s="251"/>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c r="AI586" s="32"/>
      <c r="AJ586" s="32"/>
      <c r="AK586" s="32"/>
      <c r="AL586" s="32"/>
      <c r="AM586" s="32"/>
      <c r="AN586" s="32"/>
      <c r="AO586" s="32"/>
      <c r="AP586" s="32"/>
      <c r="AQ586" s="32"/>
      <c r="AR586" s="32"/>
      <c r="AS586" s="32"/>
      <c r="AT586" s="32"/>
      <c r="AU586" s="32"/>
      <c r="AV586" s="32"/>
      <c r="AW586" s="32"/>
      <c r="AX586" s="32"/>
      <c r="AY586" s="32"/>
      <c r="AZ586" s="32"/>
      <c r="BA586" s="32"/>
      <c r="BB586" s="32"/>
      <c r="BC586" s="32"/>
      <c r="BD586" s="32"/>
      <c r="BE586" s="32"/>
      <c r="BF586" s="32"/>
      <c r="BG586" s="32"/>
      <c r="BH586" s="32"/>
    </row>
    <row r="587" spans="1:60" outlineLevel="1" x14ac:dyDescent="0.2">
      <c r="A587" s="249">
        <v>206</v>
      </c>
      <c r="B587" s="220" t="s">
        <v>885</v>
      </c>
      <c r="C587" s="243" t="s">
        <v>886</v>
      </c>
      <c r="D587" s="224" t="s">
        <v>197</v>
      </c>
      <c r="E587" s="228">
        <v>31.5</v>
      </c>
      <c r="F587" s="234"/>
      <c r="G587" s="233">
        <f>ROUND(E587*F587,2)</f>
        <v>0</v>
      </c>
      <c r="H587" s="232"/>
      <c r="I587" s="251" t="s">
        <v>365</v>
      </c>
      <c r="J587" s="32"/>
      <c r="K587" s="32"/>
      <c r="L587" s="32"/>
      <c r="M587" s="32"/>
      <c r="N587" s="32"/>
      <c r="O587" s="32"/>
      <c r="P587" s="32"/>
      <c r="Q587" s="32"/>
      <c r="R587" s="32"/>
      <c r="S587" s="32"/>
      <c r="T587" s="32"/>
      <c r="U587" s="32"/>
      <c r="V587" s="32"/>
      <c r="W587" s="32"/>
      <c r="X587" s="32"/>
      <c r="Y587" s="32"/>
      <c r="Z587" s="32"/>
      <c r="AA587" s="32"/>
      <c r="AB587" s="32"/>
      <c r="AC587" s="32"/>
      <c r="AD587" s="32"/>
      <c r="AE587" s="32" t="s">
        <v>366</v>
      </c>
      <c r="AF587" s="32" t="s">
        <v>367</v>
      </c>
      <c r="AG587" s="32"/>
      <c r="AH587" s="32"/>
      <c r="AI587" s="32"/>
      <c r="AJ587" s="32"/>
      <c r="AK587" s="32"/>
      <c r="AL587" s="32"/>
      <c r="AM587" s="32">
        <v>21</v>
      </c>
      <c r="AN587" s="32"/>
      <c r="AO587" s="32"/>
      <c r="AP587" s="32"/>
      <c r="AQ587" s="32"/>
      <c r="AR587" s="32"/>
      <c r="AS587" s="32"/>
      <c r="AT587" s="32"/>
      <c r="AU587" s="32"/>
      <c r="AV587" s="32"/>
      <c r="AW587" s="32"/>
      <c r="AX587" s="32"/>
      <c r="AY587" s="32"/>
      <c r="AZ587" s="32"/>
      <c r="BA587" s="32"/>
      <c r="BB587" s="32"/>
      <c r="BC587" s="32"/>
      <c r="BD587" s="32"/>
      <c r="BE587" s="32"/>
      <c r="BF587" s="32"/>
      <c r="BG587" s="32"/>
      <c r="BH587" s="32"/>
    </row>
    <row r="588" spans="1:60" outlineLevel="1" x14ac:dyDescent="0.2">
      <c r="A588" s="248"/>
      <c r="B588" s="221"/>
      <c r="C588" s="244" t="s">
        <v>884</v>
      </c>
      <c r="D588" s="225"/>
      <c r="E588" s="229">
        <v>31.5</v>
      </c>
      <c r="F588" s="233"/>
      <c r="G588" s="233"/>
      <c r="H588" s="232"/>
      <c r="I588" s="251"/>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c r="AI588" s="32"/>
      <c r="AJ588" s="32"/>
      <c r="AK588" s="32"/>
      <c r="AL588" s="32"/>
      <c r="AM588" s="32"/>
      <c r="AN588" s="32"/>
      <c r="AO588" s="32"/>
      <c r="AP588" s="32"/>
      <c r="AQ588" s="32"/>
      <c r="AR588" s="32"/>
      <c r="AS588" s="32"/>
      <c r="AT588" s="32"/>
      <c r="AU588" s="32"/>
      <c r="AV588" s="32"/>
      <c r="AW588" s="32"/>
      <c r="AX588" s="32"/>
      <c r="AY588" s="32"/>
      <c r="AZ588" s="32"/>
      <c r="BA588" s="32"/>
      <c r="BB588" s="32"/>
      <c r="BC588" s="32"/>
      <c r="BD588" s="32"/>
      <c r="BE588" s="32"/>
      <c r="BF588" s="32"/>
      <c r="BG588" s="32"/>
      <c r="BH588" s="32"/>
    </row>
    <row r="589" spans="1:60" ht="22.5" outlineLevel="1" x14ac:dyDescent="0.2">
      <c r="A589" s="249">
        <v>207</v>
      </c>
      <c r="B589" s="220" t="s">
        <v>887</v>
      </c>
      <c r="C589" s="243" t="s">
        <v>888</v>
      </c>
      <c r="D589" s="224" t="s">
        <v>412</v>
      </c>
      <c r="E589" s="228">
        <v>1.01</v>
      </c>
      <c r="F589" s="234"/>
      <c r="G589" s="233">
        <f>ROUND(E589*F589,2)</f>
        <v>0</v>
      </c>
      <c r="H589" s="232" t="s">
        <v>388</v>
      </c>
      <c r="I589" s="251" t="s">
        <v>389</v>
      </c>
      <c r="J589" s="32"/>
      <c r="K589" s="32"/>
      <c r="L589" s="32"/>
      <c r="M589" s="32"/>
      <c r="N589" s="32"/>
      <c r="O589" s="32"/>
      <c r="P589" s="32"/>
      <c r="Q589" s="32"/>
      <c r="R589" s="32"/>
      <c r="S589" s="32"/>
      <c r="T589" s="32"/>
      <c r="U589" s="32"/>
      <c r="V589" s="32"/>
      <c r="W589" s="32"/>
      <c r="X589" s="32"/>
      <c r="Y589" s="32"/>
      <c r="Z589" s="32"/>
      <c r="AA589" s="32"/>
      <c r="AB589" s="32"/>
      <c r="AC589" s="32"/>
      <c r="AD589" s="32"/>
      <c r="AE589" s="32" t="s">
        <v>185</v>
      </c>
      <c r="AF589" s="32"/>
      <c r="AG589" s="32"/>
      <c r="AH589" s="32"/>
      <c r="AI589" s="32"/>
      <c r="AJ589" s="32"/>
      <c r="AK589" s="32"/>
      <c r="AL589" s="32"/>
      <c r="AM589" s="32">
        <v>21</v>
      </c>
      <c r="AN589" s="32"/>
      <c r="AO589" s="32"/>
      <c r="AP589" s="32"/>
      <c r="AQ589" s="32"/>
      <c r="AR589" s="32"/>
      <c r="AS589" s="32"/>
      <c r="AT589" s="32"/>
      <c r="AU589" s="32"/>
      <c r="AV589" s="32"/>
      <c r="AW589" s="32"/>
      <c r="AX589" s="32"/>
      <c r="AY589" s="32"/>
      <c r="AZ589" s="32"/>
      <c r="BA589" s="32"/>
      <c r="BB589" s="32"/>
      <c r="BC589" s="32"/>
      <c r="BD589" s="32"/>
      <c r="BE589" s="32"/>
      <c r="BF589" s="32"/>
      <c r="BG589" s="32"/>
      <c r="BH589" s="32"/>
    </row>
    <row r="590" spans="1:60" outlineLevel="1" x14ac:dyDescent="0.2">
      <c r="A590" s="248"/>
      <c r="B590" s="221"/>
      <c r="C590" s="244" t="s">
        <v>648</v>
      </c>
      <c r="D590" s="225"/>
      <c r="E590" s="229">
        <v>1.01</v>
      </c>
      <c r="F590" s="233"/>
      <c r="G590" s="233"/>
      <c r="H590" s="232"/>
      <c r="I590" s="251"/>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c r="AY590" s="32"/>
      <c r="AZ590" s="32"/>
      <c r="BA590" s="32"/>
      <c r="BB590" s="32"/>
      <c r="BC590" s="32"/>
      <c r="BD590" s="32"/>
      <c r="BE590" s="32"/>
      <c r="BF590" s="32"/>
      <c r="BG590" s="32"/>
      <c r="BH590" s="32"/>
    </row>
    <row r="591" spans="1:60" ht="22.5" outlineLevel="1" x14ac:dyDescent="0.2">
      <c r="A591" s="249">
        <v>208</v>
      </c>
      <c r="B591" s="220" t="s">
        <v>889</v>
      </c>
      <c r="C591" s="243" t="s">
        <v>890</v>
      </c>
      <c r="D591" s="224" t="s">
        <v>412</v>
      </c>
      <c r="E591" s="228">
        <v>12.12</v>
      </c>
      <c r="F591" s="234"/>
      <c r="G591" s="233">
        <f>ROUND(E591*F591,2)</f>
        <v>0</v>
      </c>
      <c r="H591" s="232" t="s">
        <v>388</v>
      </c>
      <c r="I591" s="251" t="s">
        <v>389</v>
      </c>
      <c r="J591" s="32"/>
      <c r="K591" s="32"/>
      <c r="L591" s="32"/>
      <c r="M591" s="32"/>
      <c r="N591" s="32"/>
      <c r="O591" s="32"/>
      <c r="P591" s="32"/>
      <c r="Q591" s="32"/>
      <c r="R591" s="32"/>
      <c r="S591" s="32"/>
      <c r="T591" s="32"/>
      <c r="U591" s="32"/>
      <c r="V591" s="32"/>
      <c r="W591" s="32"/>
      <c r="X591" s="32"/>
      <c r="Y591" s="32"/>
      <c r="Z591" s="32"/>
      <c r="AA591" s="32"/>
      <c r="AB591" s="32"/>
      <c r="AC591" s="32"/>
      <c r="AD591" s="32"/>
      <c r="AE591" s="32" t="s">
        <v>185</v>
      </c>
      <c r="AF591" s="32"/>
      <c r="AG591" s="32"/>
      <c r="AH591" s="32"/>
      <c r="AI591" s="32"/>
      <c r="AJ591" s="32"/>
      <c r="AK591" s="32"/>
      <c r="AL591" s="32"/>
      <c r="AM591" s="32">
        <v>21</v>
      </c>
      <c r="AN591" s="32"/>
      <c r="AO591" s="32"/>
      <c r="AP591" s="32"/>
      <c r="AQ591" s="32"/>
      <c r="AR591" s="32"/>
      <c r="AS591" s="32"/>
      <c r="AT591" s="32"/>
      <c r="AU591" s="32"/>
      <c r="AV591" s="32"/>
      <c r="AW591" s="32"/>
      <c r="AX591" s="32"/>
      <c r="AY591" s="32"/>
      <c r="AZ591" s="32"/>
      <c r="BA591" s="32"/>
      <c r="BB591" s="32"/>
      <c r="BC591" s="32"/>
      <c r="BD591" s="32"/>
      <c r="BE591" s="32"/>
      <c r="BF591" s="32"/>
      <c r="BG591" s="32"/>
      <c r="BH591" s="32"/>
    </row>
    <row r="592" spans="1:60" outlineLevel="1" x14ac:dyDescent="0.2">
      <c r="A592" s="248"/>
      <c r="B592" s="221"/>
      <c r="C592" s="244" t="s">
        <v>891</v>
      </c>
      <c r="D592" s="225"/>
      <c r="E592" s="229">
        <v>12.12</v>
      </c>
      <c r="F592" s="233"/>
      <c r="G592" s="233"/>
      <c r="H592" s="232"/>
      <c r="I592" s="251"/>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c r="AI592" s="32"/>
      <c r="AJ592" s="32"/>
      <c r="AK592" s="32"/>
      <c r="AL592" s="32"/>
      <c r="AM592" s="32"/>
      <c r="AN592" s="32"/>
      <c r="AO592" s="32"/>
      <c r="AP592" s="32"/>
      <c r="AQ592" s="32"/>
      <c r="AR592" s="32"/>
      <c r="AS592" s="32"/>
      <c r="AT592" s="32"/>
      <c r="AU592" s="32"/>
      <c r="AV592" s="32"/>
      <c r="AW592" s="32"/>
      <c r="AX592" s="32"/>
      <c r="AY592" s="32"/>
      <c r="AZ592" s="32"/>
      <c r="BA592" s="32"/>
      <c r="BB592" s="32"/>
      <c r="BC592" s="32"/>
      <c r="BD592" s="32"/>
      <c r="BE592" s="32"/>
      <c r="BF592" s="32"/>
      <c r="BG592" s="32"/>
      <c r="BH592" s="32"/>
    </row>
    <row r="593" spans="1:60" outlineLevel="1" x14ac:dyDescent="0.2">
      <c r="A593" s="249">
        <v>209</v>
      </c>
      <c r="B593" s="220" t="s">
        <v>892</v>
      </c>
      <c r="C593" s="243" t="s">
        <v>893</v>
      </c>
      <c r="D593" s="224" t="s">
        <v>412</v>
      </c>
      <c r="E593" s="228">
        <v>12.12</v>
      </c>
      <c r="F593" s="234"/>
      <c r="G593" s="233">
        <f>ROUND(E593*F593,2)</f>
        <v>0</v>
      </c>
      <c r="H593" s="232"/>
      <c r="I593" s="251" t="s">
        <v>365</v>
      </c>
      <c r="J593" s="32"/>
      <c r="K593" s="32"/>
      <c r="L593" s="32"/>
      <c r="M593" s="32"/>
      <c r="N593" s="32"/>
      <c r="O593" s="32"/>
      <c r="P593" s="32"/>
      <c r="Q593" s="32"/>
      <c r="R593" s="32"/>
      <c r="S593" s="32"/>
      <c r="T593" s="32"/>
      <c r="U593" s="32"/>
      <c r="V593" s="32"/>
      <c r="W593" s="32"/>
      <c r="X593" s="32"/>
      <c r="Y593" s="32"/>
      <c r="Z593" s="32"/>
      <c r="AA593" s="32"/>
      <c r="AB593" s="32"/>
      <c r="AC593" s="32"/>
      <c r="AD593" s="32"/>
      <c r="AE593" s="32" t="s">
        <v>366</v>
      </c>
      <c r="AF593" s="32" t="s">
        <v>401</v>
      </c>
      <c r="AG593" s="32"/>
      <c r="AH593" s="32"/>
      <c r="AI593" s="32"/>
      <c r="AJ593" s="32"/>
      <c r="AK593" s="32"/>
      <c r="AL593" s="32"/>
      <c r="AM593" s="32">
        <v>21</v>
      </c>
      <c r="AN593" s="32"/>
      <c r="AO593" s="32"/>
      <c r="AP593" s="32"/>
      <c r="AQ593" s="32"/>
      <c r="AR593" s="32"/>
      <c r="AS593" s="32"/>
      <c r="AT593" s="32"/>
      <c r="AU593" s="32"/>
      <c r="AV593" s="32"/>
      <c r="AW593" s="32"/>
      <c r="AX593" s="32"/>
      <c r="AY593" s="32"/>
      <c r="AZ593" s="32"/>
      <c r="BA593" s="32"/>
      <c r="BB593" s="32"/>
      <c r="BC593" s="32"/>
      <c r="BD593" s="32"/>
      <c r="BE593" s="32"/>
      <c r="BF593" s="32"/>
      <c r="BG593" s="32"/>
      <c r="BH593" s="32"/>
    </row>
    <row r="594" spans="1:60" outlineLevel="1" x14ac:dyDescent="0.2">
      <c r="A594" s="248"/>
      <c r="B594" s="221"/>
      <c r="C594" s="244" t="s">
        <v>891</v>
      </c>
      <c r="D594" s="225"/>
      <c r="E594" s="229">
        <v>12.12</v>
      </c>
      <c r="F594" s="233"/>
      <c r="G594" s="233"/>
      <c r="H594" s="232"/>
      <c r="I594" s="251"/>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c r="AI594" s="32"/>
      <c r="AJ594" s="32"/>
      <c r="AK594" s="32"/>
      <c r="AL594" s="32"/>
      <c r="AM594" s="32"/>
      <c r="AN594" s="32"/>
      <c r="AO594" s="32"/>
      <c r="AP594" s="32"/>
      <c r="AQ594" s="32"/>
      <c r="AR594" s="32"/>
      <c r="AS594" s="32"/>
      <c r="AT594" s="32"/>
      <c r="AU594" s="32"/>
      <c r="AV594" s="32"/>
      <c r="AW594" s="32"/>
      <c r="AX594" s="32"/>
      <c r="AY594" s="32"/>
      <c r="AZ594" s="32"/>
      <c r="BA594" s="32"/>
      <c r="BB594" s="32"/>
      <c r="BC594" s="32"/>
      <c r="BD594" s="32"/>
      <c r="BE594" s="32"/>
      <c r="BF594" s="32"/>
      <c r="BG594" s="32"/>
      <c r="BH594" s="32"/>
    </row>
    <row r="595" spans="1:60" outlineLevel="1" x14ac:dyDescent="0.2">
      <c r="A595" s="249">
        <v>210</v>
      </c>
      <c r="B595" s="220" t="s">
        <v>894</v>
      </c>
      <c r="C595" s="243" t="s">
        <v>895</v>
      </c>
      <c r="D595" s="224" t="s">
        <v>197</v>
      </c>
      <c r="E595" s="228">
        <v>31.815000000000001</v>
      </c>
      <c r="F595" s="234"/>
      <c r="G595" s="233">
        <f>ROUND(E595*F595,2)</f>
        <v>0</v>
      </c>
      <c r="H595" s="232"/>
      <c r="I595" s="251" t="s">
        <v>365</v>
      </c>
      <c r="J595" s="32"/>
      <c r="K595" s="32"/>
      <c r="L595" s="32"/>
      <c r="M595" s="32"/>
      <c r="N595" s="32"/>
      <c r="O595" s="32"/>
      <c r="P595" s="32"/>
      <c r="Q595" s="32"/>
      <c r="R595" s="32"/>
      <c r="S595" s="32"/>
      <c r="T595" s="32"/>
      <c r="U595" s="32"/>
      <c r="V595" s="32"/>
      <c r="W595" s="32"/>
      <c r="X595" s="32"/>
      <c r="Y595" s="32"/>
      <c r="Z595" s="32"/>
      <c r="AA595" s="32"/>
      <c r="AB595" s="32"/>
      <c r="AC595" s="32"/>
      <c r="AD595" s="32"/>
      <c r="AE595" s="32" t="s">
        <v>366</v>
      </c>
      <c r="AF595" s="32" t="s">
        <v>401</v>
      </c>
      <c r="AG595" s="32"/>
      <c r="AH595" s="32"/>
      <c r="AI595" s="32"/>
      <c r="AJ595" s="32"/>
      <c r="AK595" s="32"/>
      <c r="AL595" s="32"/>
      <c r="AM595" s="32">
        <v>21</v>
      </c>
      <c r="AN595" s="32"/>
      <c r="AO595" s="32"/>
      <c r="AP595" s="32"/>
      <c r="AQ595" s="32"/>
      <c r="AR595" s="32"/>
      <c r="AS595" s="32"/>
      <c r="AT595" s="32"/>
      <c r="AU595" s="32"/>
      <c r="AV595" s="32"/>
      <c r="AW595" s="32"/>
      <c r="AX595" s="32"/>
      <c r="AY595" s="32"/>
      <c r="AZ595" s="32"/>
      <c r="BA595" s="32"/>
      <c r="BB595" s="32"/>
      <c r="BC595" s="32"/>
      <c r="BD595" s="32"/>
      <c r="BE595" s="32"/>
      <c r="BF595" s="32"/>
      <c r="BG595" s="32"/>
      <c r="BH595" s="32"/>
    </row>
    <row r="596" spans="1:60" outlineLevel="1" x14ac:dyDescent="0.2">
      <c r="A596" s="248"/>
      <c r="B596" s="221"/>
      <c r="C596" s="244" t="s">
        <v>896</v>
      </c>
      <c r="D596" s="225"/>
      <c r="E596" s="229">
        <v>31.815000000000001</v>
      </c>
      <c r="F596" s="233"/>
      <c r="G596" s="233"/>
      <c r="H596" s="232"/>
      <c r="I596" s="251"/>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c r="AI596" s="32"/>
      <c r="AJ596" s="32"/>
      <c r="AK596" s="32"/>
      <c r="AL596" s="32"/>
      <c r="AM596" s="32"/>
      <c r="AN596" s="32"/>
      <c r="AO596" s="32"/>
      <c r="AP596" s="32"/>
      <c r="AQ596" s="32"/>
      <c r="AR596" s="32"/>
      <c r="AS596" s="32"/>
      <c r="AT596" s="32"/>
      <c r="AU596" s="32"/>
      <c r="AV596" s="32"/>
      <c r="AW596" s="32"/>
      <c r="AX596" s="32"/>
      <c r="AY596" s="32"/>
      <c r="AZ596" s="32"/>
      <c r="BA596" s="32"/>
      <c r="BB596" s="32"/>
      <c r="BC596" s="32"/>
      <c r="BD596" s="32"/>
      <c r="BE596" s="32"/>
      <c r="BF596" s="32"/>
      <c r="BG596" s="32"/>
      <c r="BH596" s="32"/>
    </row>
    <row r="597" spans="1:60" outlineLevel="1" x14ac:dyDescent="0.2">
      <c r="A597" s="249">
        <v>211</v>
      </c>
      <c r="B597" s="220" t="s">
        <v>897</v>
      </c>
      <c r="C597" s="243" t="s">
        <v>898</v>
      </c>
      <c r="D597" s="224" t="s">
        <v>197</v>
      </c>
      <c r="E597" s="228">
        <v>31.815000000000001</v>
      </c>
      <c r="F597" s="234"/>
      <c r="G597" s="233">
        <f>ROUND(E597*F597,2)</f>
        <v>0</v>
      </c>
      <c r="H597" s="232"/>
      <c r="I597" s="251" t="s">
        <v>365</v>
      </c>
      <c r="J597" s="32"/>
      <c r="K597" s="32"/>
      <c r="L597" s="32"/>
      <c r="M597" s="32"/>
      <c r="N597" s="32"/>
      <c r="O597" s="32"/>
      <c r="P597" s="32"/>
      <c r="Q597" s="32"/>
      <c r="R597" s="32"/>
      <c r="S597" s="32"/>
      <c r="T597" s="32"/>
      <c r="U597" s="32"/>
      <c r="V597" s="32"/>
      <c r="W597" s="32"/>
      <c r="X597" s="32"/>
      <c r="Y597" s="32"/>
      <c r="Z597" s="32"/>
      <c r="AA597" s="32"/>
      <c r="AB597" s="32"/>
      <c r="AC597" s="32"/>
      <c r="AD597" s="32"/>
      <c r="AE597" s="32" t="s">
        <v>366</v>
      </c>
      <c r="AF597" s="32" t="s">
        <v>401</v>
      </c>
      <c r="AG597" s="32"/>
      <c r="AH597" s="32"/>
      <c r="AI597" s="32"/>
      <c r="AJ597" s="32"/>
      <c r="AK597" s="32"/>
      <c r="AL597" s="32"/>
      <c r="AM597" s="32">
        <v>21</v>
      </c>
      <c r="AN597" s="32"/>
      <c r="AO597" s="32"/>
      <c r="AP597" s="32"/>
      <c r="AQ597" s="32"/>
      <c r="AR597" s="32"/>
      <c r="AS597" s="32"/>
      <c r="AT597" s="32"/>
      <c r="AU597" s="32"/>
      <c r="AV597" s="32"/>
      <c r="AW597" s="32"/>
      <c r="AX597" s="32"/>
      <c r="AY597" s="32"/>
      <c r="AZ597" s="32"/>
      <c r="BA597" s="32"/>
      <c r="BB597" s="32"/>
      <c r="BC597" s="32"/>
      <c r="BD597" s="32"/>
      <c r="BE597" s="32"/>
      <c r="BF597" s="32"/>
      <c r="BG597" s="32"/>
      <c r="BH597" s="32"/>
    </row>
    <row r="598" spans="1:60" outlineLevel="1" x14ac:dyDescent="0.2">
      <c r="A598" s="248"/>
      <c r="B598" s="221"/>
      <c r="C598" s="244" t="s">
        <v>896</v>
      </c>
      <c r="D598" s="225"/>
      <c r="E598" s="229">
        <v>31.815000000000001</v>
      </c>
      <c r="F598" s="233"/>
      <c r="G598" s="233"/>
      <c r="H598" s="232"/>
      <c r="I598" s="251"/>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c r="AY598" s="32"/>
      <c r="AZ598" s="32"/>
      <c r="BA598" s="32"/>
      <c r="BB598" s="32"/>
      <c r="BC598" s="32"/>
      <c r="BD598" s="32"/>
      <c r="BE598" s="32"/>
      <c r="BF598" s="32"/>
      <c r="BG598" s="32"/>
      <c r="BH598" s="32"/>
    </row>
    <row r="599" spans="1:60" outlineLevel="1" x14ac:dyDescent="0.2">
      <c r="A599" s="249">
        <v>212</v>
      </c>
      <c r="B599" s="220" t="s">
        <v>899</v>
      </c>
      <c r="C599" s="243" t="s">
        <v>900</v>
      </c>
      <c r="D599" s="224" t="s">
        <v>412</v>
      </c>
      <c r="E599" s="228">
        <v>1.01</v>
      </c>
      <c r="F599" s="234"/>
      <c r="G599" s="233">
        <f>ROUND(E599*F599,2)</f>
        <v>0</v>
      </c>
      <c r="H599" s="232"/>
      <c r="I599" s="251" t="s">
        <v>365</v>
      </c>
      <c r="J599" s="32"/>
      <c r="K599" s="32"/>
      <c r="L599" s="32"/>
      <c r="M599" s="32"/>
      <c r="N599" s="32"/>
      <c r="O599" s="32"/>
      <c r="P599" s="32"/>
      <c r="Q599" s="32"/>
      <c r="R599" s="32"/>
      <c r="S599" s="32"/>
      <c r="T599" s="32"/>
      <c r="U599" s="32"/>
      <c r="V599" s="32"/>
      <c r="W599" s="32"/>
      <c r="X599" s="32"/>
      <c r="Y599" s="32"/>
      <c r="Z599" s="32"/>
      <c r="AA599" s="32"/>
      <c r="AB599" s="32"/>
      <c r="AC599" s="32"/>
      <c r="AD599" s="32"/>
      <c r="AE599" s="32" t="s">
        <v>366</v>
      </c>
      <c r="AF599" s="32" t="s">
        <v>401</v>
      </c>
      <c r="AG599" s="32"/>
      <c r="AH599" s="32"/>
      <c r="AI599" s="32"/>
      <c r="AJ599" s="32"/>
      <c r="AK599" s="32"/>
      <c r="AL599" s="32"/>
      <c r="AM599" s="32">
        <v>21</v>
      </c>
      <c r="AN599" s="32"/>
      <c r="AO599" s="32"/>
      <c r="AP599" s="32"/>
      <c r="AQ599" s="32"/>
      <c r="AR599" s="32"/>
      <c r="AS599" s="32"/>
      <c r="AT599" s="32"/>
      <c r="AU599" s="32"/>
      <c r="AV599" s="32"/>
      <c r="AW599" s="32"/>
      <c r="AX599" s="32"/>
      <c r="AY599" s="32"/>
      <c r="AZ599" s="32"/>
      <c r="BA599" s="32"/>
      <c r="BB599" s="32"/>
      <c r="BC599" s="32"/>
      <c r="BD599" s="32"/>
      <c r="BE599" s="32"/>
      <c r="BF599" s="32"/>
      <c r="BG599" s="32"/>
      <c r="BH599" s="32"/>
    </row>
    <row r="600" spans="1:60" outlineLevel="1" x14ac:dyDescent="0.2">
      <c r="A600" s="248"/>
      <c r="B600" s="221"/>
      <c r="C600" s="244" t="s">
        <v>648</v>
      </c>
      <c r="D600" s="225"/>
      <c r="E600" s="229">
        <v>1.01</v>
      </c>
      <c r="F600" s="233"/>
      <c r="G600" s="233"/>
      <c r="H600" s="232"/>
      <c r="I600" s="251"/>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c r="AL600" s="32"/>
      <c r="AM600" s="32"/>
      <c r="AN600" s="32"/>
      <c r="AO600" s="32"/>
      <c r="AP600" s="32"/>
      <c r="AQ600" s="32"/>
      <c r="AR600" s="32"/>
      <c r="AS600" s="32"/>
      <c r="AT600" s="32"/>
      <c r="AU600" s="32"/>
      <c r="AV600" s="32"/>
      <c r="AW600" s="32"/>
      <c r="AX600" s="32"/>
      <c r="AY600" s="32"/>
      <c r="AZ600" s="32"/>
      <c r="BA600" s="32"/>
      <c r="BB600" s="32"/>
      <c r="BC600" s="32"/>
      <c r="BD600" s="32"/>
      <c r="BE600" s="32"/>
      <c r="BF600" s="32"/>
      <c r="BG600" s="32"/>
      <c r="BH600" s="32"/>
    </row>
    <row r="601" spans="1:60" outlineLevel="1" x14ac:dyDescent="0.2">
      <c r="A601" s="249">
        <v>213</v>
      </c>
      <c r="B601" s="220" t="s">
        <v>901</v>
      </c>
      <c r="C601" s="243" t="s">
        <v>902</v>
      </c>
      <c r="D601" s="224" t="s">
        <v>412</v>
      </c>
      <c r="E601" s="228">
        <v>49.49</v>
      </c>
      <c r="F601" s="234"/>
      <c r="G601" s="233">
        <f>ROUND(E601*F601,2)</f>
        <v>0</v>
      </c>
      <c r="H601" s="232"/>
      <c r="I601" s="251" t="s">
        <v>365</v>
      </c>
      <c r="J601" s="32"/>
      <c r="K601" s="32"/>
      <c r="L601" s="32"/>
      <c r="M601" s="32"/>
      <c r="N601" s="32"/>
      <c r="O601" s="32"/>
      <c r="P601" s="32"/>
      <c r="Q601" s="32"/>
      <c r="R601" s="32"/>
      <c r="S601" s="32"/>
      <c r="T601" s="32"/>
      <c r="U601" s="32"/>
      <c r="V601" s="32"/>
      <c r="W601" s="32"/>
      <c r="X601" s="32"/>
      <c r="Y601" s="32"/>
      <c r="Z601" s="32"/>
      <c r="AA601" s="32"/>
      <c r="AB601" s="32"/>
      <c r="AC601" s="32"/>
      <c r="AD601" s="32"/>
      <c r="AE601" s="32" t="s">
        <v>366</v>
      </c>
      <c r="AF601" s="32" t="s">
        <v>401</v>
      </c>
      <c r="AG601" s="32"/>
      <c r="AH601" s="32"/>
      <c r="AI601" s="32"/>
      <c r="AJ601" s="32"/>
      <c r="AK601" s="32"/>
      <c r="AL601" s="32"/>
      <c r="AM601" s="32">
        <v>21</v>
      </c>
      <c r="AN601" s="32"/>
      <c r="AO601" s="32"/>
      <c r="AP601" s="32"/>
      <c r="AQ601" s="32"/>
      <c r="AR601" s="32"/>
      <c r="AS601" s="32"/>
      <c r="AT601" s="32"/>
      <c r="AU601" s="32"/>
      <c r="AV601" s="32"/>
      <c r="AW601" s="32"/>
      <c r="AX601" s="32"/>
      <c r="AY601" s="32"/>
      <c r="AZ601" s="32"/>
      <c r="BA601" s="32"/>
      <c r="BB601" s="32"/>
      <c r="BC601" s="32"/>
      <c r="BD601" s="32"/>
      <c r="BE601" s="32"/>
      <c r="BF601" s="32"/>
      <c r="BG601" s="32"/>
      <c r="BH601" s="32"/>
    </row>
    <row r="602" spans="1:60" outlineLevel="1" x14ac:dyDescent="0.2">
      <c r="A602" s="248"/>
      <c r="B602" s="221"/>
      <c r="C602" s="244" t="s">
        <v>903</v>
      </c>
      <c r="D602" s="225"/>
      <c r="E602" s="229">
        <v>49.49</v>
      </c>
      <c r="F602" s="233"/>
      <c r="G602" s="233"/>
      <c r="H602" s="232"/>
      <c r="I602" s="251"/>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c r="AL602" s="32"/>
      <c r="AM602" s="32"/>
      <c r="AN602" s="32"/>
      <c r="AO602" s="32"/>
      <c r="AP602" s="32"/>
      <c r="AQ602" s="32"/>
      <c r="AR602" s="32"/>
      <c r="AS602" s="32"/>
      <c r="AT602" s="32"/>
      <c r="AU602" s="32"/>
      <c r="AV602" s="32"/>
      <c r="AW602" s="32"/>
      <c r="AX602" s="32"/>
      <c r="AY602" s="32"/>
      <c r="AZ602" s="32"/>
      <c r="BA602" s="32"/>
      <c r="BB602" s="32"/>
      <c r="BC602" s="32"/>
      <c r="BD602" s="32"/>
      <c r="BE602" s="32"/>
      <c r="BF602" s="32"/>
      <c r="BG602" s="32"/>
      <c r="BH602" s="32"/>
    </row>
    <row r="603" spans="1:60" outlineLevel="1" x14ac:dyDescent="0.2">
      <c r="A603" s="249">
        <v>214</v>
      </c>
      <c r="B603" s="220" t="s">
        <v>904</v>
      </c>
      <c r="C603" s="243" t="s">
        <v>905</v>
      </c>
      <c r="D603" s="224" t="s">
        <v>412</v>
      </c>
      <c r="E603" s="228">
        <v>49.49</v>
      </c>
      <c r="F603" s="234"/>
      <c r="G603" s="233">
        <f>ROUND(E603*F603,2)</f>
        <v>0</v>
      </c>
      <c r="H603" s="232"/>
      <c r="I603" s="251" t="s">
        <v>365</v>
      </c>
      <c r="J603" s="32"/>
      <c r="K603" s="32"/>
      <c r="L603" s="32"/>
      <c r="M603" s="32"/>
      <c r="N603" s="32"/>
      <c r="O603" s="32"/>
      <c r="P603" s="32"/>
      <c r="Q603" s="32"/>
      <c r="R603" s="32"/>
      <c r="S603" s="32"/>
      <c r="T603" s="32"/>
      <c r="U603" s="32"/>
      <c r="V603" s="32"/>
      <c r="W603" s="32"/>
      <c r="X603" s="32"/>
      <c r="Y603" s="32"/>
      <c r="Z603" s="32"/>
      <c r="AA603" s="32"/>
      <c r="AB603" s="32"/>
      <c r="AC603" s="32"/>
      <c r="AD603" s="32"/>
      <c r="AE603" s="32" t="s">
        <v>366</v>
      </c>
      <c r="AF603" s="32" t="s">
        <v>401</v>
      </c>
      <c r="AG603" s="32"/>
      <c r="AH603" s="32"/>
      <c r="AI603" s="32"/>
      <c r="AJ603" s="32"/>
      <c r="AK603" s="32"/>
      <c r="AL603" s="32"/>
      <c r="AM603" s="32">
        <v>21</v>
      </c>
      <c r="AN603" s="32"/>
      <c r="AO603" s="32"/>
      <c r="AP603" s="32"/>
      <c r="AQ603" s="32"/>
      <c r="AR603" s="32"/>
      <c r="AS603" s="32"/>
      <c r="AT603" s="32"/>
      <c r="AU603" s="32"/>
      <c r="AV603" s="32"/>
      <c r="AW603" s="32"/>
      <c r="AX603" s="32"/>
      <c r="AY603" s="32"/>
      <c r="AZ603" s="32"/>
      <c r="BA603" s="32"/>
      <c r="BB603" s="32"/>
      <c r="BC603" s="32"/>
      <c r="BD603" s="32"/>
      <c r="BE603" s="32"/>
      <c r="BF603" s="32"/>
      <c r="BG603" s="32"/>
      <c r="BH603" s="32"/>
    </row>
    <row r="604" spans="1:60" outlineLevel="1" x14ac:dyDescent="0.2">
      <c r="A604" s="248"/>
      <c r="B604" s="221"/>
      <c r="C604" s="244" t="s">
        <v>903</v>
      </c>
      <c r="D604" s="225"/>
      <c r="E604" s="229">
        <v>49.49</v>
      </c>
      <c r="F604" s="233"/>
      <c r="G604" s="233"/>
      <c r="H604" s="232"/>
      <c r="I604" s="251"/>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c r="AI604" s="32"/>
      <c r="AJ604" s="32"/>
      <c r="AK604" s="32"/>
      <c r="AL604" s="32"/>
      <c r="AM604" s="32"/>
      <c r="AN604" s="32"/>
      <c r="AO604" s="32"/>
      <c r="AP604" s="32"/>
      <c r="AQ604" s="32"/>
      <c r="AR604" s="32"/>
      <c r="AS604" s="32"/>
      <c r="AT604" s="32"/>
      <c r="AU604" s="32"/>
      <c r="AV604" s="32"/>
      <c r="AW604" s="32"/>
      <c r="AX604" s="32"/>
      <c r="AY604" s="32"/>
      <c r="AZ604" s="32"/>
      <c r="BA604" s="32"/>
      <c r="BB604" s="32"/>
      <c r="BC604" s="32"/>
      <c r="BD604" s="32"/>
      <c r="BE604" s="32"/>
      <c r="BF604" s="32"/>
      <c r="BG604" s="32"/>
      <c r="BH604" s="32"/>
    </row>
    <row r="605" spans="1:60" x14ac:dyDescent="0.2">
      <c r="A605" s="247" t="s">
        <v>174</v>
      </c>
      <c r="B605" s="219" t="s">
        <v>155</v>
      </c>
      <c r="C605" s="242" t="s">
        <v>156</v>
      </c>
      <c r="D605" s="223"/>
      <c r="E605" s="227"/>
      <c r="F605" s="567">
        <f>SUM(G606:G613)</f>
        <v>70000</v>
      </c>
      <c r="G605" s="568"/>
      <c r="H605" s="231"/>
      <c r="I605" s="250"/>
      <c r="AE605" t="s">
        <v>175</v>
      </c>
    </row>
    <row r="606" spans="1:60" outlineLevel="1" x14ac:dyDescent="0.2">
      <c r="A606" s="248"/>
      <c r="B606" s="550" t="s">
        <v>906</v>
      </c>
      <c r="C606" s="551"/>
      <c r="D606" s="552"/>
      <c r="E606" s="553"/>
      <c r="F606" s="554"/>
      <c r="G606" s="555"/>
      <c r="H606" s="232"/>
      <c r="I606" s="251"/>
      <c r="J606" s="32"/>
      <c r="K606" s="32"/>
      <c r="L606" s="32"/>
      <c r="M606" s="32"/>
      <c r="N606" s="32"/>
      <c r="O606" s="32"/>
      <c r="P606" s="32"/>
      <c r="Q606" s="32"/>
      <c r="R606" s="32"/>
      <c r="S606" s="32"/>
      <c r="T606" s="32"/>
      <c r="U606" s="32"/>
      <c r="V606" s="32"/>
      <c r="W606" s="32"/>
      <c r="X606" s="32"/>
      <c r="Y606" s="32"/>
      <c r="Z606" s="32"/>
      <c r="AA606" s="32"/>
      <c r="AB606" s="32"/>
      <c r="AC606" s="32">
        <v>0</v>
      </c>
      <c r="AD606" s="32"/>
      <c r="AE606" s="32"/>
      <c r="AF606" s="32"/>
      <c r="AG606" s="32"/>
      <c r="AH606" s="32"/>
      <c r="AI606" s="32"/>
      <c r="AJ606" s="32"/>
      <c r="AK606" s="32"/>
      <c r="AL606" s="32"/>
      <c r="AM606" s="32"/>
      <c r="AN606" s="32"/>
      <c r="AO606" s="32"/>
      <c r="AP606" s="32"/>
      <c r="AQ606" s="32"/>
      <c r="AR606" s="32"/>
      <c r="AS606" s="32"/>
      <c r="AT606" s="32"/>
      <c r="AU606" s="32"/>
      <c r="AV606" s="32"/>
      <c r="AW606" s="32"/>
      <c r="AX606" s="32"/>
      <c r="AY606" s="32"/>
      <c r="AZ606" s="32"/>
      <c r="BA606" s="32"/>
      <c r="BB606" s="32"/>
      <c r="BC606" s="32"/>
      <c r="BD606" s="32"/>
      <c r="BE606" s="32"/>
      <c r="BF606" s="32"/>
      <c r="BG606" s="32"/>
      <c r="BH606" s="32"/>
    </row>
    <row r="607" spans="1:60" outlineLevel="1" x14ac:dyDescent="0.2">
      <c r="A607" s="249">
        <v>215</v>
      </c>
      <c r="B607" s="220" t="s">
        <v>907</v>
      </c>
      <c r="C607" s="243" t="s">
        <v>908</v>
      </c>
      <c r="D607" s="224" t="s">
        <v>909</v>
      </c>
      <c r="E607" s="228">
        <v>1</v>
      </c>
      <c r="F607" s="234"/>
      <c r="G607" s="233">
        <f>ROUND(E607*F607,2)</f>
        <v>0</v>
      </c>
      <c r="H607" s="232" t="s">
        <v>910</v>
      </c>
      <c r="I607" s="251" t="s">
        <v>184</v>
      </c>
      <c r="J607" s="32"/>
      <c r="K607" s="32"/>
      <c r="L607" s="32"/>
      <c r="M607" s="32"/>
      <c r="N607" s="32"/>
      <c r="O607" s="32"/>
      <c r="P607" s="32"/>
      <c r="Q607" s="32"/>
      <c r="R607" s="32"/>
      <c r="S607" s="32"/>
      <c r="T607" s="32"/>
      <c r="U607" s="32"/>
      <c r="V607" s="32"/>
      <c r="W607" s="32"/>
      <c r="X607" s="32"/>
      <c r="Y607" s="32"/>
      <c r="Z607" s="32"/>
      <c r="AA607" s="32"/>
      <c r="AB607" s="32"/>
      <c r="AC607" s="32"/>
      <c r="AD607" s="32"/>
      <c r="AE607" s="32" t="s">
        <v>185</v>
      </c>
      <c r="AF607" s="32"/>
      <c r="AG607" s="32"/>
      <c r="AH607" s="32"/>
      <c r="AI607" s="32"/>
      <c r="AJ607" s="32"/>
      <c r="AK607" s="32"/>
      <c r="AL607" s="32"/>
      <c r="AM607" s="32">
        <v>21</v>
      </c>
      <c r="AN607" s="32"/>
      <c r="AO607" s="32"/>
      <c r="AP607" s="32"/>
      <c r="AQ607" s="32"/>
      <c r="AR607" s="32"/>
      <c r="AS607" s="32"/>
      <c r="AT607" s="32"/>
      <c r="AU607" s="32"/>
      <c r="AV607" s="32"/>
      <c r="AW607" s="32"/>
      <c r="AX607" s="32"/>
      <c r="AY607" s="32"/>
      <c r="AZ607" s="32"/>
      <c r="BA607" s="32"/>
      <c r="BB607" s="32"/>
      <c r="BC607" s="32"/>
      <c r="BD607" s="32"/>
      <c r="BE607" s="32"/>
      <c r="BF607" s="32"/>
      <c r="BG607" s="32"/>
      <c r="BH607" s="32"/>
    </row>
    <row r="608" spans="1:60" outlineLevel="1" x14ac:dyDescent="0.2">
      <c r="A608" s="248"/>
      <c r="B608" s="556" t="s">
        <v>906</v>
      </c>
      <c r="C608" s="557"/>
      <c r="D608" s="558"/>
      <c r="E608" s="559"/>
      <c r="F608" s="560"/>
      <c r="G608" s="561"/>
      <c r="H608" s="232"/>
      <c r="I608" s="251"/>
      <c r="J608" s="32"/>
      <c r="K608" s="32"/>
      <c r="L608" s="32"/>
      <c r="M608" s="32"/>
      <c r="N608" s="32"/>
      <c r="O608" s="32"/>
      <c r="P608" s="32"/>
      <c r="Q608" s="32"/>
      <c r="R608" s="32"/>
      <c r="S608" s="32"/>
      <c r="T608" s="32"/>
      <c r="U608" s="32"/>
      <c r="V608" s="32"/>
      <c r="W608" s="32"/>
      <c r="X608" s="32"/>
      <c r="Y608" s="32"/>
      <c r="Z608" s="32"/>
      <c r="AA608" s="32"/>
      <c r="AB608" s="32"/>
      <c r="AC608" s="32">
        <v>0</v>
      </c>
      <c r="AD608" s="32"/>
      <c r="AE608" s="32"/>
      <c r="AF608" s="32"/>
      <c r="AG608" s="32"/>
      <c r="AH608" s="32"/>
      <c r="AI608" s="32"/>
      <c r="AJ608" s="32"/>
      <c r="AK608" s="32"/>
      <c r="AL608" s="32"/>
      <c r="AM608" s="32"/>
      <c r="AN608" s="32"/>
      <c r="AO608" s="32"/>
      <c r="AP608" s="32"/>
      <c r="AQ608" s="32"/>
      <c r="AR608" s="32"/>
      <c r="AS608" s="32"/>
      <c r="AT608" s="32"/>
      <c r="AU608" s="32"/>
      <c r="AV608" s="32"/>
      <c r="AW608" s="32"/>
      <c r="AX608" s="32"/>
      <c r="AY608" s="32"/>
      <c r="AZ608" s="32"/>
      <c r="BA608" s="32"/>
      <c r="BB608" s="32"/>
      <c r="BC608" s="32"/>
      <c r="BD608" s="32"/>
      <c r="BE608" s="32"/>
      <c r="BF608" s="32"/>
      <c r="BG608" s="32"/>
      <c r="BH608" s="32"/>
    </row>
    <row r="609" spans="1:60" outlineLevel="1" x14ac:dyDescent="0.2">
      <c r="A609" s="249">
        <v>216</v>
      </c>
      <c r="B609" s="220" t="s">
        <v>911</v>
      </c>
      <c r="C609" s="243" t="s">
        <v>912</v>
      </c>
      <c r="D609" s="224" t="s">
        <v>909</v>
      </c>
      <c r="E609" s="228">
        <v>1</v>
      </c>
      <c r="F609" s="234"/>
      <c r="G609" s="233">
        <f>ROUND(E609*F609,2)</f>
        <v>0</v>
      </c>
      <c r="H609" s="232" t="s">
        <v>910</v>
      </c>
      <c r="I609" s="251" t="s">
        <v>184</v>
      </c>
      <c r="J609" s="32"/>
      <c r="K609" s="32"/>
      <c r="L609" s="32"/>
      <c r="M609" s="32"/>
      <c r="N609" s="32"/>
      <c r="O609" s="32"/>
      <c r="P609" s="32"/>
      <c r="Q609" s="32"/>
      <c r="R609" s="32"/>
      <c r="S609" s="32"/>
      <c r="T609" s="32"/>
      <c r="U609" s="32"/>
      <c r="V609" s="32"/>
      <c r="W609" s="32"/>
      <c r="X609" s="32"/>
      <c r="Y609" s="32"/>
      <c r="Z609" s="32"/>
      <c r="AA609" s="32"/>
      <c r="AB609" s="32"/>
      <c r="AC609" s="32"/>
      <c r="AD609" s="32"/>
      <c r="AE609" s="32" t="s">
        <v>185</v>
      </c>
      <c r="AF609" s="32"/>
      <c r="AG609" s="32"/>
      <c r="AH609" s="32"/>
      <c r="AI609" s="32"/>
      <c r="AJ609" s="32"/>
      <c r="AK609" s="32"/>
      <c r="AL609" s="32"/>
      <c r="AM609" s="32">
        <v>21</v>
      </c>
      <c r="AN609" s="32"/>
      <c r="AO609" s="32"/>
      <c r="AP609" s="32"/>
      <c r="AQ609" s="32"/>
      <c r="AR609" s="32"/>
      <c r="AS609" s="32"/>
      <c r="AT609" s="32"/>
      <c r="AU609" s="32"/>
      <c r="AV609" s="32"/>
      <c r="AW609" s="32"/>
      <c r="AX609" s="32"/>
      <c r="AY609" s="32"/>
      <c r="AZ609" s="32"/>
      <c r="BA609" s="32"/>
      <c r="BB609" s="32"/>
      <c r="BC609" s="32"/>
      <c r="BD609" s="32"/>
      <c r="BE609" s="32"/>
      <c r="BF609" s="32"/>
      <c r="BG609" s="32"/>
      <c r="BH609" s="32"/>
    </row>
    <row r="610" spans="1:60" outlineLevel="1" x14ac:dyDescent="0.2">
      <c r="A610" s="248"/>
      <c r="B610" s="556" t="s">
        <v>913</v>
      </c>
      <c r="C610" s="557"/>
      <c r="D610" s="558"/>
      <c r="E610" s="559"/>
      <c r="F610" s="560"/>
      <c r="G610" s="561"/>
      <c r="H610" s="232"/>
      <c r="I610" s="251"/>
      <c r="J610" s="32"/>
      <c r="K610" s="32"/>
      <c r="L610" s="32"/>
      <c r="M610" s="32"/>
      <c r="N610" s="32"/>
      <c r="O610" s="32"/>
      <c r="P610" s="32"/>
      <c r="Q610" s="32"/>
      <c r="R610" s="32"/>
      <c r="S610" s="32"/>
      <c r="T610" s="32"/>
      <c r="U610" s="32"/>
      <c r="V610" s="32"/>
      <c r="W610" s="32"/>
      <c r="X610" s="32"/>
      <c r="Y610" s="32"/>
      <c r="Z610" s="32"/>
      <c r="AA610" s="32"/>
      <c r="AB610" s="32"/>
      <c r="AC610" s="32">
        <v>0</v>
      </c>
      <c r="AD610" s="32"/>
      <c r="AE610" s="32"/>
      <c r="AF610" s="32"/>
      <c r="AG610" s="32"/>
      <c r="AH610" s="32"/>
      <c r="AI610" s="32"/>
      <c r="AJ610" s="32"/>
      <c r="AK610" s="32"/>
      <c r="AL610" s="32"/>
      <c r="AM610" s="32"/>
      <c r="AN610" s="32"/>
      <c r="AO610" s="32"/>
      <c r="AP610" s="32"/>
      <c r="AQ610" s="32"/>
      <c r="AR610" s="32"/>
      <c r="AS610" s="32"/>
      <c r="AT610" s="32"/>
      <c r="AU610" s="32"/>
      <c r="AV610" s="32"/>
      <c r="AW610" s="32"/>
      <c r="AX610" s="32"/>
      <c r="AY610" s="32"/>
      <c r="AZ610" s="32"/>
      <c r="BA610" s="32"/>
      <c r="BB610" s="32"/>
      <c r="BC610" s="32"/>
      <c r="BD610" s="32"/>
      <c r="BE610" s="32"/>
      <c r="BF610" s="32"/>
      <c r="BG610" s="32"/>
      <c r="BH610" s="32"/>
    </row>
    <row r="611" spans="1:60" outlineLevel="1" x14ac:dyDescent="0.2">
      <c r="A611" s="249">
        <v>217</v>
      </c>
      <c r="B611" s="220" t="s">
        <v>914</v>
      </c>
      <c r="C611" s="243" t="s">
        <v>915</v>
      </c>
      <c r="D611" s="224" t="s">
        <v>909</v>
      </c>
      <c r="E611" s="228">
        <v>1</v>
      </c>
      <c r="F611" s="234"/>
      <c r="G611" s="233">
        <f>ROUND(E611*F611,2)</f>
        <v>0</v>
      </c>
      <c r="H611" s="232" t="s">
        <v>910</v>
      </c>
      <c r="I611" s="251" t="s">
        <v>184</v>
      </c>
      <c r="J611" s="32"/>
      <c r="K611" s="32"/>
      <c r="L611" s="32"/>
      <c r="M611" s="32"/>
      <c r="N611" s="32"/>
      <c r="O611" s="32"/>
      <c r="P611" s="32"/>
      <c r="Q611" s="32"/>
      <c r="R611" s="32"/>
      <c r="S611" s="32"/>
      <c r="T611" s="32"/>
      <c r="U611" s="32"/>
      <c r="V611" s="32"/>
      <c r="W611" s="32"/>
      <c r="X611" s="32"/>
      <c r="Y611" s="32"/>
      <c r="Z611" s="32"/>
      <c r="AA611" s="32"/>
      <c r="AB611" s="32"/>
      <c r="AC611" s="32"/>
      <c r="AD611" s="32"/>
      <c r="AE611" s="32" t="s">
        <v>185</v>
      </c>
      <c r="AF611" s="32"/>
      <c r="AG611" s="32"/>
      <c r="AH611" s="32"/>
      <c r="AI611" s="32"/>
      <c r="AJ611" s="32"/>
      <c r="AK611" s="32"/>
      <c r="AL611" s="32"/>
      <c r="AM611" s="32">
        <v>21</v>
      </c>
      <c r="AN611" s="32"/>
      <c r="AO611" s="32"/>
      <c r="AP611" s="32"/>
      <c r="AQ611" s="32"/>
      <c r="AR611" s="32"/>
      <c r="AS611" s="32"/>
      <c r="AT611" s="32"/>
      <c r="AU611" s="32"/>
      <c r="AV611" s="32"/>
      <c r="AW611" s="32"/>
      <c r="AX611" s="32"/>
      <c r="AY611" s="32"/>
      <c r="AZ611" s="32"/>
      <c r="BA611" s="32"/>
      <c r="BB611" s="32"/>
      <c r="BC611" s="32"/>
      <c r="BD611" s="32"/>
      <c r="BE611" s="32"/>
      <c r="BF611" s="32"/>
      <c r="BG611" s="32"/>
      <c r="BH611" s="32"/>
    </row>
    <row r="612" spans="1:60" outlineLevel="1" x14ac:dyDescent="0.2">
      <c r="A612" s="248"/>
      <c r="B612" s="221"/>
      <c r="C612" s="562" t="s">
        <v>916</v>
      </c>
      <c r="D612" s="563"/>
      <c r="E612" s="564"/>
      <c r="F612" s="565"/>
      <c r="G612" s="566"/>
      <c r="H612" s="232"/>
      <c r="I612" s="251"/>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c r="AI612" s="32"/>
      <c r="AJ612" s="32"/>
      <c r="AK612" s="32"/>
      <c r="AL612" s="32"/>
      <c r="AM612" s="32"/>
      <c r="AN612" s="32"/>
      <c r="AO612" s="32"/>
      <c r="AP612" s="32"/>
      <c r="AQ612" s="32"/>
      <c r="AR612" s="32"/>
      <c r="AS612" s="32"/>
      <c r="AT612" s="32"/>
      <c r="AU612" s="32"/>
      <c r="AV612" s="32"/>
      <c r="AW612" s="32"/>
      <c r="AX612" s="32"/>
      <c r="AY612" s="32"/>
      <c r="AZ612" s="32"/>
      <c r="BA612" s="212" t="str">
        <f>C612</f>
        <v>Veškeré náklady spojené s vybudováním, provozem a odstraněním zařízení staveniště.</v>
      </c>
      <c r="BB612" s="32"/>
      <c r="BC612" s="32"/>
      <c r="BD612" s="32"/>
      <c r="BE612" s="32"/>
      <c r="BF612" s="32"/>
      <c r="BG612" s="32"/>
      <c r="BH612" s="32"/>
    </row>
    <row r="613" spans="1:60" ht="22.5" outlineLevel="1" x14ac:dyDescent="0.2">
      <c r="A613" s="249">
        <v>218</v>
      </c>
      <c r="B613" s="220" t="s">
        <v>917</v>
      </c>
      <c r="C613" s="243" t="s">
        <v>918</v>
      </c>
      <c r="D613" s="224" t="s">
        <v>383</v>
      </c>
      <c r="E613" s="228">
        <v>1</v>
      </c>
      <c r="F613" s="503">
        <v>70000</v>
      </c>
      <c r="G613" s="233">
        <f>ROUND(E613*F613,2)</f>
        <v>70000</v>
      </c>
      <c r="H613" s="232"/>
      <c r="I613" s="251" t="s">
        <v>365</v>
      </c>
      <c r="J613" s="32"/>
      <c r="K613" s="32"/>
      <c r="L613" s="32"/>
      <c r="M613" s="32"/>
      <c r="N613" s="32"/>
      <c r="O613" s="32"/>
      <c r="P613" s="32"/>
      <c r="Q613" s="32"/>
      <c r="R613" s="32"/>
      <c r="S613" s="32"/>
      <c r="T613" s="32"/>
      <c r="U613" s="32"/>
      <c r="V613" s="32"/>
      <c r="W613" s="32"/>
      <c r="X613" s="32"/>
      <c r="Y613" s="32"/>
      <c r="Z613" s="32"/>
      <c r="AA613" s="32"/>
      <c r="AB613" s="32"/>
      <c r="AC613" s="32"/>
      <c r="AD613" s="32"/>
      <c r="AE613" s="32" t="s">
        <v>366</v>
      </c>
      <c r="AF613" s="32" t="s">
        <v>919</v>
      </c>
      <c r="AG613" s="32"/>
      <c r="AH613" s="32"/>
      <c r="AI613" s="32"/>
      <c r="AJ613" s="32"/>
      <c r="AK613" s="32"/>
      <c r="AL613" s="32"/>
      <c r="AM613" s="32">
        <v>21</v>
      </c>
      <c r="AN613" s="32"/>
      <c r="AO613" s="32"/>
      <c r="AP613" s="32"/>
      <c r="AQ613" s="32"/>
      <c r="AR613" s="32"/>
      <c r="AS613" s="32"/>
      <c r="AT613" s="32"/>
      <c r="AU613" s="32"/>
      <c r="AV613" s="32"/>
      <c r="AW613" s="32"/>
      <c r="AX613" s="32"/>
      <c r="AY613" s="32"/>
      <c r="AZ613" s="32"/>
      <c r="BA613" s="32"/>
      <c r="BB613" s="32"/>
      <c r="BC613" s="32"/>
      <c r="BD613" s="32"/>
      <c r="BE613" s="32"/>
      <c r="BF613" s="32"/>
      <c r="BG613" s="32"/>
      <c r="BH613" s="32"/>
    </row>
    <row r="614" spans="1:60" x14ac:dyDescent="0.2">
      <c r="A614" s="247" t="s">
        <v>174</v>
      </c>
      <c r="B614" s="219" t="s">
        <v>157</v>
      </c>
      <c r="C614" s="242" t="s">
        <v>158</v>
      </c>
      <c r="D614" s="223"/>
      <c r="E614" s="227"/>
      <c r="F614" s="567">
        <f>SUM(G615:G634)</f>
        <v>35000</v>
      </c>
      <c r="G614" s="568"/>
      <c r="H614" s="231"/>
      <c r="I614" s="250"/>
      <c r="AE614" t="s">
        <v>175</v>
      </c>
    </row>
    <row r="615" spans="1:60" outlineLevel="1" x14ac:dyDescent="0.2">
      <c r="A615" s="248"/>
      <c r="B615" s="550" t="s">
        <v>920</v>
      </c>
      <c r="C615" s="551"/>
      <c r="D615" s="552"/>
      <c r="E615" s="553"/>
      <c r="F615" s="554"/>
      <c r="G615" s="555"/>
      <c r="H615" s="232"/>
      <c r="I615" s="251"/>
      <c r="J615" s="32"/>
      <c r="K615" s="32"/>
      <c r="L615" s="32"/>
      <c r="M615" s="32"/>
      <c r="N615" s="32"/>
      <c r="O615" s="32"/>
      <c r="P615" s="32"/>
      <c r="Q615" s="32"/>
      <c r="R615" s="32"/>
      <c r="S615" s="32"/>
      <c r="T615" s="32"/>
      <c r="U615" s="32"/>
      <c r="V615" s="32"/>
      <c r="W615" s="32"/>
      <c r="X615" s="32"/>
      <c r="Y615" s="32"/>
      <c r="Z615" s="32"/>
      <c r="AA615" s="32"/>
      <c r="AB615" s="32"/>
      <c r="AC615" s="32">
        <v>0</v>
      </c>
      <c r="AD615" s="32"/>
      <c r="AE615" s="32"/>
      <c r="AF615" s="32"/>
      <c r="AG615" s="32"/>
      <c r="AH615" s="32"/>
      <c r="AI615" s="32"/>
      <c r="AJ615" s="32"/>
      <c r="AK615" s="32"/>
      <c r="AL615" s="32"/>
      <c r="AM615" s="32"/>
      <c r="AN615" s="32"/>
      <c r="AO615" s="32"/>
      <c r="AP615" s="32"/>
      <c r="AQ615" s="32"/>
      <c r="AR615" s="32"/>
      <c r="AS615" s="32"/>
      <c r="AT615" s="32"/>
      <c r="AU615" s="32"/>
      <c r="AV615" s="32"/>
      <c r="AW615" s="32"/>
      <c r="AX615" s="32"/>
      <c r="AY615" s="32"/>
      <c r="AZ615" s="32"/>
      <c r="BA615" s="32"/>
      <c r="BB615" s="32"/>
      <c r="BC615" s="32"/>
      <c r="BD615" s="32"/>
      <c r="BE615" s="32"/>
      <c r="BF615" s="32"/>
      <c r="BG615" s="32"/>
      <c r="BH615" s="32"/>
    </row>
    <row r="616" spans="1:60" ht="22.5" outlineLevel="1" x14ac:dyDescent="0.2">
      <c r="A616" s="248"/>
      <c r="B616" s="556" t="s">
        <v>921</v>
      </c>
      <c r="C616" s="557"/>
      <c r="D616" s="558"/>
      <c r="E616" s="559"/>
      <c r="F616" s="560"/>
      <c r="G616" s="561"/>
      <c r="H616" s="232"/>
      <c r="I616" s="251"/>
      <c r="J616" s="32"/>
      <c r="K616" s="32"/>
      <c r="L616" s="32"/>
      <c r="M616" s="32"/>
      <c r="N616" s="32"/>
      <c r="O616" s="32"/>
      <c r="P616" s="32"/>
      <c r="Q616" s="32"/>
      <c r="R616" s="32"/>
      <c r="S616" s="32"/>
      <c r="T616" s="32"/>
      <c r="U616" s="32"/>
      <c r="V616" s="32"/>
      <c r="W616" s="32"/>
      <c r="X616" s="32"/>
      <c r="Y616" s="32"/>
      <c r="Z616" s="32"/>
      <c r="AA616" s="32"/>
      <c r="AB616" s="32"/>
      <c r="AC616" s="32"/>
      <c r="AD616" s="32"/>
      <c r="AE616" s="32" t="s">
        <v>178</v>
      </c>
      <c r="AF616" s="32"/>
      <c r="AG616" s="32"/>
      <c r="AH616" s="32"/>
      <c r="AI616" s="32"/>
      <c r="AJ616" s="32"/>
      <c r="AK616" s="32"/>
      <c r="AL616" s="32"/>
      <c r="AM616" s="32"/>
      <c r="AN616" s="32"/>
      <c r="AO616" s="32"/>
      <c r="AP616" s="32"/>
      <c r="AQ616" s="32"/>
      <c r="AR616" s="32"/>
      <c r="AS616" s="32"/>
      <c r="AT616" s="32"/>
      <c r="AU616" s="32"/>
      <c r="AV616" s="32"/>
      <c r="AW616" s="32"/>
      <c r="AX616" s="32"/>
      <c r="AY616" s="32"/>
      <c r="AZ616" s="212" t="str">
        <f>B616</f>
        <v>Náklady zhotovitele, související s prováděním zkoušek a revizí předepsaných technickými normami nebo objednatelem a které jsou pro provedení díla nezbytné.</v>
      </c>
      <c r="BA616" s="32"/>
      <c r="BB616" s="32"/>
      <c r="BC616" s="32"/>
      <c r="BD616" s="32"/>
      <c r="BE616" s="32"/>
      <c r="BF616" s="32"/>
      <c r="BG616" s="32"/>
      <c r="BH616" s="32"/>
    </row>
    <row r="617" spans="1:60" outlineLevel="1" x14ac:dyDescent="0.2">
      <c r="A617" s="249">
        <v>219</v>
      </c>
      <c r="B617" s="220" t="s">
        <v>922</v>
      </c>
      <c r="C617" s="243" t="s">
        <v>923</v>
      </c>
      <c r="D617" s="224" t="s">
        <v>909</v>
      </c>
      <c r="E617" s="228">
        <v>1</v>
      </c>
      <c r="F617" s="234"/>
      <c r="G617" s="233">
        <f>ROUND(E617*F617,2)</f>
        <v>0</v>
      </c>
      <c r="H617" s="232" t="s">
        <v>910</v>
      </c>
      <c r="I617" s="251" t="s">
        <v>184</v>
      </c>
      <c r="J617" s="32"/>
      <c r="K617" s="32"/>
      <c r="L617" s="32"/>
      <c r="M617" s="32"/>
      <c r="N617" s="32"/>
      <c r="O617" s="32"/>
      <c r="P617" s="32"/>
      <c r="Q617" s="32"/>
      <c r="R617" s="32"/>
      <c r="S617" s="32"/>
      <c r="T617" s="32"/>
      <c r="U617" s="32"/>
      <c r="V617" s="32"/>
      <c r="W617" s="32"/>
      <c r="X617" s="32"/>
      <c r="Y617" s="32"/>
      <c r="Z617" s="32"/>
      <c r="AA617" s="32"/>
      <c r="AB617" s="32"/>
      <c r="AC617" s="32"/>
      <c r="AD617" s="32"/>
      <c r="AE617" s="32" t="s">
        <v>185</v>
      </c>
      <c r="AF617" s="32"/>
      <c r="AG617" s="32"/>
      <c r="AH617" s="32"/>
      <c r="AI617" s="32"/>
      <c r="AJ617" s="32"/>
      <c r="AK617" s="32"/>
      <c r="AL617" s="32"/>
      <c r="AM617" s="32">
        <v>21</v>
      </c>
      <c r="AN617" s="32"/>
      <c r="AO617" s="32"/>
      <c r="AP617" s="32"/>
      <c r="AQ617" s="32"/>
      <c r="AR617" s="32"/>
      <c r="AS617" s="32"/>
      <c r="AT617" s="32"/>
      <c r="AU617" s="32"/>
      <c r="AV617" s="32"/>
      <c r="AW617" s="32"/>
      <c r="AX617" s="32"/>
      <c r="AY617" s="32"/>
      <c r="AZ617" s="32"/>
      <c r="BA617" s="32"/>
      <c r="BB617" s="32"/>
      <c r="BC617" s="32"/>
      <c r="BD617" s="32"/>
      <c r="BE617" s="32"/>
      <c r="BF617" s="32"/>
      <c r="BG617" s="32"/>
      <c r="BH617" s="32"/>
    </row>
    <row r="618" spans="1:60" ht="22.5" outlineLevel="1" x14ac:dyDescent="0.2">
      <c r="A618" s="248"/>
      <c r="B618" s="221"/>
      <c r="C618" s="562" t="s">
        <v>924</v>
      </c>
      <c r="D618" s="563"/>
      <c r="E618" s="564"/>
      <c r="F618" s="565"/>
      <c r="G618" s="566"/>
      <c r="H618" s="232"/>
      <c r="I618" s="251"/>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32"/>
      <c r="AL618" s="32"/>
      <c r="AM618" s="32"/>
      <c r="AN618" s="32"/>
      <c r="AO618" s="32"/>
      <c r="AP618" s="32"/>
      <c r="AQ618" s="32"/>
      <c r="AR618" s="32"/>
      <c r="AS618" s="32"/>
      <c r="AT618" s="32"/>
      <c r="AU618" s="32"/>
      <c r="AV618" s="32"/>
      <c r="AW618" s="32"/>
      <c r="AX618" s="32"/>
      <c r="AY618" s="32"/>
      <c r="AZ618" s="32"/>
      <c r="BA618" s="212" t="str">
        <f>C618</f>
        <v>Náklady zhotovitele na vypracování provozních řádů pro zkušební či trvalý provoz včetně nákladů na předání všech návodů k obsluze a údržbě pro technologická zařízení a včetně zaškolení obsluhy objednatele.</v>
      </c>
      <c r="BB618" s="32"/>
      <c r="BC618" s="32"/>
      <c r="BD618" s="32"/>
      <c r="BE618" s="32"/>
      <c r="BF618" s="32"/>
      <c r="BG618" s="32"/>
      <c r="BH618" s="32"/>
    </row>
    <row r="619" spans="1:60" outlineLevel="1" x14ac:dyDescent="0.2">
      <c r="A619" s="248"/>
      <c r="B619" s="556" t="s">
        <v>925</v>
      </c>
      <c r="C619" s="557"/>
      <c r="D619" s="558"/>
      <c r="E619" s="559"/>
      <c r="F619" s="560"/>
      <c r="G619" s="561"/>
      <c r="H619" s="232"/>
      <c r="I619" s="251"/>
      <c r="J619" s="32"/>
      <c r="K619" s="32"/>
      <c r="L619" s="32"/>
      <c r="M619" s="32"/>
      <c r="N619" s="32"/>
      <c r="O619" s="32"/>
      <c r="P619" s="32"/>
      <c r="Q619" s="32"/>
      <c r="R619" s="32"/>
      <c r="S619" s="32"/>
      <c r="T619" s="32"/>
      <c r="U619" s="32"/>
      <c r="V619" s="32"/>
      <c r="W619" s="32"/>
      <c r="X619" s="32"/>
      <c r="Y619" s="32"/>
      <c r="Z619" s="32"/>
      <c r="AA619" s="32"/>
      <c r="AB619" s="32"/>
      <c r="AC619" s="32">
        <v>0</v>
      </c>
      <c r="AD619" s="32"/>
      <c r="AE619" s="32"/>
      <c r="AF619" s="32"/>
      <c r="AG619" s="32"/>
      <c r="AH619" s="32"/>
      <c r="AI619" s="32"/>
      <c r="AJ619" s="32"/>
      <c r="AK619" s="32"/>
      <c r="AL619" s="32"/>
      <c r="AM619" s="32"/>
      <c r="AN619" s="32"/>
      <c r="AO619" s="32"/>
      <c r="AP619" s="32"/>
      <c r="AQ619" s="32"/>
      <c r="AR619" s="32"/>
      <c r="AS619" s="32"/>
      <c r="AT619" s="32"/>
      <c r="AU619" s="32"/>
      <c r="AV619" s="32"/>
      <c r="AW619" s="32"/>
      <c r="AX619" s="32"/>
      <c r="AY619" s="32"/>
      <c r="AZ619" s="32"/>
      <c r="BA619" s="32"/>
      <c r="BB619" s="32"/>
      <c r="BC619" s="32"/>
      <c r="BD619" s="32"/>
      <c r="BE619" s="32"/>
      <c r="BF619" s="32"/>
      <c r="BG619" s="32"/>
      <c r="BH619" s="32"/>
    </row>
    <row r="620" spans="1:60" outlineLevel="1" x14ac:dyDescent="0.2">
      <c r="A620" s="248"/>
      <c r="B620" s="556" t="s">
        <v>926</v>
      </c>
      <c r="C620" s="557"/>
      <c r="D620" s="558"/>
      <c r="E620" s="559"/>
      <c r="F620" s="560"/>
      <c r="G620" s="561"/>
      <c r="H620" s="232"/>
      <c r="I620" s="251"/>
      <c r="J620" s="32"/>
      <c r="K620" s="32"/>
      <c r="L620" s="32"/>
      <c r="M620" s="32"/>
      <c r="N620" s="32"/>
      <c r="O620" s="32"/>
      <c r="P620" s="32"/>
      <c r="Q620" s="32"/>
      <c r="R620" s="32"/>
      <c r="S620" s="32"/>
      <c r="T620" s="32"/>
      <c r="U620" s="32"/>
      <c r="V620" s="32"/>
      <c r="W620" s="32"/>
      <c r="X620" s="32"/>
      <c r="Y620" s="32"/>
      <c r="Z620" s="32"/>
      <c r="AA620" s="32"/>
      <c r="AB620" s="32"/>
      <c r="AC620" s="32"/>
      <c r="AD620" s="32"/>
      <c r="AE620" s="32" t="s">
        <v>178</v>
      </c>
      <c r="AF620" s="32"/>
      <c r="AG620" s="32"/>
      <c r="AH620" s="32"/>
      <c r="AI620" s="32"/>
      <c r="AJ620" s="32"/>
      <c r="AK620" s="32"/>
      <c r="AL620" s="32"/>
      <c r="AM620" s="32"/>
      <c r="AN620" s="32"/>
      <c r="AO620" s="32"/>
      <c r="AP620" s="32"/>
      <c r="AQ620" s="32"/>
      <c r="AR620" s="32"/>
      <c r="AS620" s="32"/>
      <c r="AT620" s="32"/>
      <c r="AU620" s="32"/>
      <c r="AV620" s="32"/>
      <c r="AW620" s="32"/>
      <c r="AX620" s="32"/>
      <c r="AY620" s="32"/>
      <c r="AZ620" s="32"/>
      <c r="BA620" s="32"/>
      <c r="BB620" s="32"/>
      <c r="BC620" s="32"/>
      <c r="BD620" s="32"/>
      <c r="BE620" s="32"/>
      <c r="BF620" s="32"/>
      <c r="BG620" s="32"/>
      <c r="BH620" s="32"/>
    </row>
    <row r="621" spans="1:60" outlineLevel="1" x14ac:dyDescent="0.2">
      <c r="A621" s="249">
        <v>220</v>
      </c>
      <c r="B621" s="220" t="s">
        <v>927</v>
      </c>
      <c r="C621" s="243" t="s">
        <v>928</v>
      </c>
      <c r="D621" s="224" t="s">
        <v>909</v>
      </c>
      <c r="E621" s="228">
        <v>1</v>
      </c>
      <c r="F621" s="234"/>
      <c r="G621" s="233">
        <f>ROUND(E621*F621,2)</f>
        <v>0</v>
      </c>
      <c r="H621" s="232" t="s">
        <v>910</v>
      </c>
      <c r="I621" s="251" t="s">
        <v>184</v>
      </c>
      <c r="J621" s="32"/>
      <c r="K621" s="32"/>
      <c r="L621" s="32"/>
      <c r="M621" s="32"/>
      <c r="N621" s="32"/>
      <c r="O621" s="32"/>
      <c r="P621" s="32"/>
      <c r="Q621" s="32"/>
      <c r="R621" s="32"/>
      <c r="S621" s="32"/>
      <c r="T621" s="32"/>
      <c r="U621" s="32"/>
      <c r="V621" s="32"/>
      <c r="W621" s="32"/>
      <c r="X621" s="32"/>
      <c r="Y621" s="32"/>
      <c r="Z621" s="32"/>
      <c r="AA621" s="32"/>
      <c r="AB621" s="32"/>
      <c r="AC621" s="32"/>
      <c r="AD621" s="32"/>
      <c r="AE621" s="32" t="s">
        <v>185</v>
      </c>
      <c r="AF621" s="32"/>
      <c r="AG621" s="32"/>
      <c r="AH621" s="32"/>
      <c r="AI621" s="32"/>
      <c r="AJ621" s="32"/>
      <c r="AK621" s="32"/>
      <c r="AL621" s="32"/>
      <c r="AM621" s="32">
        <v>21</v>
      </c>
      <c r="AN621" s="32"/>
      <c r="AO621" s="32"/>
      <c r="AP621" s="32"/>
      <c r="AQ621" s="32"/>
      <c r="AR621" s="32"/>
      <c r="AS621" s="32"/>
      <c r="AT621" s="32"/>
      <c r="AU621" s="32"/>
      <c r="AV621" s="32"/>
      <c r="AW621" s="32"/>
      <c r="AX621" s="32"/>
      <c r="AY621" s="32"/>
      <c r="AZ621" s="32"/>
      <c r="BA621" s="32"/>
      <c r="BB621" s="32"/>
      <c r="BC621" s="32"/>
      <c r="BD621" s="32"/>
      <c r="BE621" s="32"/>
      <c r="BF621" s="32"/>
      <c r="BG621" s="32"/>
      <c r="BH621" s="32"/>
    </row>
    <row r="622" spans="1:60" outlineLevel="1" x14ac:dyDescent="0.2">
      <c r="A622" s="248"/>
      <c r="B622" s="221"/>
      <c r="C622" s="562" t="s">
        <v>929</v>
      </c>
      <c r="D622" s="563"/>
      <c r="E622" s="564"/>
      <c r="F622" s="565"/>
      <c r="G622" s="566"/>
      <c r="H622" s="232"/>
      <c r="I622" s="251"/>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c r="AI622" s="32"/>
      <c r="AJ622" s="32"/>
      <c r="AK622" s="32"/>
      <c r="AL622" s="32"/>
      <c r="AM622" s="32"/>
      <c r="AN622" s="32"/>
      <c r="AO622" s="32"/>
      <c r="AP622" s="32"/>
      <c r="AQ622" s="32"/>
      <c r="AR622" s="32"/>
      <c r="AS622" s="32"/>
      <c r="AT622" s="32"/>
      <c r="AU622" s="32"/>
      <c r="AV622" s="32"/>
      <c r="AW622" s="32"/>
      <c r="AX622" s="32"/>
      <c r="AY622" s="32"/>
      <c r="AZ622" s="32"/>
      <c r="BA622" s="212" t="str">
        <f>C622</f>
        <v>Náklady na vyhotovení dokumentace skutečného provedení stavby a její předání objednateli v požadované formě a požadovaném počtu.</v>
      </c>
      <c r="BB622" s="32"/>
      <c r="BC622" s="32"/>
      <c r="BD622" s="32"/>
      <c r="BE622" s="32"/>
      <c r="BF622" s="32"/>
      <c r="BG622" s="32"/>
      <c r="BH622" s="32"/>
    </row>
    <row r="623" spans="1:60" outlineLevel="1" x14ac:dyDescent="0.2">
      <c r="A623" s="248"/>
      <c r="B623" s="556" t="s">
        <v>925</v>
      </c>
      <c r="C623" s="557"/>
      <c r="D623" s="558"/>
      <c r="E623" s="559"/>
      <c r="F623" s="560"/>
      <c r="G623" s="561"/>
      <c r="H623" s="232"/>
      <c r="I623" s="251"/>
      <c r="J623" s="32"/>
      <c r="K623" s="32"/>
      <c r="L623" s="32"/>
      <c r="M623" s="32"/>
      <c r="N623" s="32"/>
      <c r="O623" s="32"/>
      <c r="P623" s="32"/>
      <c r="Q623" s="32"/>
      <c r="R623" s="32"/>
      <c r="S623" s="32"/>
      <c r="T623" s="32"/>
      <c r="U623" s="32"/>
      <c r="V623" s="32"/>
      <c r="W623" s="32"/>
      <c r="X623" s="32"/>
      <c r="Y623" s="32"/>
      <c r="Z623" s="32"/>
      <c r="AA623" s="32"/>
      <c r="AB623" s="32"/>
      <c r="AC623" s="32">
        <v>0</v>
      </c>
      <c r="AD623" s="32"/>
      <c r="AE623" s="32"/>
      <c r="AF623" s="32"/>
      <c r="AG623" s="32"/>
      <c r="AH623" s="32"/>
      <c r="AI623" s="32"/>
      <c r="AJ623" s="32"/>
      <c r="AK623" s="32"/>
      <c r="AL623" s="32"/>
      <c r="AM623" s="32"/>
      <c r="AN623" s="32"/>
      <c r="AO623" s="32"/>
      <c r="AP623" s="32"/>
      <c r="AQ623" s="32"/>
      <c r="AR623" s="32"/>
      <c r="AS623" s="32"/>
      <c r="AT623" s="32"/>
      <c r="AU623" s="32"/>
      <c r="AV623" s="32"/>
      <c r="AW623" s="32"/>
      <c r="AX623" s="32"/>
      <c r="AY623" s="32"/>
      <c r="AZ623" s="32"/>
      <c r="BA623" s="32"/>
      <c r="BB623" s="32"/>
      <c r="BC623" s="32"/>
      <c r="BD623" s="32"/>
      <c r="BE623" s="32"/>
      <c r="BF623" s="32"/>
      <c r="BG623" s="32"/>
      <c r="BH623" s="32"/>
    </row>
    <row r="624" spans="1:60" outlineLevel="1" x14ac:dyDescent="0.2">
      <c r="A624" s="248"/>
      <c r="B624" s="556" t="s">
        <v>926</v>
      </c>
      <c r="C624" s="557"/>
      <c r="D624" s="558"/>
      <c r="E624" s="559"/>
      <c r="F624" s="560"/>
      <c r="G624" s="561"/>
      <c r="H624" s="232"/>
      <c r="I624" s="251"/>
      <c r="J624" s="32"/>
      <c r="K624" s="32"/>
      <c r="L624" s="32"/>
      <c r="M624" s="32"/>
      <c r="N624" s="32"/>
      <c r="O624" s="32"/>
      <c r="P624" s="32"/>
      <c r="Q624" s="32"/>
      <c r="R624" s="32"/>
      <c r="S624" s="32"/>
      <c r="T624" s="32"/>
      <c r="U624" s="32"/>
      <c r="V624" s="32"/>
      <c r="W624" s="32"/>
      <c r="X624" s="32"/>
      <c r="Y624" s="32"/>
      <c r="Z624" s="32"/>
      <c r="AA624" s="32"/>
      <c r="AB624" s="32"/>
      <c r="AC624" s="32"/>
      <c r="AD624" s="32"/>
      <c r="AE624" s="32" t="s">
        <v>178</v>
      </c>
      <c r="AF624" s="32"/>
      <c r="AG624" s="32"/>
      <c r="AH624" s="32"/>
      <c r="AI624" s="32"/>
      <c r="AJ624" s="32"/>
      <c r="AK624" s="32"/>
      <c r="AL624" s="32"/>
      <c r="AM624" s="32"/>
      <c r="AN624" s="32"/>
      <c r="AO624" s="32"/>
      <c r="AP624" s="32"/>
      <c r="AQ624" s="32"/>
      <c r="AR624" s="32"/>
      <c r="AS624" s="32"/>
      <c r="AT624" s="32"/>
      <c r="AU624" s="32"/>
      <c r="AV624" s="32"/>
      <c r="AW624" s="32"/>
      <c r="AX624" s="32"/>
      <c r="AY624" s="32"/>
      <c r="AZ624" s="32"/>
      <c r="BA624" s="32"/>
      <c r="BB624" s="32"/>
      <c r="BC624" s="32"/>
      <c r="BD624" s="32"/>
      <c r="BE624" s="32"/>
      <c r="BF624" s="32"/>
      <c r="BG624" s="32"/>
      <c r="BH624" s="32"/>
    </row>
    <row r="625" spans="1:60" outlineLevel="1" x14ac:dyDescent="0.2">
      <c r="A625" s="249">
        <v>221</v>
      </c>
      <c r="B625" s="220" t="s">
        <v>930</v>
      </c>
      <c r="C625" s="243" t="s">
        <v>931</v>
      </c>
      <c r="D625" s="224" t="s">
        <v>909</v>
      </c>
      <c r="E625" s="228">
        <v>1</v>
      </c>
      <c r="F625" s="234"/>
      <c r="G625" s="233">
        <f>ROUND(E625*F625,2)</f>
        <v>0</v>
      </c>
      <c r="H625" s="232" t="s">
        <v>910</v>
      </c>
      <c r="I625" s="251" t="s">
        <v>184</v>
      </c>
      <c r="J625" s="32"/>
      <c r="K625" s="32"/>
      <c r="L625" s="32"/>
      <c r="M625" s="32"/>
      <c r="N625" s="32"/>
      <c r="O625" s="32"/>
      <c r="P625" s="32"/>
      <c r="Q625" s="32"/>
      <c r="R625" s="32"/>
      <c r="S625" s="32"/>
      <c r="T625" s="32"/>
      <c r="U625" s="32"/>
      <c r="V625" s="32"/>
      <c r="W625" s="32"/>
      <c r="X625" s="32"/>
      <c r="Y625" s="32"/>
      <c r="Z625" s="32"/>
      <c r="AA625" s="32"/>
      <c r="AB625" s="32"/>
      <c r="AC625" s="32"/>
      <c r="AD625" s="32"/>
      <c r="AE625" s="32" t="s">
        <v>185</v>
      </c>
      <c r="AF625" s="32"/>
      <c r="AG625" s="32"/>
      <c r="AH625" s="32"/>
      <c r="AI625" s="32"/>
      <c r="AJ625" s="32"/>
      <c r="AK625" s="32"/>
      <c r="AL625" s="32"/>
      <c r="AM625" s="32">
        <v>21</v>
      </c>
      <c r="AN625" s="32"/>
      <c r="AO625" s="32"/>
      <c r="AP625" s="32"/>
      <c r="AQ625" s="32"/>
      <c r="AR625" s="32"/>
      <c r="AS625" s="32"/>
      <c r="AT625" s="32"/>
      <c r="AU625" s="32"/>
      <c r="AV625" s="32"/>
      <c r="AW625" s="32"/>
      <c r="AX625" s="32"/>
      <c r="AY625" s="32"/>
      <c r="AZ625" s="32"/>
      <c r="BA625" s="32"/>
      <c r="BB625" s="32"/>
      <c r="BC625" s="32"/>
      <c r="BD625" s="32"/>
      <c r="BE625" s="32"/>
      <c r="BF625" s="32"/>
      <c r="BG625" s="32"/>
      <c r="BH625" s="32"/>
    </row>
    <row r="626" spans="1:60" outlineLevel="1" x14ac:dyDescent="0.2">
      <c r="A626" s="248"/>
      <c r="B626" s="221"/>
      <c r="C626" s="562" t="s">
        <v>932</v>
      </c>
      <c r="D626" s="563"/>
      <c r="E626" s="564"/>
      <c r="F626" s="565"/>
      <c r="G626" s="566"/>
      <c r="H626" s="232"/>
      <c r="I626" s="251"/>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32"/>
      <c r="AL626" s="32"/>
      <c r="AM626" s="32"/>
      <c r="AN626" s="32"/>
      <c r="AO626" s="32"/>
      <c r="AP626" s="32"/>
      <c r="AQ626" s="32"/>
      <c r="AR626" s="32"/>
      <c r="AS626" s="32"/>
      <c r="AT626" s="32"/>
      <c r="AU626" s="32"/>
      <c r="AV626" s="32"/>
      <c r="AW626" s="32"/>
      <c r="AX626" s="32"/>
      <c r="AY626" s="32"/>
      <c r="AZ626" s="32"/>
      <c r="BA626" s="212" t="str">
        <f>C626</f>
        <v>Náklady na provedení skutečného zaměření stavby v rozsahu nezbytném pro zápis změny do katastru nemovitostí.</v>
      </c>
      <c r="BB626" s="32"/>
      <c r="BC626" s="32"/>
      <c r="BD626" s="32"/>
      <c r="BE626" s="32"/>
      <c r="BF626" s="32"/>
      <c r="BG626" s="32"/>
      <c r="BH626" s="32"/>
    </row>
    <row r="627" spans="1:60" outlineLevel="1" x14ac:dyDescent="0.2">
      <c r="A627" s="249">
        <v>222</v>
      </c>
      <c r="B627" s="220" t="s">
        <v>933</v>
      </c>
      <c r="C627" s="243" t="s">
        <v>934</v>
      </c>
      <c r="D627" s="224" t="s">
        <v>909</v>
      </c>
      <c r="E627" s="228">
        <v>1</v>
      </c>
      <c r="F627" s="503">
        <v>35000</v>
      </c>
      <c r="G627" s="233">
        <f>ROUND(E627*F627,2)</f>
        <v>35000</v>
      </c>
      <c r="H627" s="232"/>
      <c r="I627" s="251" t="s">
        <v>365</v>
      </c>
      <c r="J627" s="32"/>
      <c r="K627" s="32"/>
      <c r="L627" s="32"/>
      <c r="M627" s="32"/>
      <c r="N627" s="32"/>
      <c r="O627" s="32"/>
      <c r="P627" s="32"/>
      <c r="Q627" s="32"/>
      <c r="R627" s="32"/>
      <c r="S627" s="32"/>
      <c r="T627" s="32"/>
      <c r="U627" s="32"/>
      <c r="V627" s="32"/>
      <c r="W627" s="32"/>
      <c r="X627" s="32"/>
      <c r="Y627" s="32"/>
      <c r="Z627" s="32"/>
      <c r="AA627" s="32"/>
      <c r="AB627" s="32"/>
      <c r="AC627" s="32"/>
      <c r="AD627" s="32"/>
      <c r="AE627" s="32" t="s">
        <v>366</v>
      </c>
      <c r="AF627" s="32" t="s">
        <v>919</v>
      </c>
      <c r="AG627" s="32"/>
      <c r="AH627" s="32"/>
      <c r="AI627" s="32"/>
      <c r="AJ627" s="32"/>
      <c r="AK627" s="32"/>
      <c r="AL627" s="32"/>
      <c r="AM627" s="32">
        <v>21</v>
      </c>
      <c r="AN627" s="32"/>
      <c r="AO627" s="32"/>
      <c r="AP627" s="32"/>
      <c r="AQ627" s="32"/>
      <c r="AR627" s="32"/>
      <c r="AS627" s="32"/>
      <c r="AT627" s="32"/>
      <c r="AU627" s="32"/>
      <c r="AV627" s="32"/>
      <c r="AW627" s="32"/>
      <c r="AX627" s="32"/>
      <c r="AY627" s="32"/>
      <c r="AZ627" s="32"/>
      <c r="BA627" s="32"/>
      <c r="BB627" s="32"/>
      <c r="BC627" s="32"/>
      <c r="BD627" s="32"/>
      <c r="BE627" s="32"/>
      <c r="BF627" s="32"/>
      <c r="BG627" s="32"/>
      <c r="BH627" s="32"/>
    </row>
    <row r="628" spans="1:60" ht="33.75" outlineLevel="1" x14ac:dyDescent="0.2">
      <c r="A628" s="248"/>
      <c r="B628" s="221"/>
      <c r="C628" s="562" t="s">
        <v>935</v>
      </c>
      <c r="D628" s="563"/>
      <c r="E628" s="564"/>
      <c r="F628" s="565"/>
      <c r="G628" s="566"/>
      <c r="H628" s="232"/>
      <c r="I628" s="251"/>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c r="AI628" s="32"/>
      <c r="AJ628" s="32"/>
      <c r="AK628" s="32"/>
      <c r="AL628" s="32"/>
      <c r="AM628" s="32"/>
      <c r="AN628" s="32"/>
      <c r="AO628" s="32"/>
      <c r="AP628" s="32"/>
      <c r="AQ628" s="32"/>
      <c r="AR628" s="32"/>
      <c r="AS628" s="32"/>
      <c r="AT628" s="32"/>
      <c r="AU628" s="32"/>
      <c r="AV628" s="32"/>
      <c r="AW628" s="32"/>
      <c r="AX628" s="32"/>
      <c r="AY628" s="32"/>
      <c r="AZ628" s="32"/>
      <c r="BA628" s="212" t="str">
        <f>C628</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628" s="32"/>
      <c r="BC628" s="32"/>
      <c r="BD628" s="32"/>
      <c r="BE628" s="32"/>
      <c r="BF628" s="32"/>
      <c r="BG628" s="32"/>
      <c r="BH628" s="32"/>
    </row>
    <row r="629" spans="1:60" outlineLevel="1" x14ac:dyDescent="0.2">
      <c r="A629" s="249">
        <v>223</v>
      </c>
      <c r="B629" s="220" t="s">
        <v>936</v>
      </c>
      <c r="C629" s="243" t="s">
        <v>937</v>
      </c>
      <c r="D629" s="224" t="s">
        <v>383</v>
      </c>
      <c r="E629" s="228">
        <v>1</v>
      </c>
      <c r="F629" s="234"/>
      <c r="G629" s="233">
        <f>ROUND(E629*F629,2)</f>
        <v>0</v>
      </c>
      <c r="H629" s="232"/>
      <c r="I629" s="251" t="s">
        <v>365</v>
      </c>
      <c r="J629" s="32"/>
      <c r="K629" s="32"/>
      <c r="L629" s="32"/>
      <c r="M629" s="32"/>
      <c r="N629" s="32"/>
      <c r="O629" s="32"/>
      <c r="P629" s="32"/>
      <c r="Q629" s="32"/>
      <c r="R629" s="32"/>
      <c r="S629" s="32"/>
      <c r="T629" s="32"/>
      <c r="U629" s="32"/>
      <c r="V629" s="32"/>
      <c r="W629" s="32"/>
      <c r="X629" s="32"/>
      <c r="Y629" s="32"/>
      <c r="Z629" s="32"/>
      <c r="AA629" s="32"/>
      <c r="AB629" s="32"/>
      <c r="AC629" s="32"/>
      <c r="AD629" s="32"/>
      <c r="AE629" s="32" t="s">
        <v>366</v>
      </c>
      <c r="AF629" s="32" t="s">
        <v>919</v>
      </c>
      <c r="AG629" s="32"/>
      <c r="AH629" s="32"/>
      <c r="AI629" s="32"/>
      <c r="AJ629" s="32"/>
      <c r="AK629" s="32"/>
      <c r="AL629" s="32"/>
      <c r="AM629" s="32">
        <v>21</v>
      </c>
      <c r="AN629" s="32"/>
      <c r="AO629" s="32"/>
      <c r="AP629" s="32"/>
      <c r="AQ629" s="32"/>
      <c r="AR629" s="32"/>
      <c r="AS629" s="32"/>
      <c r="AT629" s="32"/>
      <c r="AU629" s="32"/>
      <c r="AV629" s="32"/>
      <c r="AW629" s="32"/>
      <c r="AX629" s="32"/>
      <c r="AY629" s="32"/>
      <c r="AZ629" s="32"/>
      <c r="BA629" s="32"/>
      <c r="BB629" s="32"/>
      <c r="BC629" s="32"/>
      <c r="BD629" s="32"/>
      <c r="BE629" s="32"/>
      <c r="BF629" s="32"/>
      <c r="BG629" s="32"/>
      <c r="BH629" s="32"/>
    </row>
    <row r="630" spans="1:60" outlineLevel="1" x14ac:dyDescent="0.2">
      <c r="A630" s="248"/>
      <c r="B630" s="221"/>
      <c r="C630" s="244" t="s">
        <v>119</v>
      </c>
      <c r="D630" s="225"/>
      <c r="E630" s="229">
        <v>1</v>
      </c>
      <c r="F630" s="233"/>
      <c r="G630" s="233"/>
      <c r="H630" s="232"/>
      <c r="I630" s="251"/>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32"/>
      <c r="AL630" s="32"/>
      <c r="AM630" s="32"/>
      <c r="AN630" s="32"/>
      <c r="AO630" s="32"/>
      <c r="AP630" s="32"/>
      <c r="AQ630" s="32"/>
      <c r="AR630" s="32"/>
      <c r="AS630" s="32"/>
      <c r="AT630" s="32"/>
      <c r="AU630" s="32"/>
      <c r="AV630" s="32"/>
      <c r="AW630" s="32"/>
      <c r="AX630" s="32"/>
      <c r="AY630" s="32"/>
      <c r="AZ630" s="32"/>
      <c r="BA630" s="32"/>
      <c r="BB630" s="32"/>
      <c r="BC630" s="32"/>
      <c r="BD630" s="32"/>
      <c r="BE630" s="32"/>
      <c r="BF630" s="32"/>
      <c r="BG630" s="32"/>
      <c r="BH630" s="32"/>
    </row>
    <row r="631" spans="1:60" outlineLevel="1" x14ac:dyDescent="0.2">
      <c r="A631" s="249">
        <v>224</v>
      </c>
      <c r="B631" s="220" t="s">
        <v>938</v>
      </c>
      <c r="C631" s="243" t="s">
        <v>939</v>
      </c>
      <c r="D631" s="224" t="s">
        <v>383</v>
      </c>
      <c r="E631" s="228">
        <v>1</v>
      </c>
      <c r="F631" s="234"/>
      <c r="G631" s="233">
        <f>ROUND(E631*F631,2)</f>
        <v>0</v>
      </c>
      <c r="H631" s="232"/>
      <c r="I631" s="251" t="s">
        <v>365</v>
      </c>
      <c r="J631" s="32"/>
      <c r="K631" s="32"/>
      <c r="L631" s="32"/>
      <c r="M631" s="32"/>
      <c r="N631" s="32"/>
      <c r="O631" s="32"/>
      <c r="P631" s="32"/>
      <c r="Q631" s="32"/>
      <c r="R631" s="32"/>
      <c r="S631" s="32"/>
      <c r="T631" s="32"/>
      <c r="U631" s="32"/>
      <c r="V631" s="32"/>
      <c r="W631" s="32"/>
      <c r="X631" s="32"/>
      <c r="Y631" s="32"/>
      <c r="Z631" s="32"/>
      <c r="AA631" s="32"/>
      <c r="AB631" s="32"/>
      <c r="AC631" s="32"/>
      <c r="AD631" s="32"/>
      <c r="AE631" s="32" t="s">
        <v>366</v>
      </c>
      <c r="AF631" s="32" t="s">
        <v>919</v>
      </c>
      <c r="AG631" s="32"/>
      <c r="AH631" s="32"/>
      <c r="AI631" s="32"/>
      <c r="AJ631" s="32"/>
      <c r="AK631" s="32"/>
      <c r="AL631" s="32"/>
      <c r="AM631" s="32">
        <v>21</v>
      </c>
      <c r="AN631" s="32"/>
      <c r="AO631" s="32"/>
      <c r="AP631" s="32"/>
      <c r="AQ631" s="32"/>
      <c r="AR631" s="32"/>
      <c r="AS631" s="32"/>
      <c r="AT631" s="32"/>
      <c r="AU631" s="32"/>
      <c r="AV631" s="32"/>
      <c r="AW631" s="32"/>
      <c r="AX631" s="32"/>
      <c r="AY631" s="32"/>
      <c r="AZ631" s="32"/>
      <c r="BA631" s="32"/>
      <c r="BB631" s="32"/>
      <c r="BC631" s="32"/>
      <c r="BD631" s="32"/>
      <c r="BE631" s="32"/>
      <c r="BF631" s="32"/>
      <c r="BG631" s="32"/>
      <c r="BH631" s="32"/>
    </row>
    <row r="632" spans="1:60" outlineLevel="1" x14ac:dyDescent="0.2">
      <c r="A632" s="248"/>
      <c r="B632" s="221"/>
      <c r="C632" s="244" t="s">
        <v>119</v>
      </c>
      <c r="D632" s="225"/>
      <c r="E632" s="229">
        <v>1</v>
      </c>
      <c r="F632" s="233"/>
      <c r="G632" s="233"/>
      <c r="H632" s="232"/>
      <c r="I632" s="251"/>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c r="AI632" s="32"/>
      <c r="AJ632" s="32"/>
      <c r="AK632" s="32"/>
      <c r="AL632" s="32"/>
      <c r="AM632" s="32"/>
      <c r="AN632" s="32"/>
      <c r="AO632" s="32"/>
      <c r="AP632" s="32"/>
      <c r="AQ632" s="32"/>
      <c r="AR632" s="32"/>
      <c r="AS632" s="32"/>
      <c r="AT632" s="32"/>
      <c r="AU632" s="32"/>
      <c r="AV632" s="32"/>
      <c r="AW632" s="32"/>
      <c r="AX632" s="32"/>
      <c r="AY632" s="32"/>
      <c r="AZ632" s="32"/>
      <c r="BA632" s="32"/>
      <c r="BB632" s="32"/>
      <c r="BC632" s="32"/>
      <c r="BD632" s="32"/>
      <c r="BE632" s="32"/>
      <c r="BF632" s="32"/>
      <c r="BG632" s="32"/>
      <c r="BH632" s="32"/>
    </row>
    <row r="633" spans="1:60" outlineLevel="1" x14ac:dyDescent="0.2">
      <c r="A633" s="249">
        <v>225</v>
      </c>
      <c r="B633" s="220" t="s">
        <v>940</v>
      </c>
      <c r="C633" s="243" t="s">
        <v>941</v>
      </c>
      <c r="D633" s="224" t="s">
        <v>383</v>
      </c>
      <c r="E633" s="228">
        <v>1</v>
      </c>
      <c r="F633" s="234"/>
      <c r="G633" s="233">
        <f>ROUND(E633*F633,2)</f>
        <v>0</v>
      </c>
      <c r="H633" s="232"/>
      <c r="I633" s="251" t="s">
        <v>365</v>
      </c>
      <c r="J633" s="32"/>
      <c r="K633" s="32"/>
      <c r="L633" s="32"/>
      <c r="M633" s="32"/>
      <c r="N633" s="32"/>
      <c r="O633" s="32"/>
      <c r="P633" s="32"/>
      <c r="Q633" s="32"/>
      <c r="R633" s="32"/>
      <c r="S633" s="32"/>
      <c r="T633" s="32"/>
      <c r="U633" s="32"/>
      <c r="V633" s="32"/>
      <c r="W633" s="32"/>
      <c r="X633" s="32"/>
      <c r="Y633" s="32"/>
      <c r="Z633" s="32"/>
      <c r="AA633" s="32"/>
      <c r="AB633" s="32"/>
      <c r="AC633" s="32"/>
      <c r="AD633" s="32"/>
      <c r="AE633" s="32" t="s">
        <v>366</v>
      </c>
      <c r="AF633" s="32" t="s">
        <v>919</v>
      </c>
      <c r="AG633" s="32"/>
      <c r="AH633" s="32"/>
      <c r="AI633" s="32"/>
      <c r="AJ633" s="32"/>
      <c r="AK633" s="32"/>
      <c r="AL633" s="32"/>
      <c r="AM633" s="32">
        <v>21</v>
      </c>
      <c r="AN633" s="32"/>
      <c r="AO633" s="32"/>
      <c r="AP633" s="32"/>
      <c r="AQ633" s="32"/>
      <c r="AR633" s="32"/>
      <c r="AS633" s="32"/>
      <c r="AT633" s="32"/>
      <c r="AU633" s="32"/>
      <c r="AV633" s="32"/>
      <c r="AW633" s="32"/>
      <c r="AX633" s="32"/>
      <c r="AY633" s="32"/>
      <c r="AZ633" s="32"/>
      <c r="BA633" s="32"/>
      <c r="BB633" s="32"/>
      <c r="BC633" s="32"/>
      <c r="BD633" s="32"/>
      <c r="BE633" s="32"/>
      <c r="BF633" s="32"/>
      <c r="BG633" s="32"/>
      <c r="BH633" s="32"/>
    </row>
    <row r="634" spans="1:60" ht="13.5" outlineLevel="1" thickBot="1" x14ac:dyDescent="0.25">
      <c r="A634" s="257"/>
      <c r="B634" s="258"/>
      <c r="C634" s="259" t="s">
        <v>119</v>
      </c>
      <c r="D634" s="260"/>
      <c r="E634" s="261">
        <v>1</v>
      </c>
      <c r="F634" s="262"/>
      <c r="G634" s="262"/>
      <c r="H634" s="263"/>
      <c r="I634" s="264"/>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c r="AI634" s="32"/>
      <c r="AJ634" s="32"/>
      <c r="AK634" s="32"/>
      <c r="AL634" s="32"/>
      <c r="AM634" s="32"/>
      <c r="AN634" s="32"/>
      <c r="AO634" s="32"/>
      <c r="AP634" s="32"/>
      <c r="AQ634" s="32"/>
      <c r="AR634" s="32"/>
      <c r="AS634" s="32"/>
      <c r="AT634" s="32"/>
      <c r="AU634" s="32"/>
      <c r="AV634" s="32"/>
      <c r="AW634" s="32"/>
      <c r="AX634" s="32"/>
      <c r="AY634" s="32"/>
      <c r="AZ634" s="32"/>
      <c r="BA634" s="32"/>
      <c r="BB634" s="32"/>
      <c r="BC634" s="32"/>
      <c r="BD634" s="32"/>
      <c r="BE634" s="32"/>
      <c r="BF634" s="32"/>
      <c r="BG634" s="32"/>
      <c r="BH634" s="32"/>
    </row>
    <row r="635" spans="1:60" x14ac:dyDescent="0.2">
      <c r="A635" s="210"/>
      <c r="B635" s="222" t="s">
        <v>942</v>
      </c>
      <c r="C635" s="245" t="s">
        <v>942</v>
      </c>
      <c r="D635" s="226"/>
      <c r="E635" s="230"/>
      <c r="F635" s="235"/>
      <c r="G635" s="235"/>
      <c r="H635" s="236"/>
      <c r="I635" s="235"/>
    </row>
    <row r="636" spans="1:60" hidden="1" x14ac:dyDescent="0.2">
      <c r="C636" s="81"/>
      <c r="D636" s="189"/>
    </row>
    <row r="637" spans="1:60" ht="13.5" hidden="1" thickBot="1" x14ac:dyDescent="0.25">
      <c r="A637" s="237"/>
      <c r="B637" s="238" t="s">
        <v>943</v>
      </c>
      <c r="C637" s="246"/>
      <c r="D637" s="239"/>
      <c r="E637" s="240"/>
      <c r="F637" s="240"/>
      <c r="G637" s="241">
        <f>F8+F176+F187+F218+F241+F260+F463+F472+F482+F508+F513+F532+F540+F544+F549+F558+F605+F614</f>
        <v>105000</v>
      </c>
    </row>
    <row r="638" spans="1:60" x14ac:dyDescent="0.2">
      <c r="D638" s="189"/>
    </row>
    <row r="639" spans="1:60" x14ac:dyDescent="0.2">
      <c r="D639" s="189"/>
    </row>
    <row r="640" spans="1:60" x14ac:dyDescent="0.2">
      <c r="D640" s="189"/>
    </row>
    <row r="641" spans="4:4" x14ac:dyDescent="0.2">
      <c r="D641" s="189"/>
    </row>
    <row r="642" spans="4:4" x14ac:dyDescent="0.2">
      <c r="D642" s="189"/>
    </row>
    <row r="643" spans="4:4" x14ac:dyDescent="0.2">
      <c r="D643" s="189"/>
    </row>
    <row r="644" spans="4:4" x14ac:dyDescent="0.2">
      <c r="D644" s="189"/>
    </row>
    <row r="645" spans="4:4" x14ac:dyDescent="0.2">
      <c r="D645" s="189"/>
    </row>
    <row r="646" spans="4:4" x14ac:dyDescent="0.2">
      <c r="D646" s="189"/>
    </row>
    <row r="647" spans="4:4" x14ac:dyDescent="0.2">
      <c r="D647" s="189"/>
    </row>
    <row r="648" spans="4:4" x14ac:dyDescent="0.2">
      <c r="D648" s="189"/>
    </row>
    <row r="649" spans="4:4" x14ac:dyDescent="0.2">
      <c r="D649" s="189"/>
    </row>
    <row r="650" spans="4:4" x14ac:dyDescent="0.2">
      <c r="D650" s="189"/>
    </row>
    <row r="651" spans="4:4" x14ac:dyDescent="0.2">
      <c r="D651" s="189"/>
    </row>
    <row r="652" spans="4:4" x14ac:dyDescent="0.2">
      <c r="D652" s="189"/>
    </row>
    <row r="653" spans="4:4" x14ac:dyDescent="0.2">
      <c r="D653" s="189"/>
    </row>
    <row r="654" spans="4:4" x14ac:dyDescent="0.2">
      <c r="D654" s="189"/>
    </row>
    <row r="655" spans="4:4" x14ac:dyDescent="0.2">
      <c r="D655" s="189"/>
    </row>
    <row r="656" spans="4:4" x14ac:dyDescent="0.2">
      <c r="D656" s="189"/>
    </row>
    <row r="657" spans="4:4" x14ac:dyDescent="0.2">
      <c r="D657" s="189"/>
    </row>
    <row r="658" spans="4:4" x14ac:dyDescent="0.2">
      <c r="D658" s="189"/>
    </row>
    <row r="659" spans="4:4" x14ac:dyDescent="0.2">
      <c r="D659" s="189"/>
    </row>
    <row r="660" spans="4:4" x14ac:dyDescent="0.2">
      <c r="D660" s="189"/>
    </row>
    <row r="661" spans="4:4" x14ac:dyDescent="0.2">
      <c r="D661" s="189"/>
    </row>
    <row r="662" spans="4:4" x14ac:dyDescent="0.2">
      <c r="D662" s="189"/>
    </row>
    <row r="663" spans="4:4" x14ac:dyDescent="0.2">
      <c r="D663" s="189"/>
    </row>
    <row r="664" spans="4:4" x14ac:dyDescent="0.2">
      <c r="D664" s="189"/>
    </row>
    <row r="665" spans="4:4" x14ac:dyDescent="0.2">
      <c r="D665" s="189"/>
    </row>
    <row r="666" spans="4:4" x14ac:dyDescent="0.2">
      <c r="D666" s="189"/>
    </row>
    <row r="667" spans="4:4" x14ac:dyDescent="0.2">
      <c r="D667" s="189"/>
    </row>
    <row r="668" spans="4:4" x14ac:dyDescent="0.2">
      <c r="D668" s="189"/>
    </row>
    <row r="669" spans="4:4" x14ac:dyDescent="0.2">
      <c r="D669" s="189"/>
    </row>
    <row r="670" spans="4:4" x14ac:dyDescent="0.2">
      <c r="D670" s="189"/>
    </row>
    <row r="671" spans="4:4" x14ac:dyDescent="0.2">
      <c r="D671" s="189"/>
    </row>
    <row r="672" spans="4:4" x14ac:dyDescent="0.2">
      <c r="D672" s="189"/>
    </row>
    <row r="673" spans="4:4" x14ac:dyDescent="0.2">
      <c r="D673" s="189"/>
    </row>
    <row r="674" spans="4:4" x14ac:dyDescent="0.2">
      <c r="D674" s="189"/>
    </row>
    <row r="675" spans="4:4" x14ac:dyDescent="0.2">
      <c r="D675" s="189"/>
    </row>
    <row r="676" spans="4:4" x14ac:dyDescent="0.2">
      <c r="D676" s="189"/>
    </row>
    <row r="677" spans="4:4" x14ac:dyDescent="0.2">
      <c r="D677" s="189"/>
    </row>
    <row r="678" spans="4:4" x14ac:dyDescent="0.2">
      <c r="D678" s="189"/>
    </row>
    <row r="679" spans="4:4" x14ac:dyDescent="0.2">
      <c r="D679" s="189"/>
    </row>
    <row r="680" spans="4:4" x14ac:dyDescent="0.2">
      <c r="D680" s="189"/>
    </row>
    <row r="681" spans="4:4" x14ac:dyDescent="0.2">
      <c r="D681" s="189"/>
    </row>
    <row r="682" spans="4:4" x14ac:dyDescent="0.2">
      <c r="D682" s="189"/>
    </row>
    <row r="683" spans="4:4" x14ac:dyDescent="0.2">
      <c r="D683" s="189"/>
    </row>
    <row r="684" spans="4:4" x14ac:dyDescent="0.2">
      <c r="D684" s="189"/>
    </row>
    <row r="685" spans="4:4" x14ac:dyDescent="0.2">
      <c r="D685" s="189"/>
    </row>
    <row r="686" spans="4:4" x14ac:dyDescent="0.2">
      <c r="D686" s="189"/>
    </row>
    <row r="687" spans="4:4" x14ac:dyDescent="0.2">
      <c r="D687" s="189"/>
    </row>
    <row r="688" spans="4:4" x14ac:dyDescent="0.2">
      <c r="D688" s="189"/>
    </row>
    <row r="689" spans="4:4" x14ac:dyDescent="0.2">
      <c r="D689" s="189"/>
    </row>
    <row r="690" spans="4:4" x14ac:dyDescent="0.2">
      <c r="D690" s="189"/>
    </row>
    <row r="691" spans="4:4" x14ac:dyDescent="0.2">
      <c r="D691" s="189"/>
    </row>
    <row r="692" spans="4:4" x14ac:dyDescent="0.2">
      <c r="D692" s="189"/>
    </row>
    <row r="693" spans="4:4" x14ac:dyDescent="0.2">
      <c r="D693" s="189"/>
    </row>
    <row r="694" spans="4:4" x14ac:dyDescent="0.2">
      <c r="D694" s="189"/>
    </row>
    <row r="695" spans="4:4" x14ac:dyDescent="0.2">
      <c r="D695" s="189"/>
    </row>
    <row r="696" spans="4:4" x14ac:dyDescent="0.2">
      <c r="D696" s="189"/>
    </row>
    <row r="697" spans="4:4" x14ac:dyDescent="0.2">
      <c r="D697" s="189"/>
    </row>
    <row r="698" spans="4:4" x14ac:dyDescent="0.2">
      <c r="D698" s="189"/>
    </row>
    <row r="699" spans="4:4" x14ac:dyDescent="0.2">
      <c r="D699" s="189"/>
    </row>
    <row r="700" spans="4:4" x14ac:dyDescent="0.2">
      <c r="D700" s="189"/>
    </row>
    <row r="701" spans="4:4" x14ac:dyDescent="0.2">
      <c r="D701" s="189"/>
    </row>
    <row r="702" spans="4:4" x14ac:dyDescent="0.2">
      <c r="D702" s="189"/>
    </row>
    <row r="703" spans="4:4" x14ac:dyDescent="0.2">
      <c r="D703" s="189"/>
    </row>
    <row r="704" spans="4:4" x14ac:dyDescent="0.2">
      <c r="D704" s="189"/>
    </row>
    <row r="705" spans="4:4" x14ac:dyDescent="0.2">
      <c r="D705" s="189"/>
    </row>
    <row r="706" spans="4:4" x14ac:dyDescent="0.2">
      <c r="D706" s="189"/>
    </row>
    <row r="707" spans="4:4" x14ac:dyDescent="0.2">
      <c r="D707" s="189"/>
    </row>
    <row r="708" spans="4:4" x14ac:dyDescent="0.2">
      <c r="D708" s="189"/>
    </row>
    <row r="709" spans="4:4" x14ac:dyDescent="0.2">
      <c r="D709" s="189"/>
    </row>
    <row r="710" spans="4:4" x14ac:dyDescent="0.2">
      <c r="D710" s="189"/>
    </row>
    <row r="711" spans="4:4" x14ac:dyDescent="0.2">
      <c r="D711" s="189"/>
    </row>
    <row r="712" spans="4:4" x14ac:dyDescent="0.2">
      <c r="D712" s="189"/>
    </row>
    <row r="713" spans="4:4" x14ac:dyDescent="0.2">
      <c r="D713" s="189"/>
    </row>
    <row r="714" spans="4:4" x14ac:dyDescent="0.2">
      <c r="D714" s="189"/>
    </row>
    <row r="715" spans="4:4" x14ac:dyDescent="0.2">
      <c r="D715" s="189"/>
    </row>
    <row r="716" spans="4:4" x14ac:dyDescent="0.2">
      <c r="D716" s="189"/>
    </row>
    <row r="717" spans="4:4" x14ac:dyDescent="0.2">
      <c r="D717" s="189"/>
    </row>
    <row r="718" spans="4:4" x14ac:dyDescent="0.2">
      <c r="D718" s="189"/>
    </row>
    <row r="719" spans="4:4" x14ac:dyDescent="0.2">
      <c r="D719" s="189"/>
    </row>
    <row r="720" spans="4:4" x14ac:dyDescent="0.2">
      <c r="D720" s="189"/>
    </row>
    <row r="721" spans="4:4" x14ac:dyDescent="0.2">
      <c r="D721" s="189"/>
    </row>
    <row r="722" spans="4:4" x14ac:dyDescent="0.2">
      <c r="D722" s="189"/>
    </row>
    <row r="723" spans="4:4" x14ac:dyDescent="0.2">
      <c r="D723" s="189"/>
    </row>
    <row r="724" spans="4:4" x14ac:dyDescent="0.2">
      <c r="D724" s="189"/>
    </row>
    <row r="725" spans="4:4" x14ac:dyDescent="0.2">
      <c r="D725" s="189"/>
    </row>
    <row r="726" spans="4:4" x14ac:dyDescent="0.2">
      <c r="D726" s="189"/>
    </row>
    <row r="727" spans="4:4" x14ac:dyDescent="0.2">
      <c r="D727" s="189"/>
    </row>
    <row r="728" spans="4:4" x14ac:dyDescent="0.2">
      <c r="D728" s="189"/>
    </row>
    <row r="729" spans="4:4" x14ac:dyDescent="0.2">
      <c r="D729" s="189"/>
    </row>
    <row r="730" spans="4:4" x14ac:dyDescent="0.2">
      <c r="D730" s="189"/>
    </row>
    <row r="731" spans="4:4" x14ac:dyDescent="0.2">
      <c r="D731" s="189"/>
    </row>
    <row r="732" spans="4:4" x14ac:dyDescent="0.2">
      <c r="D732" s="189"/>
    </row>
    <row r="733" spans="4:4" x14ac:dyDescent="0.2">
      <c r="D733" s="189"/>
    </row>
    <row r="734" spans="4:4" x14ac:dyDescent="0.2">
      <c r="D734" s="189"/>
    </row>
    <row r="735" spans="4:4" x14ac:dyDescent="0.2">
      <c r="D735" s="189"/>
    </row>
    <row r="736" spans="4:4" x14ac:dyDescent="0.2">
      <c r="D736" s="189"/>
    </row>
    <row r="737" spans="4:4" x14ac:dyDescent="0.2">
      <c r="D737" s="189"/>
    </row>
    <row r="738" spans="4:4" x14ac:dyDescent="0.2">
      <c r="D738" s="189"/>
    </row>
    <row r="739" spans="4:4" x14ac:dyDescent="0.2">
      <c r="D739" s="189"/>
    </row>
    <row r="740" spans="4:4" x14ac:dyDescent="0.2">
      <c r="D740" s="189"/>
    </row>
    <row r="741" spans="4:4" x14ac:dyDescent="0.2">
      <c r="D741" s="189"/>
    </row>
    <row r="742" spans="4:4" x14ac:dyDescent="0.2">
      <c r="D742" s="189"/>
    </row>
    <row r="743" spans="4:4" x14ac:dyDescent="0.2">
      <c r="D743" s="189"/>
    </row>
    <row r="744" spans="4:4" x14ac:dyDescent="0.2">
      <c r="D744" s="189"/>
    </row>
    <row r="745" spans="4:4" x14ac:dyDescent="0.2">
      <c r="D745" s="189"/>
    </row>
    <row r="746" spans="4:4" x14ac:dyDescent="0.2">
      <c r="D746" s="189"/>
    </row>
    <row r="747" spans="4:4" x14ac:dyDescent="0.2">
      <c r="D747" s="189"/>
    </row>
    <row r="748" spans="4:4" x14ac:dyDescent="0.2">
      <c r="D748" s="189"/>
    </row>
    <row r="749" spans="4:4" x14ac:dyDescent="0.2">
      <c r="D749" s="189"/>
    </row>
    <row r="750" spans="4:4" x14ac:dyDescent="0.2">
      <c r="D750" s="189"/>
    </row>
    <row r="751" spans="4:4" x14ac:dyDescent="0.2">
      <c r="D751" s="189"/>
    </row>
    <row r="752" spans="4:4" x14ac:dyDescent="0.2">
      <c r="D752" s="189"/>
    </row>
    <row r="753" spans="4:4" x14ac:dyDescent="0.2">
      <c r="D753" s="189"/>
    </row>
    <row r="754" spans="4:4" x14ac:dyDescent="0.2">
      <c r="D754" s="189"/>
    </row>
    <row r="755" spans="4:4" x14ac:dyDescent="0.2">
      <c r="D755" s="189"/>
    </row>
    <row r="756" spans="4:4" x14ac:dyDescent="0.2">
      <c r="D756" s="189"/>
    </row>
    <row r="757" spans="4:4" x14ac:dyDescent="0.2">
      <c r="D757" s="189"/>
    </row>
    <row r="758" spans="4:4" x14ac:dyDescent="0.2">
      <c r="D758" s="189"/>
    </row>
    <row r="759" spans="4:4" x14ac:dyDescent="0.2">
      <c r="D759" s="189"/>
    </row>
    <row r="760" spans="4:4" x14ac:dyDescent="0.2">
      <c r="D760" s="189"/>
    </row>
    <row r="761" spans="4:4" x14ac:dyDescent="0.2">
      <c r="D761" s="189"/>
    </row>
    <row r="762" spans="4:4" x14ac:dyDescent="0.2">
      <c r="D762" s="189"/>
    </row>
    <row r="763" spans="4:4" x14ac:dyDescent="0.2">
      <c r="D763" s="189"/>
    </row>
    <row r="764" spans="4:4" x14ac:dyDescent="0.2">
      <c r="D764" s="189"/>
    </row>
    <row r="765" spans="4:4" x14ac:dyDescent="0.2">
      <c r="D765" s="189"/>
    </row>
    <row r="766" spans="4:4" x14ac:dyDescent="0.2">
      <c r="D766" s="189"/>
    </row>
    <row r="767" spans="4:4" x14ac:dyDescent="0.2">
      <c r="D767" s="189"/>
    </row>
    <row r="768" spans="4:4" x14ac:dyDescent="0.2">
      <c r="D768" s="189"/>
    </row>
    <row r="769" spans="4:4" x14ac:dyDescent="0.2">
      <c r="D769" s="189"/>
    </row>
    <row r="770" spans="4:4" x14ac:dyDescent="0.2">
      <c r="D770" s="189"/>
    </row>
    <row r="771" spans="4:4" x14ac:dyDescent="0.2">
      <c r="D771" s="189"/>
    </row>
    <row r="772" spans="4:4" x14ac:dyDescent="0.2">
      <c r="D772" s="189"/>
    </row>
    <row r="773" spans="4:4" x14ac:dyDescent="0.2">
      <c r="D773" s="189"/>
    </row>
    <row r="774" spans="4:4" x14ac:dyDescent="0.2">
      <c r="D774" s="189"/>
    </row>
    <row r="775" spans="4:4" x14ac:dyDescent="0.2">
      <c r="D775" s="189"/>
    </row>
    <row r="776" spans="4:4" x14ac:dyDescent="0.2">
      <c r="D776" s="189"/>
    </row>
    <row r="777" spans="4:4" x14ac:dyDescent="0.2">
      <c r="D777" s="189"/>
    </row>
    <row r="778" spans="4:4" x14ac:dyDescent="0.2">
      <c r="D778" s="189"/>
    </row>
    <row r="779" spans="4:4" x14ac:dyDescent="0.2">
      <c r="D779" s="189"/>
    </row>
    <row r="780" spans="4:4" x14ac:dyDescent="0.2">
      <c r="D780" s="189"/>
    </row>
    <row r="781" spans="4:4" x14ac:dyDescent="0.2">
      <c r="D781" s="189"/>
    </row>
    <row r="782" spans="4:4" x14ac:dyDescent="0.2">
      <c r="D782" s="189"/>
    </row>
    <row r="783" spans="4:4" x14ac:dyDescent="0.2">
      <c r="D783" s="189"/>
    </row>
    <row r="784" spans="4:4" x14ac:dyDescent="0.2">
      <c r="D784" s="189"/>
    </row>
    <row r="785" spans="4:4" x14ac:dyDescent="0.2">
      <c r="D785" s="189"/>
    </row>
    <row r="786" spans="4:4" x14ac:dyDescent="0.2">
      <c r="D786" s="189"/>
    </row>
    <row r="787" spans="4:4" x14ac:dyDescent="0.2">
      <c r="D787" s="189"/>
    </row>
    <row r="788" spans="4:4" x14ac:dyDescent="0.2">
      <c r="D788" s="189"/>
    </row>
    <row r="789" spans="4:4" x14ac:dyDescent="0.2">
      <c r="D789" s="189"/>
    </row>
    <row r="790" spans="4:4" x14ac:dyDescent="0.2">
      <c r="D790" s="189"/>
    </row>
    <row r="791" spans="4:4" x14ac:dyDescent="0.2">
      <c r="D791" s="189"/>
    </row>
    <row r="792" spans="4:4" x14ac:dyDescent="0.2">
      <c r="D792" s="189"/>
    </row>
    <row r="793" spans="4:4" x14ac:dyDescent="0.2">
      <c r="D793" s="189"/>
    </row>
    <row r="794" spans="4:4" x14ac:dyDescent="0.2">
      <c r="D794" s="189"/>
    </row>
    <row r="795" spans="4:4" x14ac:dyDescent="0.2">
      <c r="D795" s="189"/>
    </row>
    <row r="796" spans="4:4" x14ac:dyDescent="0.2">
      <c r="D796" s="189"/>
    </row>
    <row r="797" spans="4:4" x14ac:dyDescent="0.2">
      <c r="D797" s="189"/>
    </row>
    <row r="798" spans="4:4" x14ac:dyDescent="0.2">
      <c r="D798" s="189"/>
    </row>
    <row r="799" spans="4:4" x14ac:dyDescent="0.2">
      <c r="D799" s="189"/>
    </row>
    <row r="800" spans="4:4" x14ac:dyDescent="0.2">
      <c r="D800" s="189"/>
    </row>
    <row r="801" spans="4:4" x14ac:dyDescent="0.2">
      <c r="D801" s="189"/>
    </row>
    <row r="802" spans="4:4" x14ac:dyDescent="0.2">
      <c r="D802" s="189"/>
    </row>
    <row r="803" spans="4:4" x14ac:dyDescent="0.2">
      <c r="D803" s="189"/>
    </row>
    <row r="804" spans="4:4" x14ac:dyDescent="0.2">
      <c r="D804" s="189"/>
    </row>
    <row r="805" spans="4:4" x14ac:dyDescent="0.2">
      <c r="D805" s="189"/>
    </row>
    <row r="806" spans="4:4" x14ac:dyDescent="0.2">
      <c r="D806" s="189"/>
    </row>
    <row r="807" spans="4:4" x14ac:dyDescent="0.2">
      <c r="D807" s="189"/>
    </row>
    <row r="808" spans="4:4" x14ac:dyDescent="0.2">
      <c r="D808" s="189"/>
    </row>
    <row r="809" spans="4:4" x14ac:dyDescent="0.2">
      <c r="D809" s="189"/>
    </row>
    <row r="810" spans="4:4" x14ac:dyDescent="0.2">
      <c r="D810" s="189"/>
    </row>
    <row r="811" spans="4:4" x14ac:dyDescent="0.2">
      <c r="D811" s="189"/>
    </row>
    <row r="812" spans="4:4" x14ac:dyDescent="0.2">
      <c r="D812" s="189"/>
    </row>
    <row r="813" spans="4:4" x14ac:dyDescent="0.2">
      <c r="D813" s="189"/>
    </row>
    <row r="814" spans="4:4" x14ac:dyDescent="0.2">
      <c r="D814" s="189"/>
    </row>
    <row r="815" spans="4:4" x14ac:dyDescent="0.2">
      <c r="D815" s="189"/>
    </row>
    <row r="816" spans="4:4" x14ac:dyDescent="0.2">
      <c r="D816" s="189"/>
    </row>
    <row r="817" spans="4:4" x14ac:dyDescent="0.2">
      <c r="D817" s="189"/>
    </row>
    <row r="818" spans="4:4" x14ac:dyDescent="0.2">
      <c r="D818" s="189"/>
    </row>
    <row r="819" spans="4:4" x14ac:dyDescent="0.2">
      <c r="D819" s="189"/>
    </row>
    <row r="820" spans="4:4" x14ac:dyDescent="0.2">
      <c r="D820" s="189"/>
    </row>
    <row r="821" spans="4:4" x14ac:dyDescent="0.2">
      <c r="D821" s="189"/>
    </row>
    <row r="822" spans="4:4" x14ac:dyDescent="0.2">
      <c r="D822" s="189"/>
    </row>
    <row r="823" spans="4:4" x14ac:dyDescent="0.2">
      <c r="D823" s="189"/>
    </row>
    <row r="824" spans="4:4" x14ac:dyDescent="0.2">
      <c r="D824" s="189"/>
    </row>
    <row r="825" spans="4:4" x14ac:dyDescent="0.2">
      <c r="D825" s="189"/>
    </row>
    <row r="826" spans="4:4" x14ac:dyDescent="0.2">
      <c r="D826" s="189"/>
    </row>
    <row r="827" spans="4:4" x14ac:dyDescent="0.2">
      <c r="D827" s="189"/>
    </row>
    <row r="828" spans="4:4" x14ac:dyDescent="0.2">
      <c r="D828" s="189"/>
    </row>
    <row r="829" spans="4:4" x14ac:dyDescent="0.2">
      <c r="D829" s="189"/>
    </row>
    <row r="830" spans="4:4" x14ac:dyDescent="0.2">
      <c r="D830" s="189"/>
    </row>
    <row r="831" spans="4:4" x14ac:dyDescent="0.2">
      <c r="D831" s="189"/>
    </row>
    <row r="832" spans="4:4" x14ac:dyDescent="0.2">
      <c r="D832" s="189"/>
    </row>
    <row r="833" spans="4:4" x14ac:dyDescent="0.2">
      <c r="D833" s="189"/>
    </row>
    <row r="834" spans="4:4" x14ac:dyDescent="0.2">
      <c r="D834" s="189"/>
    </row>
    <row r="835" spans="4:4" x14ac:dyDescent="0.2">
      <c r="D835" s="189"/>
    </row>
    <row r="836" spans="4:4" x14ac:dyDescent="0.2">
      <c r="D836" s="189"/>
    </row>
    <row r="837" spans="4:4" x14ac:dyDescent="0.2">
      <c r="D837" s="189"/>
    </row>
    <row r="838" spans="4:4" x14ac:dyDescent="0.2">
      <c r="D838" s="189"/>
    </row>
    <row r="839" spans="4:4" x14ac:dyDescent="0.2">
      <c r="D839" s="189"/>
    </row>
    <row r="840" spans="4:4" x14ac:dyDescent="0.2">
      <c r="D840" s="189"/>
    </row>
    <row r="841" spans="4:4" x14ac:dyDescent="0.2">
      <c r="D841" s="189"/>
    </row>
    <row r="842" spans="4:4" x14ac:dyDescent="0.2">
      <c r="D842" s="189"/>
    </row>
    <row r="843" spans="4:4" x14ac:dyDescent="0.2">
      <c r="D843" s="189"/>
    </row>
    <row r="844" spans="4:4" x14ac:dyDescent="0.2">
      <c r="D844" s="189"/>
    </row>
    <row r="845" spans="4:4" x14ac:dyDescent="0.2">
      <c r="D845" s="189"/>
    </row>
    <row r="846" spans="4:4" x14ac:dyDescent="0.2">
      <c r="D846" s="189"/>
    </row>
    <row r="847" spans="4:4" x14ac:dyDescent="0.2">
      <c r="D847" s="189"/>
    </row>
    <row r="848" spans="4:4" x14ac:dyDescent="0.2">
      <c r="D848" s="189"/>
    </row>
    <row r="849" spans="4:4" x14ac:dyDescent="0.2">
      <c r="D849" s="189"/>
    </row>
    <row r="850" spans="4:4" x14ac:dyDescent="0.2">
      <c r="D850" s="189"/>
    </row>
    <row r="851" spans="4:4" x14ac:dyDescent="0.2">
      <c r="D851" s="189"/>
    </row>
    <row r="852" spans="4:4" x14ac:dyDescent="0.2">
      <c r="D852" s="189"/>
    </row>
    <row r="853" spans="4:4" x14ac:dyDescent="0.2">
      <c r="D853" s="189"/>
    </row>
    <row r="854" spans="4:4" x14ac:dyDescent="0.2">
      <c r="D854" s="189"/>
    </row>
    <row r="855" spans="4:4" x14ac:dyDescent="0.2">
      <c r="D855" s="189"/>
    </row>
    <row r="856" spans="4:4" x14ac:dyDescent="0.2">
      <c r="D856" s="189"/>
    </row>
    <row r="857" spans="4:4" x14ac:dyDescent="0.2">
      <c r="D857" s="189"/>
    </row>
    <row r="858" spans="4:4" x14ac:dyDescent="0.2">
      <c r="D858" s="189"/>
    </row>
    <row r="859" spans="4:4" x14ac:dyDescent="0.2">
      <c r="D859" s="189"/>
    </row>
    <row r="860" spans="4:4" x14ac:dyDescent="0.2">
      <c r="D860" s="189"/>
    </row>
    <row r="861" spans="4:4" x14ac:dyDescent="0.2">
      <c r="D861" s="189"/>
    </row>
    <row r="862" spans="4:4" x14ac:dyDescent="0.2">
      <c r="D862" s="189"/>
    </row>
    <row r="863" spans="4:4" x14ac:dyDescent="0.2">
      <c r="D863" s="189"/>
    </row>
    <row r="864" spans="4:4" x14ac:dyDescent="0.2">
      <c r="D864" s="189"/>
    </row>
    <row r="865" spans="4:4" x14ac:dyDescent="0.2">
      <c r="D865" s="189"/>
    </row>
    <row r="866" spans="4:4" x14ac:dyDescent="0.2">
      <c r="D866" s="189"/>
    </row>
    <row r="867" spans="4:4" x14ac:dyDescent="0.2">
      <c r="D867" s="189"/>
    </row>
    <row r="868" spans="4:4" x14ac:dyDescent="0.2">
      <c r="D868" s="189"/>
    </row>
    <row r="869" spans="4:4" x14ac:dyDescent="0.2">
      <c r="D869" s="189"/>
    </row>
    <row r="870" spans="4:4" x14ac:dyDescent="0.2">
      <c r="D870" s="189"/>
    </row>
    <row r="871" spans="4:4" x14ac:dyDescent="0.2">
      <c r="D871" s="189"/>
    </row>
    <row r="872" spans="4:4" x14ac:dyDescent="0.2">
      <c r="D872" s="189"/>
    </row>
    <row r="873" spans="4:4" x14ac:dyDescent="0.2">
      <c r="D873" s="189"/>
    </row>
    <row r="874" spans="4:4" x14ac:dyDescent="0.2">
      <c r="D874" s="189"/>
    </row>
    <row r="875" spans="4:4" x14ac:dyDescent="0.2">
      <c r="D875" s="189"/>
    </row>
    <row r="876" spans="4:4" x14ac:dyDescent="0.2">
      <c r="D876" s="189"/>
    </row>
    <row r="877" spans="4:4" x14ac:dyDescent="0.2">
      <c r="D877" s="189"/>
    </row>
    <row r="878" spans="4:4" x14ac:dyDescent="0.2">
      <c r="D878" s="189"/>
    </row>
    <row r="879" spans="4:4" x14ac:dyDescent="0.2">
      <c r="D879" s="189"/>
    </row>
    <row r="880" spans="4:4" x14ac:dyDescent="0.2">
      <c r="D880" s="189"/>
    </row>
    <row r="881" spans="4:4" x14ac:dyDescent="0.2">
      <c r="D881" s="189"/>
    </row>
    <row r="882" spans="4:4" x14ac:dyDescent="0.2">
      <c r="D882" s="189"/>
    </row>
    <row r="883" spans="4:4" x14ac:dyDescent="0.2">
      <c r="D883" s="189"/>
    </row>
    <row r="884" spans="4:4" x14ac:dyDescent="0.2">
      <c r="D884" s="189"/>
    </row>
    <row r="885" spans="4:4" x14ac:dyDescent="0.2">
      <c r="D885" s="189"/>
    </row>
    <row r="886" spans="4:4" x14ac:dyDescent="0.2">
      <c r="D886" s="189"/>
    </row>
    <row r="887" spans="4:4" x14ac:dyDescent="0.2">
      <c r="D887" s="189"/>
    </row>
    <row r="888" spans="4:4" x14ac:dyDescent="0.2">
      <c r="D888" s="189"/>
    </row>
    <row r="889" spans="4:4" x14ac:dyDescent="0.2">
      <c r="D889" s="189"/>
    </row>
    <row r="890" spans="4:4" x14ac:dyDescent="0.2">
      <c r="D890" s="189"/>
    </row>
    <row r="891" spans="4:4" x14ac:dyDescent="0.2">
      <c r="D891" s="189"/>
    </row>
    <row r="892" spans="4:4" x14ac:dyDescent="0.2">
      <c r="D892" s="189"/>
    </row>
    <row r="893" spans="4:4" x14ac:dyDescent="0.2">
      <c r="D893" s="189"/>
    </row>
    <row r="894" spans="4:4" x14ac:dyDescent="0.2">
      <c r="D894" s="189"/>
    </row>
    <row r="895" spans="4:4" x14ac:dyDescent="0.2">
      <c r="D895" s="189"/>
    </row>
    <row r="896" spans="4:4" x14ac:dyDescent="0.2">
      <c r="D896" s="189"/>
    </row>
    <row r="897" spans="4:4" x14ac:dyDescent="0.2">
      <c r="D897" s="189"/>
    </row>
    <row r="898" spans="4:4" x14ac:dyDescent="0.2">
      <c r="D898" s="189"/>
    </row>
    <row r="899" spans="4:4" x14ac:dyDescent="0.2">
      <c r="D899" s="189"/>
    </row>
    <row r="900" spans="4:4" x14ac:dyDescent="0.2">
      <c r="D900" s="189"/>
    </row>
    <row r="901" spans="4:4" x14ac:dyDescent="0.2">
      <c r="D901" s="189"/>
    </row>
    <row r="902" spans="4:4" x14ac:dyDescent="0.2">
      <c r="D902" s="189"/>
    </row>
    <row r="903" spans="4:4" x14ac:dyDescent="0.2">
      <c r="D903" s="189"/>
    </row>
    <row r="904" spans="4:4" x14ac:dyDescent="0.2">
      <c r="D904" s="189"/>
    </row>
    <row r="905" spans="4:4" x14ac:dyDescent="0.2">
      <c r="D905" s="189"/>
    </row>
    <row r="906" spans="4:4" x14ac:dyDescent="0.2">
      <c r="D906" s="189"/>
    </row>
    <row r="907" spans="4:4" x14ac:dyDescent="0.2">
      <c r="D907" s="189"/>
    </row>
    <row r="908" spans="4:4" x14ac:dyDescent="0.2">
      <c r="D908" s="189"/>
    </row>
    <row r="909" spans="4:4" x14ac:dyDescent="0.2">
      <c r="D909" s="189"/>
    </row>
    <row r="910" spans="4:4" x14ac:dyDescent="0.2">
      <c r="D910" s="189"/>
    </row>
    <row r="911" spans="4:4" x14ac:dyDescent="0.2">
      <c r="D911" s="189"/>
    </row>
    <row r="912" spans="4:4" x14ac:dyDescent="0.2">
      <c r="D912" s="189"/>
    </row>
    <row r="913" spans="4:4" x14ac:dyDescent="0.2">
      <c r="D913" s="189"/>
    </row>
    <row r="914" spans="4:4" x14ac:dyDescent="0.2">
      <c r="D914" s="189"/>
    </row>
    <row r="915" spans="4:4" x14ac:dyDescent="0.2">
      <c r="D915" s="189"/>
    </row>
    <row r="916" spans="4:4" x14ac:dyDescent="0.2">
      <c r="D916" s="189"/>
    </row>
    <row r="917" spans="4:4" x14ac:dyDescent="0.2">
      <c r="D917" s="189"/>
    </row>
    <row r="918" spans="4:4" x14ac:dyDescent="0.2">
      <c r="D918" s="189"/>
    </row>
    <row r="919" spans="4:4" x14ac:dyDescent="0.2">
      <c r="D919" s="189"/>
    </row>
    <row r="920" spans="4:4" x14ac:dyDescent="0.2">
      <c r="D920" s="189"/>
    </row>
    <row r="921" spans="4:4" x14ac:dyDescent="0.2">
      <c r="D921" s="189"/>
    </row>
    <row r="922" spans="4:4" x14ac:dyDescent="0.2">
      <c r="D922" s="189"/>
    </row>
    <row r="923" spans="4:4" x14ac:dyDescent="0.2">
      <c r="D923" s="189"/>
    </row>
    <row r="924" spans="4:4" x14ac:dyDescent="0.2">
      <c r="D924" s="189"/>
    </row>
    <row r="925" spans="4:4" x14ac:dyDescent="0.2">
      <c r="D925" s="189"/>
    </row>
    <row r="926" spans="4:4" x14ac:dyDescent="0.2">
      <c r="D926" s="189"/>
    </row>
    <row r="927" spans="4:4" x14ac:dyDescent="0.2">
      <c r="D927" s="189"/>
    </row>
    <row r="928" spans="4:4" x14ac:dyDescent="0.2">
      <c r="D928" s="189"/>
    </row>
    <row r="929" spans="4:4" x14ac:dyDescent="0.2">
      <c r="D929" s="189"/>
    </row>
    <row r="930" spans="4:4" x14ac:dyDescent="0.2">
      <c r="D930" s="189"/>
    </row>
    <row r="931" spans="4:4" x14ac:dyDescent="0.2">
      <c r="D931" s="189"/>
    </row>
    <row r="932" spans="4:4" x14ac:dyDescent="0.2">
      <c r="D932" s="189"/>
    </row>
    <row r="933" spans="4:4" x14ac:dyDescent="0.2">
      <c r="D933" s="189"/>
    </row>
    <row r="934" spans="4:4" x14ac:dyDescent="0.2">
      <c r="D934" s="189"/>
    </row>
    <row r="935" spans="4:4" x14ac:dyDescent="0.2">
      <c r="D935" s="189"/>
    </row>
    <row r="936" spans="4:4" x14ac:dyDescent="0.2">
      <c r="D936" s="189"/>
    </row>
    <row r="937" spans="4:4" x14ac:dyDescent="0.2">
      <c r="D937" s="189"/>
    </row>
    <row r="938" spans="4:4" x14ac:dyDescent="0.2">
      <c r="D938" s="189"/>
    </row>
    <row r="939" spans="4:4" x14ac:dyDescent="0.2">
      <c r="D939" s="189"/>
    </row>
    <row r="940" spans="4:4" x14ac:dyDescent="0.2">
      <c r="D940" s="189"/>
    </row>
    <row r="941" spans="4:4" x14ac:dyDescent="0.2">
      <c r="D941" s="189"/>
    </row>
    <row r="942" spans="4:4" x14ac:dyDescent="0.2">
      <c r="D942" s="189"/>
    </row>
    <row r="943" spans="4:4" x14ac:dyDescent="0.2">
      <c r="D943" s="189"/>
    </row>
    <row r="944" spans="4:4" x14ac:dyDescent="0.2">
      <c r="D944" s="189"/>
    </row>
    <row r="945" spans="4:4" x14ac:dyDescent="0.2">
      <c r="D945" s="189"/>
    </row>
    <row r="946" spans="4:4" x14ac:dyDescent="0.2">
      <c r="D946" s="189"/>
    </row>
    <row r="947" spans="4:4" x14ac:dyDescent="0.2">
      <c r="D947" s="189"/>
    </row>
    <row r="948" spans="4:4" x14ac:dyDescent="0.2">
      <c r="D948" s="189"/>
    </row>
    <row r="949" spans="4:4" x14ac:dyDescent="0.2">
      <c r="D949" s="189"/>
    </row>
    <row r="950" spans="4:4" x14ac:dyDescent="0.2">
      <c r="D950" s="189"/>
    </row>
    <row r="951" spans="4:4" x14ac:dyDescent="0.2">
      <c r="D951" s="189"/>
    </row>
    <row r="952" spans="4:4" x14ac:dyDescent="0.2">
      <c r="D952" s="189"/>
    </row>
    <row r="953" spans="4:4" x14ac:dyDescent="0.2">
      <c r="D953" s="189"/>
    </row>
    <row r="954" spans="4:4" x14ac:dyDescent="0.2">
      <c r="D954" s="189"/>
    </row>
    <row r="955" spans="4:4" x14ac:dyDescent="0.2">
      <c r="D955" s="189"/>
    </row>
    <row r="956" spans="4:4" x14ac:dyDescent="0.2">
      <c r="D956" s="189"/>
    </row>
    <row r="957" spans="4:4" x14ac:dyDescent="0.2">
      <c r="D957" s="189"/>
    </row>
    <row r="958" spans="4:4" x14ac:dyDescent="0.2">
      <c r="D958" s="189"/>
    </row>
    <row r="959" spans="4:4" x14ac:dyDescent="0.2">
      <c r="D959" s="189"/>
    </row>
    <row r="960" spans="4:4" x14ac:dyDescent="0.2">
      <c r="D960" s="189"/>
    </row>
    <row r="961" spans="4:4" x14ac:dyDescent="0.2">
      <c r="D961" s="189"/>
    </row>
    <row r="962" spans="4:4" x14ac:dyDescent="0.2">
      <c r="D962" s="189"/>
    </row>
    <row r="963" spans="4:4" x14ac:dyDescent="0.2">
      <c r="D963" s="189"/>
    </row>
    <row r="964" spans="4:4" x14ac:dyDescent="0.2">
      <c r="D964" s="189"/>
    </row>
    <row r="965" spans="4:4" x14ac:dyDescent="0.2">
      <c r="D965" s="189"/>
    </row>
    <row r="966" spans="4:4" x14ac:dyDescent="0.2">
      <c r="D966" s="189"/>
    </row>
    <row r="967" spans="4:4" x14ac:dyDescent="0.2">
      <c r="D967" s="189"/>
    </row>
    <row r="968" spans="4:4" x14ac:dyDescent="0.2">
      <c r="D968" s="189"/>
    </row>
    <row r="969" spans="4:4" x14ac:dyDescent="0.2">
      <c r="D969" s="189"/>
    </row>
    <row r="970" spans="4:4" x14ac:dyDescent="0.2">
      <c r="D970" s="189"/>
    </row>
    <row r="971" spans="4:4" x14ac:dyDescent="0.2">
      <c r="D971" s="189"/>
    </row>
    <row r="972" spans="4:4" x14ac:dyDescent="0.2">
      <c r="D972" s="189"/>
    </row>
    <row r="973" spans="4:4" x14ac:dyDescent="0.2">
      <c r="D973" s="189"/>
    </row>
    <row r="974" spans="4:4" x14ac:dyDescent="0.2">
      <c r="D974" s="189"/>
    </row>
    <row r="975" spans="4:4" x14ac:dyDescent="0.2">
      <c r="D975" s="189"/>
    </row>
    <row r="976" spans="4:4" x14ac:dyDescent="0.2">
      <c r="D976" s="189"/>
    </row>
    <row r="977" spans="4:4" x14ac:dyDescent="0.2">
      <c r="D977" s="189"/>
    </row>
    <row r="978" spans="4:4" x14ac:dyDescent="0.2">
      <c r="D978" s="189"/>
    </row>
    <row r="979" spans="4:4" x14ac:dyDescent="0.2">
      <c r="D979" s="189"/>
    </row>
    <row r="980" spans="4:4" x14ac:dyDescent="0.2">
      <c r="D980" s="189"/>
    </row>
    <row r="981" spans="4:4" x14ac:dyDescent="0.2">
      <c r="D981" s="189"/>
    </row>
    <row r="982" spans="4:4" x14ac:dyDescent="0.2">
      <c r="D982" s="189"/>
    </row>
    <row r="983" spans="4:4" x14ac:dyDescent="0.2">
      <c r="D983" s="189"/>
    </row>
    <row r="984" spans="4:4" x14ac:dyDescent="0.2">
      <c r="D984" s="189"/>
    </row>
    <row r="985" spans="4:4" x14ac:dyDescent="0.2">
      <c r="D985" s="189"/>
    </row>
    <row r="986" spans="4:4" x14ac:dyDescent="0.2">
      <c r="D986" s="189"/>
    </row>
    <row r="987" spans="4:4" x14ac:dyDescent="0.2">
      <c r="D987" s="189"/>
    </row>
    <row r="988" spans="4:4" x14ac:dyDescent="0.2">
      <c r="D988" s="189"/>
    </row>
    <row r="989" spans="4:4" x14ac:dyDescent="0.2">
      <c r="D989" s="189"/>
    </row>
    <row r="990" spans="4:4" x14ac:dyDescent="0.2">
      <c r="D990" s="189"/>
    </row>
    <row r="991" spans="4:4" x14ac:dyDescent="0.2">
      <c r="D991" s="189"/>
    </row>
    <row r="992" spans="4:4" x14ac:dyDescent="0.2">
      <c r="D992" s="189"/>
    </row>
    <row r="993" spans="4:4" x14ac:dyDescent="0.2">
      <c r="D993" s="189"/>
    </row>
    <row r="994" spans="4:4" x14ac:dyDescent="0.2">
      <c r="D994" s="189"/>
    </row>
    <row r="995" spans="4:4" x14ac:dyDescent="0.2">
      <c r="D995" s="189"/>
    </row>
    <row r="996" spans="4:4" x14ac:dyDescent="0.2">
      <c r="D996" s="189"/>
    </row>
    <row r="997" spans="4:4" x14ac:dyDescent="0.2">
      <c r="D997" s="189"/>
    </row>
    <row r="998" spans="4:4" x14ac:dyDescent="0.2">
      <c r="D998" s="189"/>
    </row>
    <row r="999" spans="4:4" x14ac:dyDescent="0.2">
      <c r="D999" s="189"/>
    </row>
    <row r="1000" spans="4:4" x14ac:dyDescent="0.2">
      <c r="D1000" s="189"/>
    </row>
    <row r="1001" spans="4:4" x14ac:dyDescent="0.2">
      <c r="D1001" s="189"/>
    </row>
    <row r="1002" spans="4:4" x14ac:dyDescent="0.2">
      <c r="D1002" s="189"/>
    </row>
    <row r="1003" spans="4:4" x14ac:dyDescent="0.2">
      <c r="D1003" s="189"/>
    </row>
    <row r="1004" spans="4:4" x14ac:dyDescent="0.2">
      <c r="D1004" s="189"/>
    </row>
    <row r="1005" spans="4:4" x14ac:dyDescent="0.2">
      <c r="D1005" s="189"/>
    </row>
    <row r="1006" spans="4:4" x14ac:dyDescent="0.2">
      <c r="D1006" s="189"/>
    </row>
    <row r="1007" spans="4:4" x14ac:dyDescent="0.2">
      <c r="D1007" s="189"/>
    </row>
    <row r="1008" spans="4:4" x14ac:dyDescent="0.2">
      <c r="D1008" s="189"/>
    </row>
    <row r="1009" spans="4:4" x14ac:dyDescent="0.2">
      <c r="D1009" s="189"/>
    </row>
    <row r="1010" spans="4:4" x14ac:dyDescent="0.2">
      <c r="D1010" s="189"/>
    </row>
    <row r="1011" spans="4:4" x14ac:dyDescent="0.2">
      <c r="D1011" s="189"/>
    </row>
    <row r="1012" spans="4:4" x14ac:dyDescent="0.2">
      <c r="D1012" s="189"/>
    </row>
    <row r="1013" spans="4:4" x14ac:dyDescent="0.2">
      <c r="D1013" s="189"/>
    </row>
    <row r="1014" spans="4:4" x14ac:dyDescent="0.2">
      <c r="D1014" s="189"/>
    </row>
    <row r="1015" spans="4:4" x14ac:dyDescent="0.2">
      <c r="D1015" s="189"/>
    </row>
    <row r="1016" spans="4:4" x14ac:dyDescent="0.2">
      <c r="D1016" s="189"/>
    </row>
    <row r="1017" spans="4:4" x14ac:dyDescent="0.2">
      <c r="D1017" s="189"/>
    </row>
    <row r="1018" spans="4:4" x14ac:dyDescent="0.2">
      <c r="D1018" s="189"/>
    </row>
    <row r="1019" spans="4:4" x14ac:dyDescent="0.2">
      <c r="D1019" s="189"/>
    </row>
    <row r="1020" spans="4:4" x14ac:dyDescent="0.2">
      <c r="D1020" s="189"/>
    </row>
    <row r="1021" spans="4:4" x14ac:dyDescent="0.2">
      <c r="D1021" s="189"/>
    </row>
    <row r="1022" spans="4:4" x14ac:dyDescent="0.2">
      <c r="D1022" s="189"/>
    </row>
    <row r="1023" spans="4:4" x14ac:dyDescent="0.2">
      <c r="D1023" s="189"/>
    </row>
    <row r="1024" spans="4:4" x14ac:dyDescent="0.2">
      <c r="D1024" s="189"/>
    </row>
    <row r="1025" spans="4:4" x14ac:dyDescent="0.2">
      <c r="D1025" s="189"/>
    </row>
    <row r="1026" spans="4:4" x14ac:dyDescent="0.2">
      <c r="D1026" s="189"/>
    </row>
    <row r="1027" spans="4:4" x14ac:dyDescent="0.2">
      <c r="D1027" s="189"/>
    </row>
    <row r="1028" spans="4:4" x14ac:dyDescent="0.2">
      <c r="D1028" s="189"/>
    </row>
    <row r="1029" spans="4:4" x14ac:dyDescent="0.2">
      <c r="D1029" s="189"/>
    </row>
    <row r="1030" spans="4:4" x14ac:dyDescent="0.2">
      <c r="D1030" s="189"/>
    </row>
    <row r="1031" spans="4:4" x14ac:dyDescent="0.2">
      <c r="D1031" s="189"/>
    </row>
    <row r="1032" spans="4:4" x14ac:dyDescent="0.2">
      <c r="D1032" s="189"/>
    </row>
    <row r="1033" spans="4:4" x14ac:dyDescent="0.2">
      <c r="D1033" s="189"/>
    </row>
    <row r="1034" spans="4:4" x14ac:dyDescent="0.2">
      <c r="D1034" s="189"/>
    </row>
    <row r="1035" spans="4:4" x14ac:dyDescent="0.2">
      <c r="D1035" s="189"/>
    </row>
    <row r="1036" spans="4:4" x14ac:dyDescent="0.2">
      <c r="D1036" s="189"/>
    </row>
    <row r="1037" spans="4:4" x14ac:dyDescent="0.2">
      <c r="D1037" s="189"/>
    </row>
    <row r="1038" spans="4:4" x14ac:dyDescent="0.2">
      <c r="D1038" s="189"/>
    </row>
    <row r="1039" spans="4:4" x14ac:dyDescent="0.2">
      <c r="D1039" s="189"/>
    </row>
    <row r="1040" spans="4:4" x14ac:dyDescent="0.2">
      <c r="D1040" s="189"/>
    </row>
    <row r="1041" spans="4:4" x14ac:dyDescent="0.2">
      <c r="D1041" s="189"/>
    </row>
    <row r="1042" spans="4:4" x14ac:dyDescent="0.2">
      <c r="D1042" s="189"/>
    </row>
    <row r="1043" spans="4:4" x14ac:dyDescent="0.2">
      <c r="D1043" s="189"/>
    </row>
    <row r="1044" spans="4:4" x14ac:dyDescent="0.2">
      <c r="D1044" s="189"/>
    </row>
    <row r="1045" spans="4:4" x14ac:dyDescent="0.2">
      <c r="D1045" s="189"/>
    </row>
    <row r="1046" spans="4:4" x14ac:dyDescent="0.2">
      <c r="D1046" s="189"/>
    </row>
    <row r="1047" spans="4:4" x14ac:dyDescent="0.2">
      <c r="D1047" s="189"/>
    </row>
    <row r="1048" spans="4:4" x14ac:dyDescent="0.2">
      <c r="D1048" s="189"/>
    </row>
    <row r="1049" spans="4:4" x14ac:dyDescent="0.2">
      <c r="D1049" s="189"/>
    </row>
    <row r="1050" spans="4:4" x14ac:dyDescent="0.2">
      <c r="D1050" s="189"/>
    </row>
    <row r="1051" spans="4:4" x14ac:dyDescent="0.2">
      <c r="D1051" s="189"/>
    </row>
    <row r="1052" spans="4:4" x14ac:dyDescent="0.2">
      <c r="D1052" s="189"/>
    </row>
    <row r="1053" spans="4:4" x14ac:dyDescent="0.2">
      <c r="D1053" s="189"/>
    </row>
    <row r="1054" spans="4:4" x14ac:dyDescent="0.2">
      <c r="D1054" s="189"/>
    </row>
    <row r="1055" spans="4:4" x14ac:dyDescent="0.2">
      <c r="D1055" s="189"/>
    </row>
    <row r="1056" spans="4:4" x14ac:dyDescent="0.2">
      <c r="D1056" s="189"/>
    </row>
    <row r="1057" spans="4:4" x14ac:dyDescent="0.2">
      <c r="D1057" s="189"/>
    </row>
    <row r="1058" spans="4:4" x14ac:dyDescent="0.2">
      <c r="D1058" s="189"/>
    </row>
    <row r="1059" spans="4:4" x14ac:dyDescent="0.2">
      <c r="D1059" s="189"/>
    </row>
    <row r="1060" spans="4:4" x14ac:dyDescent="0.2">
      <c r="D1060" s="189"/>
    </row>
    <row r="1061" spans="4:4" x14ac:dyDescent="0.2">
      <c r="D1061" s="189"/>
    </row>
    <row r="1062" spans="4:4" x14ac:dyDescent="0.2">
      <c r="D1062" s="189"/>
    </row>
    <row r="1063" spans="4:4" x14ac:dyDescent="0.2">
      <c r="D1063" s="189"/>
    </row>
    <row r="1064" spans="4:4" x14ac:dyDescent="0.2">
      <c r="D1064" s="189"/>
    </row>
    <row r="1065" spans="4:4" x14ac:dyDescent="0.2">
      <c r="D1065" s="189"/>
    </row>
    <row r="1066" spans="4:4" x14ac:dyDescent="0.2">
      <c r="D1066" s="189"/>
    </row>
    <row r="1067" spans="4:4" x14ac:dyDescent="0.2">
      <c r="D1067" s="189"/>
    </row>
    <row r="1068" spans="4:4" x14ac:dyDescent="0.2">
      <c r="D1068" s="189"/>
    </row>
    <row r="1069" spans="4:4" x14ac:dyDescent="0.2">
      <c r="D1069" s="189"/>
    </row>
    <row r="1070" spans="4:4" x14ac:dyDescent="0.2">
      <c r="D1070" s="189"/>
    </row>
    <row r="1071" spans="4:4" x14ac:dyDescent="0.2">
      <c r="D1071" s="189"/>
    </row>
    <row r="1072" spans="4:4" x14ac:dyDescent="0.2">
      <c r="D1072" s="189"/>
    </row>
    <row r="1073" spans="4:4" x14ac:dyDescent="0.2">
      <c r="D1073" s="189"/>
    </row>
    <row r="1074" spans="4:4" x14ac:dyDescent="0.2">
      <c r="D1074" s="189"/>
    </row>
    <row r="1075" spans="4:4" x14ac:dyDescent="0.2">
      <c r="D1075" s="189"/>
    </row>
    <row r="1076" spans="4:4" x14ac:dyDescent="0.2">
      <c r="D1076" s="189"/>
    </row>
    <row r="1077" spans="4:4" x14ac:dyDescent="0.2">
      <c r="D1077" s="189"/>
    </row>
    <row r="1078" spans="4:4" x14ac:dyDescent="0.2">
      <c r="D1078" s="189"/>
    </row>
    <row r="1079" spans="4:4" x14ac:dyDescent="0.2">
      <c r="D1079" s="189"/>
    </row>
    <row r="1080" spans="4:4" x14ac:dyDescent="0.2">
      <c r="D1080" s="189"/>
    </row>
    <row r="1081" spans="4:4" x14ac:dyDescent="0.2">
      <c r="D1081" s="189"/>
    </row>
    <row r="1082" spans="4:4" x14ac:dyDescent="0.2">
      <c r="D1082" s="189"/>
    </row>
    <row r="1083" spans="4:4" x14ac:dyDescent="0.2">
      <c r="D1083" s="189"/>
    </row>
    <row r="1084" spans="4:4" x14ac:dyDescent="0.2">
      <c r="D1084" s="189"/>
    </row>
    <row r="1085" spans="4:4" x14ac:dyDescent="0.2">
      <c r="D1085" s="189"/>
    </row>
    <row r="1086" spans="4:4" x14ac:dyDescent="0.2">
      <c r="D1086" s="189"/>
    </row>
    <row r="1087" spans="4:4" x14ac:dyDescent="0.2">
      <c r="D1087" s="189"/>
    </row>
    <row r="1088" spans="4:4" x14ac:dyDescent="0.2">
      <c r="D1088" s="189"/>
    </row>
    <row r="1089" spans="4:4" x14ac:dyDescent="0.2">
      <c r="D1089" s="189"/>
    </row>
    <row r="1090" spans="4:4" x14ac:dyDescent="0.2">
      <c r="D1090" s="189"/>
    </row>
    <row r="1091" spans="4:4" x14ac:dyDescent="0.2">
      <c r="D1091" s="189"/>
    </row>
    <row r="1092" spans="4:4" x14ac:dyDescent="0.2">
      <c r="D1092" s="189"/>
    </row>
    <row r="1093" spans="4:4" x14ac:dyDescent="0.2">
      <c r="D1093" s="189"/>
    </row>
    <row r="1094" spans="4:4" x14ac:dyDescent="0.2">
      <c r="D1094" s="189"/>
    </row>
    <row r="1095" spans="4:4" x14ac:dyDescent="0.2">
      <c r="D1095" s="189"/>
    </row>
    <row r="1096" spans="4:4" x14ac:dyDescent="0.2">
      <c r="D1096" s="189"/>
    </row>
    <row r="1097" spans="4:4" x14ac:dyDescent="0.2">
      <c r="D1097" s="189"/>
    </row>
    <row r="1098" spans="4:4" x14ac:dyDescent="0.2">
      <c r="D1098" s="189"/>
    </row>
    <row r="1099" spans="4:4" x14ac:dyDescent="0.2">
      <c r="D1099" s="189"/>
    </row>
    <row r="1100" spans="4:4" x14ac:dyDescent="0.2">
      <c r="D1100" s="189"/>
    </row>
    <row r="1101" spans="4:4" x14ac:dyDescent="0.2">
      <c r="D1101" s="189"/>
    </row>
    <row r="1102" spans="4:4" x14ac:dyDescent="0.2">
      <c r="D1102" s="189"/>
    </row>
    <row r="1103" spans="4:4" x14ac:dyDescent="0.2">
      <c r="D1103" s="189"/>
    </row>
    <row r="1104" spans="4:4" x14ac:dyDescent="0.2">
      <c r="D1104" s="189"/>
    </row>
    <row r="1105" spans="4:4" x14ac:dyDescent="0.2">
      <c r="D1105" s="189"/>
    </row>
    <row r="1106" spans="4:4" x14ac:dyDescent="0.2">
      <c r="D1106" s="189"/>
    </row>
    <row r="1107" spans="4:4" x14ac:dyDescent="0.2">
      <c r="D1107" s="189"/>
    </row>
    <row r="1108" spans="4:4" x14ac:dyDescent="0.2">
      <c r="D1108" s="189"/>
    </row>
    <row r="1109" spans="4:4" x14ac:dyDescent="0.2">
      <c r="D1109" s="189"/>
    </row>
    <row r="1110" spans="4:4" x14ac:dyDescent="0.2">
      <c r="D1110" s="189"/>
    </row>
    <row r="1111" spans="4:4" x14ac:dyDescent="0.2">
      <c r="D1111" s="189"/>
    </row>
    <row r="1112" spans="4:4" x14ac:dyDescent="0.2">
      <c r="D1112" s="189"/>
    </row>
    <row r="1113" spans="4:4" x14ac:dyDescent="0.2">
      <c r="D1113" s="189"/>
    </row>
    <row r="1114" spans="4:4" x14ac:dyDescent="0.2">
      <c r="D1114" s="189"/>
    </row>
    <row r="1115" spans="4:4" x14ac:dyDescent="0.2">
      <c r="D1115" s="189"/>
    </row>
    <row r="1116" spans="4:4" x14ac:dyDescent="0.2">
      <c r="D1116" s="189"/>
    </row>
    <row r="1117" spans="4:4" x14ac:dyDescent="0.2">
      <c r="D1117" s="189"/>
    </row>
    <row r="1118" spans="4:4" x14ac:dyDescent="0.2">
      <c r="D1118" s="189"/>
    </row>
    <row r="1119" spans="4:4" x14ac:dyDescent="0.2">
      <c r="D1119" s="189"/>
    </row>
    <row r="1120" spans="4:4" x14ac:dyDescent="0.2">
      <c r="D1120" s="189"/>
    </row>
    <row r="1121" spans="4:4" x14ac:dyDescent="0.2">
      <c r="D1121" s="189"/>
    </row>
    <row r="1122" spans="4:4" x14ac:dyDescent="0.2">
      <c r="D1122" s="189"/>
    </row>
    <row r="1123" spans="4:4" x14ac:dyDescent="0.2">
      <c r="D1123" s="189"/>
    </row>
    <row r="1124" spans="4:4" x14ac:dyDescent="0.2">
      <c r="D1124" s="189"/>
    </row>
    <row r="1125" spans="4:4" x14ac:dyDescent="0.2">
      <c r="D1125" s="189"/>
    </row>
    <row r="1126" spans="4:4" x14ac:dyDescent="0.2">
      <c r="D1126" s="189"/>
    </row>
    <row r="1127" spans="4:4" x14ac:dyDescent="0.2">
      <c r="D1127" s="189"/>
    </row>
    <row r="1128" spans="4:4" x14ac:dyDescent="0.2">
      <c r="D1128" s="189"/>
    </row>
    <row r="1129" spans="4:4" x14ac:dyDescent="0.2">
      <c r="D1129" s="189"/>
    </row>
    <row r="1130" spans="4:4" x14ac:dyDescent="0.2">
      <c r="D1130" s="189"/>
    </row>
    <row r="1131" spans="4:4" x14ac:dyDescent="0.2">
      <c r="D1131" s="189"/>
    </row>
    <row r="1132" spans="4:4" x14ac:dyDescent="0.2">
      <c r="D1132" s="189"/>
    </row>
    <row r="1133" spans="4:4" x14ac:dyDescent="0.2">
      <c r="D1133" s="189"/>
    </row>
    <row r="1134" spans="4:4" x14ac:dyDescent="0.2">
      <c r="D1134" s="189"/>
    </row>
    <row r="1135" spans="4:4" x14ac:dyDescent="0.2">
      <c r="D1135" s="189"/>
    </row>
    <row r="1136" spans="4:4" x14ac:dyDescent="0.2">
      <c r="D1136" s="189"/>
    </row>
    <row r="1137" spans="4:4" x14ac:dyDescent="0.2">
      <c r="D1137" s="189"/>
    </row>
    <row r="1138" spans="4:4" x14ac:dyDescent="0.2">
      <c r="D1138" s="189"/>
    </row>
    <row r="1139" spans="4:4" x14ac:dyDescent="0.2">
      <c r="D1139" s="189"/>
    </row>
    <row r="1140" spans="4:4" x14ac:dyDescent="0.2">
      <c r="D1140" s="189"/>
    </row>
    <row r="1141" spans="4:4" x14ac:dyDescent="0.2">
      <c r="D1141" s="189"/>
    </row>
    <row r="1142" spans="4:4" x14ac:dyDescent="0.2">
      <c r="D1142" s="189"/>
    </row>
    <row r="1143" spans="4:4" x14ac:dyDescent="0.2">
      <c r="D1143" s="189"/>
    </row>
    <row r="1144" spans="4:4" x14ac:dyDescent="0.2">
      <c r="D1144" s="189"/>
    </row>
    <row r="1145" spans="4:4" x14ac:dyDescent="0.2">
      <c r="D1145" s="189"/>
    </row>
    <row r="1146" spans="4:4" x14ac:dyDescent="0.2">
      <c r="D1146" s="189"/>
    </row>
    <row r="1147" spans="4:4" x14ac:dyDescent="0.2">
      <c r="D1147" s="189"/>
    </row>
    <row r="1148" spans="4:4" x14ac:dyDescent="0.2">
      <c r="D1148" s="189"/>
    </row>
    <row r="1149" spans="4:4" x14ac:dyDescent="0.2">
      <c r="D1149" s="189"/>
    </row>
    <row r="1150" spans="4:4" x14ac:dyDescent="0.2">
      <c r="D1150" s="189"/>
    </row>
    <row r="1151" spans="4:4" x14ac:dyDescent="0.2">
      <c r="D1151" s="189"/>
    </row>
    <row r="1152" spans="4:4" x14ac:dyDescent="0.2">
      <c r="D1152" s="189"/>
    </row>
    <row r="1153" spans="4:4" x14ac:dyDescent="0.2">
      <c r="D1153" s="189"/>
    </row>
    <row r="1154" spans="4:4" x14ac:dyDescent="0.2">
      <c r="D1154" s="189"/>
    </row>
    <row r="1155" spans="4:4" x14ac:dyDescent="0.2">
      <c r="D1155" s="189"/>
    </row>
    <row r="1156" spans="4:4" x14ac:dyDescent="0.2">
      <c r="D1156" s="189"/>
    </row>
    <row r="1157" spans="4:4" x14ac:dyDescent="0.2">
      <c r="D1157" s="189"/>
    </row>
    <row r="1158" spans="4:4" x14ac:dyDescent="0.2">
      <c r="D1158" s="189"/>
    </row>
    <row r="1159" spans="4:4" x14ac:dyDescent="0.2">
      <c r="D1159" s="189"/>
    </row>
    <row r="1160" spans="4:4" x14ac:dyDescent="0.2">
      <c r="D1160" s="189"/>
    </row>
    <row r="1161" spans="4:4" x14ac:dyDescent="0.2">
      <c r="D1161" s="189"/>
    </row>
    <row r="1162" spans="4:4" x14ac:dyDescent="0.2">
      <c r="D1162" s="189"/>
    </row>
    <row r="1163" spans="4:4" x14ac:dyDescent="0.2">
      <c r="D1163" s="189"/>
    </row>
    <row r="1164" spans="4:4" x14ac:dyDescent="0.2">
      <c r="D1164" s="189"/>
    </row>
    <row r="1165" spans="4:4" x14ac:dyDescent="0.2">
      <c r="D1165" s="189"/>
    </row>
    <row r="1166" spans="4:4" x14ac:dyDescent="0.2">
      <c r="D1166" s="189"/>
    </row>
    <row r="1167" spans="4:4" x14ac:dyDescent="0.2">
      <c r="D1167" s="189"/>
    </row>
    <row r="1168" spans="4:4" x14ac:dyDescent="0.2">
      <c r="D1168" s="189"/>
    </row>
    <row r="1169" spans="4:4" x14ac:dyDescent="0.2">
      <c r="D1169" s="189"/>
    </row>
    <row r="1170" spans="4:4" x14ac:dyDescent="0.2">
      <c r="D1170" s="189"/>
    </row>
    <row r="1171" spans="4:4" x14ac:dyDescent="0.2">
      <c r="D1171" s="189"/>
    </row>
    <row r="1172" spans="4:4" x14ac:dyDescent="0.2">
      <c r="D1172" s="189"/>
    </row>
    <row r="1173" spans="4:4" x14ac:dyDescent="0.2">
      <c r="D1173" s="189"/>
    </row>
    <row r="1174" spans="4:4" x14ac:dyDescent="0.2">
      <c r="D1174" s="189"/>
    </row>
    <row r="1175" spans="4:4" x14ac:dyDescent="0.2">
      <c r="D1175" s="189"/>
    </row>
    <row r="1176" spans="4:4" x14ac:dyDescent="0.2">
      <c r="D1176" s="189"/>
    </row>
    <row r="1177" spans="4:4" x14ac:dyDescent="0.2">
      <c r="D1177" s="189"/>
    </row>
    <row r="1178" spans="4:4" x14ac:dyDescent="0.2">
      <c r="D1178" s="189"/>
    </row>
    <row r="1179" spans="4:4" x14ac:dyDescent="0.2">
      <c r="D1179" s="189"/>
    </row>
    <row r="1180" spans="4:4" x14ac:dyDescent="0.2">
      <c r="D1180" s="189"/>
    </row>
    <row r="1181" spans="4:4" x14ac:dyDescent="0.2">
      <c r="D1181" s="189"/>
    </row>
    <row r="1182" spans="4:4" x14ac:dyDescent="0.2">
      <c r="D1182" s="189"/>
    </row>
    <row r="1183" spans="4:4" x14ac:dyDescent="0.2">
      <c r="D1183" s="189"/>
    </row>
    <row r="1184" spans="4:4" x14ac:dyDescent="0.2">
      <c r="D1184" s="189"/>
    </row>
    <row r="1185" spans="4:4" x14ac:dyDescent="0.2">
      <c r="D1185" s="189"/>
    </row>
    <row r="1186" spans="4:4" x14ac:dyDescent="0.2">
      <c r="D1186" s="189"/>
    </row>
    <row r="1187" spans="4:4" x14ac:dyDescent="0.2">
      <c r="D1187" s="189"/>
    </row>
    <row r="1188" spans="4:4" x14ac:dyDescent="0.2">
      <c r="D1188" s="189"/>
    </row>
    <row r="1189" spans="4:4" x14ac:dyDescent="0.2">
      <c r="D1189" s="189"/>
    </row>
    <row r="1190" spans="4:4" x14ac:dyDescent="0.2">
      <c r="D1190" s="189"/>
    </row>
    <row r="1191" spans="4:4" x14ac:dyDescent="0.2">
      <c r="D1191" s="189"/>
    </row>
    <row r="1192" spans="4:4" x14ac:dyDescent="0.2">
      <c r="D1192" s="189"/>
    </row>
    <row r="1193" spans="4:4" x14ac:dyDescent="0.2">
      <c r="D1193" s="189"/>
    </row>
    <row r="1194" spans="4:4" x14ac:dyDescent="0.2">
      <c r="D1194" s="189"/>
    </row>
    <row r="1195" spans="4:4" x14ac:dyDescent="0.2">
      <c r="D1195" s="189"/>
    </row>
    <row r="1196" spans="4:4" x14ac:dyDescent="0.2">
      <c r="D1196" s="189"/>
    </row>
    <row r="1197" spans="4:4" x14ac:dyDescent="0.2">
      <c r="D1197" s="189"/>
    </row>
    <row r="1198" spans="4:4" x14ac:dyDescent="0.2">
      <c r="D1198" s="189"/>
    </row>
    <row r="1199" spans="4:4" x14ac:dyDescent="0.2">
      <c r="D1199" s="189"/>
    </row>
    <row r="1200" spans="4:4" x14ac:dyDescent="0.2">
      <c r="D1200" s="189"/>
    </row>
    <row r="1201" spans="4:4" x14ac:dyDescent="0.2">
      <c r="D1201" s="189"/>
    </row>
    <row r="1202" spans="4:4" x14ac:dyDescent="0.2">
      <c r="D1202" s="189"/>
    </row>
    <row r="1203" spans="4:4" x14ac:dyDescent="0.2">
      <c r="D1203" s="189"/>
    </row>
    <row r="1204" spans="4:4" x14ac:dyDescent="0.2">
      <c r="D1204" s="189"/>
    </row>
    <row r="1205" spans="4:4" x14ac:dyDescent="0.2">
      <c r="D1205" s="189"/>
    </row>
    <row r="1206" spans="4:4" x14ac:dyDescent="0.2">
      <c r="D1206" s="189"/>
    </row>
    <row r="1207" spans="4:4" x14ac:dyDescent="0.2">
      <c r="D1207" s="189"/>
    </row>
    <row r="1208" spans="4:4" x14ac:dyDescent="0.2">
      <c r="D1208" s="189"/>
    </row>
    <row r="1209" spans="4:4" x14ac:dyDescent="0.2">
      <c r="D1209" s="189"/>
    </row>
    <row r="1210" spans="4:4" x14ac:dyDescent="0.2">
      <c r="D1210" s="189"/>
    </row>
    <row r="1211" spans="4:4" x14ac:dyDescent="0.2">
      <c r="D1211" s="189"/>
    </row>
    <row r="1212" spans="4:4" x14ac:dyDescent="0.2">
      <c r="D1212" s="189"/>
    </row>
    <row r="1213" spans="4:4" x14ac:dyDescent="0.2">
      <c r="D1213" s="189"/>
    </row>
    <row r="1214" spans="4:4" x14ac:dyDescent="0.2">
      <c r="D1214" s="189"/>
    </row>
    <row r="1215" spans="4:4" x14ac:dyDescent="0.2">
      <c r="D1215" s="189"/>
    </row>
    <row r="1216" spans="4:4" x14ac:dyDescent="0.2">
      <c r="D1216" s="189"/>
    </row>
    <row r="1217" spans="4:4" x14ac:dyDescent="0.2">
      <c r="D1217" s="189"/>
    </row>
    <row r="1218" spans="4:4" x14ac:dyDescent="0.2">
      <c r="D1218" s="189"/>
    </row>
    <row r="1219" spans="4:4" x14ac:dyDescent="0.2">
      <c r="D1219" s="189"/>
    </row>
    <row r="1220" spans="4:4" x14ac:dyDescent="0.2">
      <c r="D1220" s="189"/>
    </row>
    <row r="1221" spans="4:4" x14ac:dyDescent="0.2">
      <c r="D1221" s="189"/>
    </row>
    <row r="1222" spans="4:4" x14ac:dyDescent="0.2">
      <c r="D1222" s="189"/>
    </row>
    <row r="1223" spans="4:4" x14ac:dyDescent="0.2">
      <c r="D1223" s="189"/>
    </row>
    <row r="1224" spans="4:4" x14ac:dyDescent="0.2">
      <c r="D1224" s="189"/>
    </row>
    <row r="1225" spans="4:4" x14ac:dyDescent="0.2">
      <c r="D1225" s="189"/>
    </row>
    <row r="1226" spans="4:4" x14ac:dyDescent="0.2">
      <c r="D1226" s="189"/>
    </row>
    <row r="1227" spans="4:4" x14ac:dyDescent="0.2">
      <c r="D1227" s="189"/>
    </row>
    <row r="1228" spans="4:4" x14ac:dyDescent="0.2">
      <c r="D1228" s="189"/>
    </row>
    <row r="1229" spans="4:4" x14ac:dyDescent="0.2">
      <c r="D1229" s="189"/>
    </row>
    <row r="1230" spans="4:4" x14ac:dyDescent="0.2">
      <c r="D1230" s="189"/>
    </row>
    <row r="1231" spans="4:4" x14ac:dyDescent="0.2">
      <c r="D1231" s="189"/>
    </row>
    <row r="1232" spans="4:4" x14ac:dyDescent="0.2">
      <c r="D1232" s="189"/>
    </row>
    <row r="1233" spans="4:4" x14ac:dyDescent="0.2">
      <c r="D1233" s="189"/>
    </row>
    <row r="1234" spans="4:4" x14ac:dyDescent="0.2">
      <c r="D1234" s="189"/>
    </row>
    <row r="1235" spans="4:4" x14ac:dyDescent="0.2">
      <c r="D1235" s="189"/>
    </row>
    <row r="1236" spans="4:4" x14ac:dyDescent="0.2">
      <c r="D1236" s="189"/>
    </row>
    <row r="1237" spans="4:4" x14ac:dyDescent="0.2">
      <c r="D1237" s="189"/>
    </row>
    <row r="1238" spans="4:4" x14ac:dyDescent="0.2">
      <c r="D1238" s="189"/>
    </row>
    <row r="1239" spans="4:4" x14ac:dyDescent="0.2">
      <c r="D1239" s="189"/>
    </row>
    <row r="1240" spans="4:4" x14ac:dyDescent="0.2">
      <c r="D1240" s="189"/>
    </row>
    <row r="1241" spans="4:4" x14ac:dyDescent="0.2">
      <c r="D1241" s="189"/>
    </row>
    <row r="1242" spans="4:4" x14ac:dyDescent="0.2">
      <c r="D1242" s="189"/>
    </row>
    <row r="1243" spans="4:4" x14ac:dyDescent="0.2">
      <c r="D1243" s="189"/>
    </row>
    <row r="1244" spans="4:4" x14ac:dyDescent="0.2">
      <c r="D1244" s="189"/>
    </row>
    <row r="1245" spans="4:4" x14ac:dyDescent="0.2">
      <c r="D1245" s="189"/>
    </row>
    <row r="1246" spans="4:4" x14ac:dyDescent="0.2">
      <c r="D1246" s="189"/>
    </row>
    <row r="1247" spans="4:4" x14ac:dyDescent="0.2">
      <c r="D1247" s="189"/>
    </row>
    <row r="1248" spans="4:4" x14ac:dyDescent="0.2">
      <c r="D1248" s="189"/>
    </row>
    <row r="1249" spans="4:4" x14ac:dyDescent="0.2">
      <c r="D1249" s="189"/>
    </row>
    <row r="1250" spans="4:4" x14ac:dyDescent="0.2">
      <c r="D1250" s="189"/>
    </row>
    <row r="1251" spans="4:4" x14ac:dyDescent="0.2">
      <c r="D1251" s="189"/>
    </row>
    <row r="1252" spans="4:4" x14ac:dyDescent="0.2">
      <c r="D1252" s="189"/>
    </row>
    <row r="1253" spans="4:4" x14ac:dyDescent="0.2">
      <c r="D1253" s="189"/>
    </row>
    <row r="1254" spans="4:4" x14ac:dyDescent="0.2">
      <c r="D1254" s="189"/>
    </row>
    <row r="1255" spans="4:4" x14ac:dyDescent="0.2">
      <c r="D1255" s="189"/>
    </row>
    <row r="1256" spans="4:4" x14ac:dyDescent="0.2">
      <c r="D1256" s="189"/>
    </row>
    <row r="1257" spans="4:4" x14ac:dyDescent="0.2">
      <c r="D1257" s="189"/>
    </row>
    <row r="1258" spans="4:4" x14ac:dyDescent="0.2">
      <c r="D1258" s="189"/>
    </row>
    <row r="1259" spans="4:4" x14ac:dyDescent="0.2">
      <c r="D1259" s="189"/>
    </row>
    <row r="1260" spans="4:4" x14ac:dyDescent="0.2">
      <c r="D1260" s="189"/>
    </row>
    <row r="1261" spans="4:4" x14ac:dyDescent="0.2">
      <c r="D1261" s="189"/>
    </row>
    <row r="1262" spans="4:4" x14ac:dyDescent="0.2">
      <c r="D1262" s="189"/>
    </row>
    <row r="1263" spans="4:4" x14ac:dyDescent="0.2">
      <c r="D1263" s="189"/>
    </row>
    <row r="1264" spans="4:4" x14ac:dyDescent="0.2">
      <c r="D1264" s="189"/>
    </row>
    <row r="1265" spans="4:4" x14ac:dyDescent="0.2">
      <c r="D1265" s="189"/>
    </row>
    <row r="1266" spans="4:4" x14ac:dyDescent="0.2">
      <c r="D1266" s="189"/>
    </row>
    <row r="1267" spans="4:4" x14ac:dyDescent="0.2">
      <c r="D1267" s="189"/>
    </row>
    <row r="1268" spans="4:4" x14ac:dyDescent="0.2">
      <c r="D1268" s="189"/>
    </row>
    <row r="1269" spans="4:4" x14ac:dyDescent="0.2">
      <c r="D1269" s="189"/>
    </row>
    <row r="1270" spans="4:4" x14ac:dyDescent="0.2">
      <c r="D1270" s="189"/>
    </row>
    <row r="1271" spans="4:4" x14ac:dyDescent="0.2">
      <c r="D1271" s="189"/>
    </row>
    <row r="1272" spans="4:4" x14ac:dyDescent="0.2">
      <c r="D1272" s="189"/>
    </row>
    <row r="1273" spans="4:4" x14ac:dyDescent="0.2">
      <c r="D1273" s="189"/>
    </row>
    <row r="1274" spans="4:4" x14ac:dyDescent="0.2">
      <c r="D1274" s="189"/>
    </row>
    <row r="1275" spans="4:4" x14ac:dyDescent="0.2">
      <c r="D1275" s="189"/>
    </row>
    <row r="1276" spans="4:4" x14ac:dyDescent="0.2">
      <c r="D1276" s="189"/>
    </row>
    <row r="1277" spans="4:4" x14ac:dyDescent="0.2">
      <c r="D1277" s="189"/>
    </row>
    <row r="1278" spans="4:4" x14ac:dyDescent="0.2">
      <c r="D1278" s="189"/>
    </row>
    <row r="1279" spans="4:4" x14ac:dyDescent="0.2">
      <c r="D1279" s="189"/>
    </row>
    <row r="1280" spans="4:4" x14ac:dyDescent="0.2">
      <c r="D1280" s="189"/>
    </row>
    <row r="1281" spans="4:4" x14ac:dyDescent="0.2">
      <c r="D1281" s="189"/>
    </row>
    <row r="1282" spans="4:4" x14ac:dyDescent="0.2">
      <c r="D1282" s="189"/>
    </row>
    <row r="1283" spans="4:4" x14ac:dyDescent="0.2">
      <c r="D1283" s="189"/>
    </row>
    <row r="1284" spans="4:4" x14ac:dyDescent="0.2">
      <c r="D1284" s="189"/>
    </row>
    <row r="1285" spans="4:4" x14ac:dyDescent="0.2">
      <c r="D1285" s="189"/>
    </row>
    <row r="1286" spans="4:4" x14ac:dyDescent="0.2">
      <c r="D1286" s="189"/>
    </row>
    <row r="1287" spans="4:4" x14ac:dyDescent="0.2">
      <c r="D1287" s="189"/>
    </row>
    <row r="1288" spans="4:4" x14ac:dyDescent="0.2">
      <c r="D1288" s="189"/>
    </row>
    <row r="1289" spans="4:4" x14ac:dyDescent="0.2">
      <c r="D1289" s="189"/>
    </row>
    <row r="1290" spans="4:4" x14ac:dyDescent="0.2">
      <c r="D1290" s="189"/>
    </row>
    <row r="1291" spans="4:4" x14ac:dyDescent="0.2">
      <c r="D1291" s="189"/>
    </row>
    <row r="1292" spans="4:4" x14ac:dyDescent="0.2">
      <c r="D1292" s="189"/>
    </row>
    <row r="1293" spans="4:4" x14ac:dyDescent="0.2">
      <c r="D1293" s="189"/>
    </row>
    <row r="1294" spans="4:4" x14ac:dyDescent="0.2">
      <c r="D1294" s="189"/>
    </row>
    <row r="1295" spans="4:4" x14ac:dyDescent="0.2">
      <c r="D1295" s="189"/>
    </row>
    <row r="1296" spans="4:4" x14ac:dyDescent="0.2">
      <c r="D1296" s="189"/>
    </row>
    <row r="1297" spans="4:4" x14ac:dyDescent="0.2">
      <c r="D1297" s="189"/>
    </row>
    <row r="1298" spans="4:4" x14ac:dyDescent="0.2">
      <c r="D1298" s="189"/>
    </row>
    <row r="1299" spans="4:4" x14ac:dyDescent="0.2">
      <c r="D1299" s="189"/>
    </row>
    <row r="1300" spans="4:4" x14ac:dyDescent="0.2">
      <c r="D1300" s="189"/>
    </row>
    <row r="1301" spans="4:4" x14ac:dyDescent="0.2">
      <c r="D1301" s="189"/>
    </row>
    <row r="1302" spans="4:4" x14ac:dyDescent="0.2">
      <c r="D1302" s="189"/>
    </row>
    <row r="1303" spans="4:4" x14ac:dyDescent="0.2">
      <c r="D1303" s="189"/>
    </row>
    <row r="1304" spans="4:4" x14ac:dyDescent="0.2">
      <c r="D1304" s="189"/>
    </row>
    <row r="1305" spans="4:4" x14ac:dyDescent="0.2">
      <c r="D1305" s="189"/>
    </row>
    <row r="1306" spans="4:4" x14ac:dyDescent="0.2">
      <c r="D1306" s="189"/>
    </row>
    <row r="1307" spans="4:4" x14ac:dyDescent="0.2">
      <c r="D1307" s="189"/>
    </row>
    <row r="1308" spans="4:4" x14ac:dyDescent="0.2">
      <c r="D1308" s="189"/>
    </row>
    <row r="1309" spans="4:4" x14ac:dyDescent="0.2">
      <c r="D1309" s="189"/>
    </row>
    <row r="1310" spans="4:4" x14ac:dyDescent="0.2">
      <c r="D1310" s="189"/>
    </row>
    <row r="1311" spans="4:4" x14ac:dyDescent="0.2">
      <c r="D1311" s="189"/>
    </row>
    <row r="1312" spans="4:4" x14ac:dyDescent="0.2">
      <c r="D1312" s="189"/>
    </row>
    <row r="1313" spans="4:4" x14ac:dyDescent="0.2">
      <c r="D1313" s="189"/>
    </row>
    <row r="1314" spans="4:4" x14ac:dyDescent="0.2">
      <c r="D1314" s="189"/>
    </row>
    <row r="1315" spans="4:4" x14ac:dyDescent="0.2">
      <c r="D1315" s="189"/>
    </row>
    <row r="1316" spans="4:4" x14ac:dyDescent="0.2">
      <c r="D1316" s="189"/>
    </row>
    <row r="1317" spans="4:4" x14ac:dyDescent="0.2">
      <c r="D1317" s="189"/>
    </row>
    <row r="1318" spans="4:4" x14ac:dyDescent="0.2">
      <c r="D1318" s="189"/>
    </row>
    <row r="1319" spans="4:4" x14ac:dyDescent="0.2">
      <c r="D1319" s="189"/>
    </row>
    <row r="1320" spans="4:4" x14ac:dyDescent="0.2">
      <c r="D1320" s="189"/>
    </row>
    <row r="1321" spans="4:4" x14ac:dyDescent="0.2">
      <c r="D1321" s="189"/>
    </row>
    <row r="1322" spans="4:4" x14ac:dyDescent="0.2">
      <c r="D1322" s="189"/>
    </row>
    <row r="1323" spans="4:4" x14ac:dyDescent="0.2">
      <c r="D1323" s="189"/>
    </row>
    <row r="1324" spans="4:4" x14ac:dyDescent="0.2">
      <c r="D1324" s="189"/>
    </row>
    <row r="1325" spans="4:4" x14ac:dyDescent="0.2">
      <c r="D1325" s="189"/>
    </row>
    <row r="1326" spans="4:4" x14ac:dyDescent="0.2">
      <c r="D1326" s="189"/>
    </row>
    <row r="1327" spans="4:4" x14ac:dyDescent="0.2">
      <c r="D1327" s="189"/>
    </row>
    <row r="1328" spans="4:4" x14ac:dyDescent="0.2">
      <c r="D1328" s="189"/>
    </row>
    <row r="1329" spans="4:4" x14ac:dyDescent="0.2">
      <c r="D1329" s="189"/>
    </row>
    <row r="1330" spans="4:4" x14ac:dyDescent="0.2">
      <c r="D1330" s="189"/>
    </row>
    <row r="1331" spans="4:4" x14ac:dyDescent="0.2">
      <c r="D1331" s="189"/>
    </row>
    <row r="1332" spans="4:4" x14ac:dyDescent="0.2">
      <c r="D1332" s="189"/>
    </row>
    <row r="1333" spans="4:4" x14ac:dyDescent="0.2">
      <c r="D1333" s="189"/>
    </row>
    <row r="1334" spans="4:4" x14ac:dyDescent="0.2">
      <c r="D1334" s="189"/>
    </row>
    <row r="1335" spans="4:4" x14ac:dyDescent="0.2">
      <c r="D1335" s="189"/>
    </row>
    <row r="1336" spans="4:4" x14ac:dyDescent="0.2">
      <c r="D1336" s="189"/>
    </row>
    <row r="1337" spans="4:4" x14ac:dyDescent="0.2">
      <c r="D1337" s="189"/>
    </row>
    <row r="1338" spans="4:4" x14ac:dyDescent="0.2">
      <c r="D1338" s="189"/>
    </row>
    <row r="1339" spans="4:4" x14ac:dyDescent="0.2">
      <c r="D1339" s="189"/>
    </row>
    <row r="1340" spans="4:4" x14ac:dyDescent="0.2">
      <c r="D1340" s="189"/>
    </row>
    <row r="1341" spans="4:4" x14ac:dyDescent="0.2">
      <c r="D1341" s="189"/>
    </row>
    <row r="1342" spans="4:4" x14ac:dyDescent="0.2">
      <c r="D1342" s="189"/>
    </row>
    <row r="1343" spans="4:4" x14ac:dyDescent="0.2">
      <c r="D1343" s="189"/>
    </row>
    <row r="1344" spans="4:4" x14ac:dyDescent="0.2">
      <c r="D1344" s="189"/>
    </row>
    <row r="1345" spans="4:4" x14ac:dyDescent="0.2">
      <c r="D1345" s="189"/>
    </row>
    <row r="1346" spans="4:4" x14ac:dyDescent="0.2">
      <c r="D1346" s="189"/>
    </row>
    <row r="1347" spans="4:4" x14ac:dyDescent="0.2">
      <c r="D1347" s="189"/>
    </row>
    <row r="1348" spans="4:4" x14ac:dyDescent="0.2">
      <c r="D1348" s="189"/>
    </row>
    <row r="1349" spans="4:4" x14ac:dyDescent="0.2">
      <c r="D1349" s="189"/>
    </row>
    <row r="1350" spans="4:4" x14ac:dyDescent="0.2">
      <c r="D1350" s="189"/>
    </row>
    <row r="1351" spans="4:4" x14ac:dyDescent="0.2">
      <c r="D1351" s="189"/>
    </row>
    <row r="1352" spans="4:4" x14ac:dyDescent="0.2">
      <c r="D1352" s="189"/>
    </row>
    <row r="1353" spans="4:4" x14ac:dyDescent="0.2">
      <c r="D1353" s="189"/>
    </row>
    <row r="1354" spans="4:4" x14ac:dyDescent="0.2">
      <c r="D1354" s="189"/>
    </row>
    <row r="1355" spans="4:4" x14ac:dyDescent="0.2">
      <c r="D1355" s="189"/>
    </row>
    <row r="1356" spans="4:4" x14ac:dyDescent="0.2">
      <c r="D1356" s="189"/>
    </row>
    <row r="1357" spans="4:4" x14ac:dyDescent="0.2">
      <c r="D1357" s="189"/>
    </row>
    <row r="1358" spans="4:4" x14ac:dyDescent="0.2">
      <c r="D1358" s="189"/>
    </row>
    <row r="1359" spans="4:4" x14ac:dyDescent="0.2">
      <c r="D1359" s="189"/>
    </row>
    <row r="1360" spans="4:4" x14ac:dyDescent="0.2">
      <c r="D1360" s="189"/>
    </row>
    <row r="1361" spans="4:4" x14ac:dyDescent="0.2">
      <c r="D1361" s="189"/>
    </row>
    <row r="1362" spans="4:4" x14ac:dyDescent="0.2">
      <c r="D1362" s="189"/>
    </row>
    <row r="1363" spans="4:4" x14ac:dyDescent="0.2">
      <c r="D1363" s="189"/>
    </row>
    <row r="1364" spans="4:4" x14ac:dyDescent="0.2">
      <c r="D1364" s="189"/>
    </row>
    <row r="1365" spans="4:4" x14ac:dyDescent="0.2">
      <c r="D1365" s="189"/>
    </row>
    <row r="1366" spans="4:4" x14ac:dyDescent="0.2">
      <c r="D1366" s="189"/>
    </row>
    <row r="1367" spans="4:4" x14ac:dyDescent="0.2">
      <c r="D1367" s="189"/>
    </row>
    <row r="1368" spans="4:4" x14ac:dyDescent="0.2">
      <c r="D1368" s="189"/>
    </row>
    <row r="1369" spans="4:4" x14ac:dyDescent="0.2">
      <c r="D1369" s="189"/>
    </row>
    <row r="1370" spans="4:4" x14ac:dyDescent="0.2">
      <c r="D1370" s="189"/>
    </row>
    <row r="1371" spans="4:4" x14ac:dyDescent="0.2">
      <c r="D1371" s="189"/>
    </row>
    <row r="1372" spans="4:4" x14ac:dyDescent="0.2">
      <c r="D1372" s="189"/>
    </row>
    <row r="1373" spans="4:4" x14ac:dyDescent="0.2">
      <c r="D1373" s="189"/>
    </row>
    <row r="1374" spans="4:4" x14ac:dyDescent="0.2">
      <c r="D1374" s="189"/>
    </row>
    <row r="1375" spans="4:4" x14ac:dyDescent="0.2">
      <c r="D1375" s="189"/>
    </row>
    <row r="1376" spans="4:4" x14ac:dyDescent="0.2">
      <c r="D1376" s="189"/>
    </row>
    <row r="1377" spans="4:4" x14ac:dyDescent="0.2">
      <c r="D1377" s="189"/>
    </row>
    <row r="1378" spans="4:4" x14ac:dyDescent="0.2">
      <c r="D1378" s="189"/>
    </row>
    <row r="1379" spans="4:4" x14ac:dyDescent="0.2">
      <c r="D1379" s="189"/>
    </row>
    <row r="1380" spans="4:4" x14ac:dyDescent="0.2">
      <c r="D1380" s="189"/>
    </row>
    <row r="1381" spans="4:4" x14ac:dyDescent="0.2">
      <c r="D1381" s="189"/>
    </row>
    <row r="1382" spans="4:4" x14ac:dyDescent="0.2">
      <c r="D1382" s="189"/>
    </row>
    <row r="1383" spans="4:4" x14ac:dyDescent="0.2">
      <c r="D1383" s="189"/>
    </row>
    <row r="1384" spans="4:4" x14ac:dyDescent="0.2">
      <c r="D1384" s="189"/>
    </row>
    <row r="1385" spans="4:4" x14ac:dyDescent="0.2">
      <c r="D1385" s="189"/>
    </row>
    <row r="1386" spans="4:4" x14ac:dyDescent="0.2">
      <c r="D1386" s="189"/>
    </row>
    <row r="1387" spans="4:4" x14ac:dyDescent="0.2">
      <c r="D1387" s="189"/>
    </row>
    <row r="1388" spans="4:4" x14ac:dyDescent="0.2">
      <c r="D1388" s="189"/>
    </row>
    <row r="1389" spans="4:4" x14ac:dyDescent="0.2">
      <c r="D1389" s="189"/>
    </row>
    <row r="1390" spans="4:4" x14ac:dyDescent="0.2">
      <c r="D1390" s="189"/>
    </row>
    <row r="1391" spans="4:4" x14ac:dyDescent="0.2">
      <c r="D1391" s="189"/>
    </row>
    <row r="1392" spans="4:4" x14ac:dyDescent="0.2">
      <c r="D1392" s="189"/>
    </row>
    <row r="1393" spans="4:4" x14ac:dyDescent="0.2">
      <c r="D1393" s="189"/>
    </row>
    <row r="1394" spans="4:4" x14ac:dyDescent="0.2">
      <c r="D1394" s="189"/>
    </row>
    <row r="1395" spans="4:4" x14ac:dyDescent="0.2">
      <c r="D1395" s="189"/>
    </row>
    <row r="1396" spans="4:4" x14ac:dyDescent="0.2">
      <c r="D1396" s="189"/>
    </row>
    <row r="1397" spans="4:4" x14ac:dyDescent="0.2">
      <c r="D1397" s="189"/>
    </row>
    <row r="1398" spans="4:4" x14ac:dyDescent="0.2">
      <c r="D1398" s="189"/>
    </row>
    <row r="1399" spans="4:4" x14ac:dyDescent="0.2">
      <c r="D1399" s="189"/>
    </row>
    <row r="1400" spans="4:4" x14ac:dyDescent="0.2">
      <c r="D1400" s="189"/>
    </row>
    <row r="1401" spans="4:4" x14ac:dyDescent="0.2">
      <c r="D1401" s="189"/>
    </row>
    <row r="1402" spans="4:4" x14ac:dyDescent="0.2">
      <c r="D1402" s="189"/>
    </row>
    <row r="1403" spans="4:4" x14ac:dyDescent="0.2">
      <c r="D1403" s="189"/>
    </row>
    <row r="1404" spans="4:4" x14ac:dyDescent="0.2">
      <c r="D1404" s="189"/>
    </row>
    <row r="1405" spans="4:4" x14ac:dyDescent="0.2">
      <c r="D1405" s="189"/>
    </row>
    <row r="1406" spans="4:4" x14ac:dyDescent="0.2">
      <c r="D1406" s="189"/>
    </row>
    <row r="1407" spans="4:4" x14ac:dyDescent="0.2">
      <c r="D1407" s="189"/>
    </row>
    <row r="1408" spans="4:4" x14ac:dyDescent="0.2">
      <c r="D1408" s="189"/>
    </row>
    <row r="1409" spans="4:4" x14ac:dyDescent="0.2">
      <c r="D1409" s="189"/>
    </row>
    <row r="1410" spans="4:4" x14ac:dyDescent="0.2">
      <c r="D1410" s="189"/>
    </row>
    <row r="1411" spans="4:4" x14ac:dyDescent="0.2">
      <c r="D1411" s="189"/>
    </row>
    <row r="1412" spans="4:4" x14ac:dyDescent="0.2">
      <c r="D1412" s="189"/>
    </row>
    <row r="1413" spans="4:4" x14ac:dyDescent="0.2">
      <c r="D1413" s="189"/>
    </row>
    <row r="1414" spans="4:4" x14ac:dyDescent="0.2">
      <c r="D1414" s="189"/>
    </row>
    <row r="1415" spans="4:4" x14ac:dyDescent="0.2">
      <c r="D1415" s="189"/>
    </row>
    <row r="1416" spans="4:4" x14ac:dyDescent="0.2">
      <c r="D1416" s="189"/>
    </row>
    <row r="1417" spans="4:4" x14ac:dyDescent="0.2">
      <c r="D1417" s="189"/>
    </row>
    <row r="1418" spans="4:4" x14ac:dyDescent="0.2">
      <c r="D1418" s="189"/>
    </row>
    <row r="1419" spans="4:4" x14ac:dyDescent="0.2">
      <c r="D1419" s="189"/>
    </row>
    <row r="1420" spans="4:4" x14ac:dyDescent="0.2">
      <c r="D1420" s="189"/>
    </row>
    <row r="1421" spans="4:4" x14ac:dyDescent="0.2">
      <c r="D1421" s="189"/>
    </row>
    <row r="1422" spans="4:4" x14ac:dyDescent="0.2">
      <c r="D1422" s="189"/>
    </row>
    <row r="1423" spans="4:4" x14ac:dyDescent="0.2">
      <c r="D1423" s="189"/>
    </row>
    <row r="1424" spans="4:4" x14ac:dyDescent="0.2">
      <c r="D1424" s="189"/>
    </row>
    <row r="1425" spans="4:4" x14ac:dyDescent="0.2">
      <c r="D1425" s="189"/>
    </row>
    <row r="1426" spans="4:4" x14ac:dyDescent="0.2">
      <c r="D1426" s="189"/>
    </row>
    <row r="1427" spans="4:4" x14ac:dyDescent="0.2">
      <c r="D1427" s="189"/>
    </row>
    <row r="1428" spans="4:4" x14ac:dyDescent="0.2">
      <c r="D1428" s="189"/>
    </row>
    <row r="1429" spans="4:4" x14ac:dyDescent="0.2">
      <c r="D1429" s="189"/>
    </row>
    <row r="1430" spans="4:4" x14ac:dyDescent="0.2">
      <c r="D1430" s="189"/>
    </row>
    <row r="1431" spans="4:4" x14ac:dyDescent="0.2">
      <c r="D1431" s="189"/>
    </row>
    <row r="1432" spans="4:4" x14ac:dyDescent="0.2">
      <c r="D1432" s="189"/>
    </row>
    <row r="1433" spans="4:4" x14ac:dyDescent="0.2">
      <c r="D1433" s="189"/>
    </row>
    <row r="1434" spans="4:4" x14ac:dyDescent="0.2">
      <c r="D1434" s="189"/>
    </row>
    <row r="1435" spans="4:4" x14ac:dyDescent="0.2">
      <c r="D1435" s="189"/>
    </row>
    <row r="1436" spans="4:4" x14ac:dyDescent="0.2">
      <c r="D1436" s="189"/>
    </row>
    <row r="1437" spans="4:4" x14ac:dyDescent="0.2">
      <c r="D1437" s="189"/>
    </row>
    <row r="1438" spans="4:4" x14ac:dyDescent="0.2">
      <c r="D1438" s="189"/>
    </row>
    <row r="1439" spans="4:4" x14ac:dyDescent="0.2">
      <c r="D1439" s="189"/>
    </row>
    <row r="1440" spans="4:4" x14ac:dyDescent="0.2">
      <c r="D1440" s="189"/>
    </row>
    <row r="1441" spans="4:4" x14ac:dyDescent="0.2">
      <c r="D1441" s="189"/>
    </row>
    <row r="1442" spans="4:4" x14ac:dyDescent="0.2">
      <c r="D1442" s="189"/>
    </row>
    <row r="1443" spans="4:4" x14ac:dyDescent="0.2">
      <c r="D1443" s="189"/>
    </row>
    <row r="1444" spans="4:4" x14ac:dyDescent="0.2">
      <c r="D1444" s="189"/>
    </row>
    <row r="1445" spans="4:4" x14ac:dyDescent="0.2">
      <c r="D1445" s="189"/>
    </row>
    <row r="1446" spans="4:4" x14ac:dyDescent="0.2">
      <c r="D1446" s="189"/>
    </row>
    <row r="1447" spans="4:4" x14ac:dyDescent="0.2">
      <c r="D1447" s="189"/>
    </row>
    <row r="1448" spans="4:4" x14ac:dyDescent="0.2">
      <c r="D1448" s="189"/>
    </row>
    <row r="1449" spans="4:4" x14ac:dyDescent="0.2">
      <c r="D1449" s="189"/>
    </row>
    <row r="1450" spans="4:4" x14ac:dyDescent="0.2">
      <c r="D1450" s="189"/>
    </row>
    <row r="1451" spans="4:4" x14ac:dyDescent="0.2">
      <c r="D1451" s="189"/>
    </row>
    <row r="1452" spans="4:4" x14ac:dyDescent="0.2">
      <c r="D1452" s="189"/>
    </row>
    <row r="1453" spans="4:4" x14ac:dyDescent="0.2">
      <c r="D1453" s="189"/>
    </row>
    <row r="1454" spans="4:4" x14ac:dyDescent="0.2">
      <c r="D1454" s="189"/>
    </row>
    <row r="1455" spans="4:4" x14ac:dyDescent="0.2">
      <c r="D1455" s="189"/>
    </row>
    <row r="1456" spans="4:4" x14ac:dyDescent="0.2">
      <c r="D1456" s="189"/>
    </row>
    <row r="1457" spans="4:4" x14ac:dyDescent="0.2">
      <c r="D1457" s="189"/>
    </row>
    <row r="1458" spans="4:4" x14ac:dyDescent="0.2">
      <c r="D1458" s="189"/>
    </row>
    <row r="1459" spans="4:4" x14ac:dyDescent="0.2">
      <c r="D1459" s="189"/>
    </row>
    <row r="1460" spans="4:4" x14ac:dyDescent="0.2">
      <c r="D1460" s="189"/>
    </row>
    <row r="1461" spans="4:4" x14ac:dyDescent="0.2">
      <c r="D1461" s="189"/>
    </row>
    <row r="1462" spans="4:4" x14ac:dyDescent="0.2">
      <c r="D1462" s="189"/>
    </row>
    <row r="1463" spans="4:4" x14ac:dyDescent="0.2">
      <c r="D1463" s="189"/>
    </row>
    <row r="1464" spans="4:4" x14ac:dyDescent="0.2">
      <c r="D1464" s="189"/>
    </row>
    <row r="1465" spans="4:4" x14ac:dyDescent="0.2">
      <c r="D1465" s="189"/>
    </row>
    <row r="1466" spans="4:4" x14ac:dyDescent="0.2">
      <c r="D1466" s="189"/>
    </row>
    <row r="1467" spans="4:4" x14ac:dyDescent="0.2">
      <c r="D1467" s="189"/>
    </row>
    <row r="1468" spans="4:4" x14ac:dyDescent="0.2">
      <c r="D1468" s="189"/>
    </row>
    <row r="1469" spans="4:4" x14ac:dyDescent="0.2">
      <c r="D1469" s="189"/>
    </row>
    <row r="1470" spans="4:4" x14ac:dyDescent="0.2">
      <c r="D1470" s="189"/>
    </row>
    <row r="1471" spans="4:4" x14ac:dyDescent="0.2">
      <c r="D1471" s="189"/>
    </row>
    <row r="1472" spans="4:4" x14ac:dyDescent="0.2">
      <c r="D1472" s="189"/>
    </row>
    <row r="1473" spans="4:4" x14ac:dyDescent="0.2">
      <c r="D1473" s="189"/>
    </row>
    <row r="1474" spans="4:4" x14ac:dyDescent="0.2">
      <c r="D1474" s="189"/>
    </row>
    <row r="1475" spans="4:4" x14ac:dyDescent="0.2">
      <c r="D1475" s="189"/>
    </row>
    <row r="1476" spans="4:4" x14ac:dyDescent="0.2">
      <c r="D1476" s="189"/>
    </row>
    <row r="1477" spans="4:4" x14ac:dyDescent="0.2">
      <c r="D1477" s="189"/>
    </row>
    <row r="1478" spans="4:4" x14ac:dyDescent="0.2">
      <c r="D1478" s="189"/>
    </row>
    <row r="1479" spans="4:4" x14ac:dyDescent="0.2">
      <c r="D1479" s="189"/>
    </row>
    <row r="1480" spans="4:4" x14ac:dyDescent="0.2">
      <c r="D1480" s="189"/>
    </row>
    <row r="1481" spans="4:4" x14ac:dyDescent="0.2">
      <c r="D1481" s="189"/>
    </row>
    <row r="1482" spans="4:4" x14ac:dyDescent="0.2">
      <c r="D1482" s="189"/>
    </row>
    <row r="1483" spans="4:4" x14ac:dyDescent="0.2">
      <c r="D1483" s="189"/>
    </row>
    <row r="1484" spans="4:4" x14ac:dyDescent="0.2">
      <c r="D1484" s="189"/>
    </row>
    <row r="1485" spans="4:4" x14ac:dyDescent="0.2">
      <c r="D1485" s="189"/>
    </row>
    <row r="1486" spans="4:4" x14ac:dyDescent="0.2">
      <c r="D1486" s="189"/>
    </row>
    <row r="1487" spans="4:4" x14ac:dyDescent="0.2">
      <c r="D1487" s="189"/>
    </row>
    <row r="1488" spans="4:4" x14ac:dyDescent="0.2">
      <c r="D1488" s="189"/>
    </row>
    <row r="1489" spans="4:4" x14ac:dyDescent="0.2">
      <c r="D1489" s="189"/>
    </row>
    <row r="1490" spans="4:4" x14ac:dyDescent="0.2">
      <c r="D1490" s="189"/>
    </row>
    <row r="1491" spans="4:4" x14ac:dyDescent="0.2">
      <c r="D1491" s="189"/>
    </row>
    <row r="1492" spans="4:4" x14ac:dyDescent="0.2">
      <c r="D1492" s="189"/>
    </row>
    <row r="1493" spans="4:4" x14ac:dyDescent="0.2">
      <c r="D1493" s="189"/>
    </row>
    <row r="1494" spans="4:4" x14ac:dyDescent="0.2">
      <c r="D1494" s="189"/>
    </row>
    <row r="1495" spans="4:4" x14ac:dyDescent="0.2">
      <c r="D1495" s="189"/>
    </row>
    <row r="1496" spans="4:4" x14ac:dyDescent="0.2">
      <c r="D1496" s="189"/>
    </row>
    <row r="1497" spans="4:4" x14ac:dyDescent="0.2">
      <c r="D1497" s="189"/>
    </row>
    <row r="1498" spans="4:4" x14ac:dyDescent="0.2">
      <c r="D1498" s="189"/>
    </row>
    <row r="1499" spans="4:4" x14ac:dyDescent="0.2">
      <c r="D1499" s="189"/>
    </row>
    <row r="1500" spans="4:4" x14ac:dyDescent="0.2">
      <c r="D1500" s="189"/>
    </row>
    <row r="1501" spans="4:4" x14ac:dyDescent="0.2">
      <c r="D1501" s="189"/>
    </row>
    <row r="1502" spans="4:4" x14ac:dyDescent="0.2">
      <c r="D1502" s="189"/>
    </row>
    <row r="1503" spans="4:4" x14ac:dyDescent="0.2">
      <c r="D1503" s="189"/>
    </row>
    <row r="1504" spans="4:4" x14ac:dyDescent="0.2">
      <c r="D1504" s="189"/>
    </row>
    <row r="1505" spans="4:4" x14ac:dyDescent="0.2">
      <c r="D1505" s="189"/>
    </row>
    <row r="1506" spans="4:4" x14ac:dyDescent="0.2">
      <c r="D1506" s="189"/>
    </row>
    <row r="1507" spans="4:4" x14ac:dyDescent="0.2">
      <c r="D1507" s="189"/>
    </row>
    <row r="1508" spans="4:4" x14ac:dyDescent="0.2">
      <c r="D1508" s="189"/>
    </row>
    <row r="1509" spans="4:4" x14ac:dyDescent="0.2">
      <c r="D1509" s="189"/>
    </row>
    <row r="1510" spans="4:4" x14ac:dyDescent="0.2">
      <c r="D1510" s="189"/>
    </row>
    <row r="1511" spans="4:4" x14ac:dyDescent="0.2">
      <c r="D1511" s="189"/>
    </row>
    <row r="1512" spans="4:4" x14ac:dyDescent="0.2">
      <c r="D1512" s="189"/>
    </row>
    <row r="1513" spans="4:4" x14ac:dyDescent="0.2">
      <c r="D1513" s="189"/>
    </row>
    <row r="1514" spans="4:4" x14ac:dyDescent="0.2">
      <c r="D1514" s="189"/>
    </row>
    <row r="1515" spans="4:4" x14ac:dyDescent="0.2">
      <c r="D1515" s="189"/>
    </row>
    <row r="1516" spans="4:4" x14ac:dyDescent="0.2">
      <c r="D1516" s="189"/>
    </row>
    <row r="1517" spans="4:4" x14ac:dyDescent="0.2">
      <c r="D1517" s="189"/>
    </row>
    <row r="1518" spans="4:4" x14ac:dyDescent="0.2">
      <c r="D1518" s="189"/>
    </row>
    <row r="1519" spans="4:4" x14ac:dyDescent="0.2">
      <c r="D1519" s="189"/>
    </row>
    <row r="1520" spans="4:4" x14ac:dyDescent="0.2">
      <c r="D1520" s="189"/>
    </row>
    <row r="1521" spans="4:4" x14ac:dyDescent="0.2">
      <c r="D1521" s="189"/>
    </row>
    <row r="1522" spans="4:4" x14ac:dyDescent="0.2">
      <c r="D1522" s="189"/>
    </row>
    <row r="1523" spans="4:4" x14ac:dyDescent="0.2">
      <c r="D1523" s="189"/>
    </row>
    <row r="1524" spans="4:4" x14ac:dyDescent="0.2">
      <c r="D1524" s="189"/>
    </row>
    <row r="1525" spans="4:4" x14ac:dyDescent="0.2">
      <c r="D1525" s="189"/>
    </row>
    <row r="1526" spans="4:4" x14ac:dyDescent="0.2">
      <c r="D1526" s="189"/>
    </row>
    <row r="1527" spans="4:4" x14ac:dyDescent="0.2">
      <c r="D1527" s="189"/>
    </row>
    <row r="1528" spans="4:4" x14ac:dyDescent="0.2">
      <c r="D1528" s="189"/>
    </row>
    <row r="1529" spans="4:4" x14ac:dyDescent="0.2">
      <c r="D1529" s="189"/>
    </row>
    <row r="1530" spans="4:4" x14ac:dyDescent="0.2">
      <c r="D1530" s="189"/>
    </row>
    <row r="1531" spans="4:4" x14ac:dyDescent="0.2">
      <c r="D1531" s="189"/>
    </row>
    <row r="1532" spans="4:4" x14ac:dyDescent="0.2">
      <c r="D1532" s="189"/>
    </row>
    <row r="1533" spans="4:4" x14ac:dyDescent="0.2">
      <c r="D1533" s="189"/>
    </row>
    <row r="1534" spans="4:4" x14ac:dyDescent="0.2">
      <c r="D1534" s="189"/>
    </row>
    <row r="1535" spans="4:4" x14ac:dyDescent="0.2">
      <c r="D1535" s="189"/>
    </row>
    <row r="1536" spans="4:4" x14ac:dyDescent="0.2">
      <c r="D1536" s="189"/>
    </row>
    <row r="1537" spans="4:4" x14ac:dyDescent="0.2">
      <c r="D1537" s="189"/>
    </row>
    <row r="1538" spans="4:4" x14ac:dyDescent="0.2">
      <c r="D1538" s="189"/>
    </row>
    <row r="1539" spans="4:4" x14ac:dyDescent="0.2">
      <c r="D1539" s="189"/>
    </row>
    <row r="1540" spans="4:4" x14ac:dyDescent="0.2">
      <c r="D1540" s="189"/>
    </row>
    <row r="1541" spans="4:4" x14ac:dyDescent="0.2">
      <c r="D1541" s="189"/>
    </row>
    <row r="1542" spans="4:4" x14ac:dyDescent="0.2">
      <c r="D1542" s="189"/>
    </row>
    <row r="1543" spans="4:4" x14ac:dyDescent="0.2">
      <c r="D1543" s="189"/>
    </row>
    <row r="1544" spans="4:4" x14ac:dyDescent="0.2">
      <c r="D1544" s="189"/>
    </row>
    <row r="1545" spans="4:4" x14ac:dyDescent="0.2">
      <c r="D1545" s="189"/>
    </row>
    <row r="1546" spans="4:4" x14ac:dyDescent="0.2">
      <c r="D1546" s="189"/>
    </row>
    <row r="1547" spans="4:4" x14ac:dyDescent="0.2">
      <c r="D1547" s="189"/>
    </row>
    <row r="1548" spans="4:4" x14ac:dyDescent="0.2">
      <c r="D1548" s="189"/>
    </row>
    <row r="1549" spans="4:4" x14ac:dyDescent="0.2">
      <c r="D1549" s="189"/>
    </row>
    <row r="1550" spans="4:4" x14ac:dyDescent="0.2">
      <c r="D1550" s="189"/>
    </row>
    <row r="1551" spans="4:4" x14ac:dyDescent="0.2">
      <c r="D1551" s="189"/>
    </row>
    <row r="1552" spans="4:4" x14ac:dyDescent="0.2">
      <c r="D1552" s="189"/>
    </row>
    <row r="1553" spans="4:4" x14ac:dyDescent="0.2">
      <c r="D1553" s="189"/>
    </row>
    <row r="1554" spans="4:4" x14ac:dyDescent="0.2">
      <c r="D1554" s="189"/>
    </row>
    <row r="1555" spans="4:4" x14ac:dyDescent="0.2">
      <c r="D1555" s="189"/>
    </row>
    <row r="1556" spans="4:4" x14ac:dyDescent="0.2">
      <c r="D1556" s="189"/>
    </row>
    <row r="1557" spans="4:4" x14ac:dyDescent="0.2">
      <c r="D1557" s="189"/>
    </row>
    <row r="1558" spans="4:4" x14ac:dyDescent="0.2">
      <c r="D1558" s="189"/>
    </row>
    <row r="1559" spans="4:4" x14ac:dyDescent="0.2">
      <c r="D1559" s="189"/>
    </row>
    <row r="1560" spans="4:4" x14ac:dyDescent="0.2">
      <c r="D1560" s="189"/>
    </row>
    <row r="1561" spans="4:4" x14ac:dyDescent="0.2">
      <c r="D1561" s="189"/>
    </row>
    <row r="1562" spans="4:4" x14ac:dyDescent="0.2">
      <c r="D1562" s="189"/>
    </row>
    <row r="1563" spans="4:4" x14ac:dyDescent="0.2">
      <c r="D1563" s="189"/>
    </row>
    <row r="1564" spans="4:4" x14ac:dyDescent="0.2">
      <c r="D1564" s="189"/>
    </row>
    <row r="1565" spans="4:4" x14ac:dyDescent="0.2">
      <c r="D1565" s="189"/>
    </row>
    <row r="1566" spans="4:4" x14ac:dyDescent="0.2">
      <c r="D1566" s="189"/>
    </row>
    <row r="1567" spans="4:4" x14ac:dyDescent="0.2">
      <c r="D1567" s="189"/>
    </row>
    <row r="1568" spans="4:4" x14ac:dyDescent="0.2">
      <c r="D1568" s="189"/>
    </row>
    <row r="1569" spans="4:4" x14ac:dyDescent="0.2">
      <c r="D1569" s="189"/>
    </row>
    <row r="1570" spans="4:4" x14ac:dyDescent="0.2">
      <c r="D1570" s="189"/>
    </row>
    <row r="1571" spans="4:4" x14ac:dyDescent="0.2">
      <c r="D1571" s="189"/>
    </row>
    <row r="1572" spans="4:4" x14ac:dyDescent="0.2">
      <c r="D1572" s="189"/>
    </row>
    <row r="1573" spans="4:4" x14ac:dyDescent="0.2">
      <c r="D1573" s="189"/>
    </row>
    <row r="1574" spans="4:4" x14ac:dyDescent="0.2">
      <c r="D1574" s="189"/>
    </row>
    <row r="1575" spans="4:4" x14ac:dyDescent="0.2">
      <c r="D1575" s="189"/>
    </row>
    <row r="1576" spans="4:4" x14ac:dyDescent="0.2">
      <c r="D1576" s="189"/>
    </row>
    <row r="1577" spans="4:4" x14ac:dyDescent="0.2">
      <c r="D1577" s="189"/>
    </row>
    <row r="1578" spans="4:4" x14ac:dyDescent="0.2">
      <c r="D1578" s="189"/>
    </row>
    <row r="1579" spans="4:4" x14ac:dyDescent="0.2">
      <c r="D1579" s="189"/>
    </row>
    <row r="1580" spans="4:4" x14ac:dyDescent="0.2">
      <c r="D1580" s="189"/>
    </row>
    <row r="1581" spans="4:4" x14ac:dyDescent="0.2">
      <c r="D1581" s="189"/>
    </row>
    <row r="1582" spans="4:4" x14ac:dyDescent="0.2">
      <c r="D1582" s="189"/>
    </row>
    <row r="1583" spans="4:4" x14ac:dyDescent="0.2">
      <c r="D1583" s="189"/>
    </row>
    <row r="1584" spans="4:4" x14ac:dyDescent="0.2">
      <c r="D1584" s="189"/>
    </row>
    <row r="1585" spans="4:4" x14ac:dyDescent="0.2">
      <c r="D1585" s="189"/>
    </row>
    <row r="1586" spans="4:4" x14ac:dyDescent="0.2">
      <c r="D1586" s="189"/>
    </row>
    <row r="1587" spans="4:4" x14ac:dyDescent="0.2">
      <c r="D1587" s="189"/>
    </row>
    <row r="1588" spans="4:4" x14ac:dyDescent="0.2">
      <c r="D1588" s="189"/>
    </row>
    <row r="1589" spans="4:4" x14ac:dyDescent="0.2">
      <c r="D1589" s="189"/>
    </row>
    <row r="1590" spans="4:4" x14ac:dyDescent="0.2">
      <c r="D1590" s="189"/>
    </row>
    <row r="1591" spans="4:4" x14ac:dyDescent="0.2">
      <c r="D1591" s="189"/>
    </row>
    <row r="1592" spans="4:4" x14ac:dyDescent="0.2">
      <c r="D1592" s="189"/>
    </row>
    <row r="1593" spans="4:4" x14ac:dyDescent="0.2">
      <c r="D1593" s="189"/>
    </row>
    <row r="1594" spans="4:4" x14ac:dyDescent="0.2">
      <c r="D1594" s="189"/>
    </row>
    <row r="1595" spans="4:4" x14ac:dyDescent="0.2">
      <c r="D1595" s="189"/>
    </row>
    <row r="1596" spans="4:4" x14ac:dyDescent="0.2">
      <c r="D1596" s="189"/>
    </row>
    <row r="1597" spans="4:4" x14ac:dyDescent="0.2">
      <c r="D1597" s="189"/>
    </row>
    <row r="1598" spans="4:4" x14ac:dyDescent="0.2">
      <c r="D1598" s="189"/>
    </row>
    <row r="1599" spans="4:4" x14ac:dyDescent="0.2">
      <c r="D1599" s="189"/>
    </row>
    <row r="1600" spans="4:4" x14ac:dyDescent="0.2">
      <c r="D1600" s="189"/>
    </row>
    <row r="1601" spans="4:4" x14ac:dyDescent="0.2">
      <c r="D1601" s="189"/>
    </row>
    <row r="1602" spans="4:4" x14ac:dyDescent="0.2">
      <c r="D1602" s="189"/>
    </row>
    <row r="1603" spans="4:4" x14ac:dyDescent="0.2">
      <c r="D1603" s="189"/>
    </row>
    <row r="1604" spans="4:4" x14ac:dyDescent="0.2">
      <c r="D1604" s="189"/>
    </row>
    <row r="1605" spans="4:4" x14ac:dyDescent="0.2">
      <c r="D1605" s="189"/>
    </row>
    <row r="1606" spans="4:4" x14ac:dyDescent="0.2">
      <c r="D1606" s="189"/>
    </row>
    <row r="1607" spans="4:4" x14ac:dyDescent="0.2">
      <c r="D1607" s="189"/>
    </row>
    <row r="1608" spans="4:4" x14ac:dyDescent="0.2">
      <c r="D1608" s="189"/>
    </row>
    <row r="1609" spans="4:4" x14ac:dyDescent="0.2">
      <c r="D1609" s="189"/>
    </row>
    <row r="1610" spans="4:4" x14ac:dyDescent="0.2">
      <c r="D1610" s="189"/>
    </row>
    <row r="1611" spans="4:4" x14ac:dyDescent="0.2">
      <c r="D1611" s="189"/>
    </row>
    <row r="1612" spans="4:4" x14ac:dyDescent="0.2">
      <c r="D1612" s="189"/>
    </row>
    <row r="1613" spans="4:4" x14ac:dyDescent="0.2">
      <c r="D1613" s="189"/>
    </row>
    <row r="1614" spans="4:4" x14ac:dyDescent="0.2">
      <c r="D1614" s="189"/>
    </row>
    <row r="1615" spans="4:4" x14ac:dyDescent="0.2">
      <c r="D1615" s="189"/>
    </row>
    <row r="1616" spans="4:4" x14ac:dyDescent="0.2">
      <c r="D1616" s="189"/>
    </row>
    <row r="1617" spans="4:4" x14ac:dyDescent="0.2">
      <c r="D1617" s="189"/>
    </row>
    <row r="1618" spans="4:4" x14ac:dyDescent="0.2">
      <c r="D1618" s="189"/>
    </row>
    <row r="1619" spans="4:4" x14ac:dyDescent="0.2">
      <c r="D1619" s="189"/>
    </row>
    <row r="1620" spans="4:4" x14ac:dyDescent="0.2">
      <c r="D1620" s="189"/>
    </row>
    <row r="1621" spans="4:4" x14ac:dyDescent="0.2">
      <c r="D1621" s="189"/>
    </row>
    <row r="1622" spans="4:4" x14ac:dyDescent="0.2">
      <c r="D1622" s="189"/>
    </row>
    <row r="1623" spans="4:4" x14ac:dyDescent="0.2">
      <c r="D1623" s="189"/>
    </row>
    <row r="1624" spans="4:4" x14ac:dyDescent="0.2">
      <c r="D1624" s="189"/>
    </row>
    <row r="1625" spans="4:4" x14ac:dyDescent="0.2">
      <c r="D1625" s="189"/>
    </row>
    <row r="1626" spans="4:4" x14ac:dyDescent="0.2">
      <c r="D1626" s="189"/>
    </row>
    <row r="1627" spans="4:4" x14ac:dyDescent="0.2">
      <c r="D1627" s="189"/>
    </row>
    <row r="1628" spans="4:4" x14ac:dyDescent="0.2">
      <c r="D1628" s="189"/>
    </row>
    <row r="1629" spans="4:4" x14ac:dyDescent="0.2">
      <c r="D1629" s="189"/>
    </row>
    <row r="1630" spans="4:4" x14ac:dyDescent="0.2">
      <c r="D1630" s="189"/>
    </row>
    <row r="1631" spans="4:4" x14ac:dyDescent="0.2">
      <c r="D1631" s="189"/>
    </row>
    <row r="1632" spans="4:4" x14ac:dyDescent="0.2">
      <c r="D1632" s="189"/>
    </row>
    <row r="1633" spans="4:4" x14ac:dyDescent="0.2">
      <c r="D1633" s="189"/>
    </row>
    <row r="1634" spans="4:4" x14ac:dyDescent="0.2">
      <c r="D1634" s="189"/>
    </row>
    <row r="1635" spans="4:4" x14ac:dyDescent="0.2">
      <c r="D1635" s="189"/>
    </row>
    <row r="1636" spans="4:4" x14ac:dyDescent="0.2">
      <c r="D1636" s="189"/>
    </row>
    <row r="1637" spans="4:4" x14ac:dyDescent="0.2">
      <c r="D1637" s="189"/>
    </row>
    <row r="1638" spans="4:4" x14ac:dyDescent="0.2">
      <c r="D1638" s="189"/>
    </row>
    <row r="1639" spans="4:4" x14ac:dyDescent="0.2">
      <c r="D1639" s="189"/>
    </row>
    <row r="1640" spans="4:4" x14ac:dyDescent="0.2">
      <c r="D1640" s="189"/>
    </row>
    <row r="1641" spans="4:4" x14ac:dyDescent="0.2">
      <c r="D1641" s="189"/>
    </row>
    <row r="1642" spans="4:4" x14ac:dyDescent="0.2">
      <c r="D1642" s="189"/>
    </row>
    <row r="1643" spans="4:4" x14ac:dyDescent="0.2">
      <c r="D1643" s="189"/>
    </row>
    <row r="1644" spans="4:4" x14ac:dyDescent="0.2">
      <c r="D1644" s="189"/>
    </row>
    <row r="1645" spans="4:4" x14ac:dyDescent="0.2">
      <c r="D1645" s="189"/>
    </row>
    <row r="1646" spans="4:4" x14ac:dyDescent="0.2">
      <c r="D1646" s="189"/>
    </row>
    <row r="1647" spans="4:4" x14ac:dyDescent="0.2">
      <c r="D1647" s="189"/>
    </row>
    <row r="1648" spans="4:4" x14ac:dyDescent="0.2">
      <c r="D1648" s="189"/>
    </row>
    <row r="1649" spans="4:4" x14ac:dyDescent="0.2">
      <c r="D1649" s="189"/>
    </row>
    <row r="1650" spans="4:4" x14ac:dyDescent="0.2">
      <c r="D1650" s="189"/>
    </row>
    <row r="1651" spans="4:4" x14ac:dyDescent="0.2">
      <c r="D1651" s="189"/>
    </row>
    <row r="1652" spans="4:4" x14ac:dyDescent="0.2">
      <c r="D1652" s="189"/>
    </row>
    <row r="1653" spans="4:4" x14ac:dyDescent="0.2">
      <c r="D1653" s="189"/>
    </row>
    <row r="1654" spans="4:4" x14ac:dyDescent="0.2">
      <c r="D1654" s="189"/>
    </row>
    <row r="1655" spans="4:4" x14ac:dyDescent="0.2">
      <c r="D1655" s="189"/>
    </row>
    <row r="1656" spans="4:4" x14ac:dyDescent="0.2">
      <c r="D1656" s="189"/>
    </row>
    <row r="1657" spans="4:4" x14ac:dyDescent="0.2">
      <c r="D1657" s="189"/>
    </row>
    <row r="1658" spans="4:4" x14ac:dyDescent="0.2">
      <c r="D1658" s="189"/>
    </row>
    <row r="1659" spans="4:4" x14ac:dyDescent="0.2">
      <c r="D1659" s="189"/>
    </row>
    <row r="1660" spans="4:4" x14ac:dyDescent="0.2">
      <c r="D1660" s="189"/>
    </row>
    <row r="1661" spans="4:4" x14ac:dyDescent="0.2">
      <c r="D1661" s="189"/>
    </row>
    <row r="1662" spans="4:4" x14ac:dyDescent="0.2">
      <c r="D1662" s="189"/>
    </row>
    <row r="1663" spans="4:4" x14ac:dyDescent="0.2">
      <c r="D1663" s="189"/>
    </row>
    <row r="1664" spans="4:4" x14ac:dyDescent="0.2">
      <c r="D1664" s="189"/>
    </row>
    <row r="1665" spans="4:4" x14ac:dyDescent="0.2">
      <c r="D1665" s="189"/>
    </row>
    <row r="1666" spans="4:4" x14ac:dyDescent="0.2">
      <c r="D1666" s="189"/>
    </row>
    <row r="1667" spans="4:4" x14ac:dyDescent="0.2">
      <c r="D1667" s="189"/>
    </row>
    <row r="1668" spans="4:4" x14ac:dyDescent="0.2">
      <c r="D1668" s="189"/>
    </row>
    <row r="1669" spans="4:4" x14ac:dyDescent="0.2">
      <c r="D1669" s="189"/>
    </row>
    <row r="1670" spans="4:4" x14ac:dyDescent="0.2">
      <c r="D1670" s="189"/>
    </row>
    <row r="1671" spans="4:4" x14ac:dyDescent="0.2">
      <c r="D1671" s="189"/>
    </row>
    <row r="1672" spans="4:4" x14ac:dyDescent="0.2">
      <c r="D1672" s="189"/>
    </row>
    <row r="1673" spans="4:4" x14ac:dyDescent="0.2">
      <c r="D1673" s="189"/>
    </row>
    <row r="1674" spans="4:4" x14ac:dyDescent="0.2">
      <c r="D1674" s="189"/>
    </row>
    <row r="1675" spans="4:4" x14ac:dyDescent="0.2">
      <c r="D1675" s="189"/>
    </row>
    <row r="1676" spans="4:4" x14ac:dyDescent="0.2">
      <c r="D1676" s="189"/>
    </row>
    <row r="1677" spans="4:4" x14ac:dyDescent="0.2">
      <c r="D1677" s="189"/>
    </row>
    <row r="1678" spans="4:4" x14ac:dyDescent="0.2">
      <c r="D1678" s="189"/>
    </row>
    <row r="1679" spans="4:4" x14ac:dyDescent="0.2">
      <c r="D1679" s="189"/>
    </row>
    <row r="1680" spans="4:4" x14ac:dyDescent="0.2">
      <c r="D1680" s="189"/>
    </row>
    <row r="1681" spans="4:4" x14ac:dyDescent="0.2">
      <c r="D1681" s="189"/>
    </row>
    <row r="1682" spans="4:4" x14ac:dyDescent="0.2">
      <c r="D1682" s="189"/>
    </row>
    <row r="1683" spans="4:4" x14ac:dyDescent="0.2">
      <c r="D1683" s="189"/>
    </row>
    <row r="1684" spans="4:4" x14ac:dyDescent="0.2">
      <c r="D1684" s="189"/>
    </row>
    <row r="1685" spans="4:4" x14ac:dyDescent="0.2">
      <c r="D1685" s="189"/>
    </row>
    <row r="1686" spans="4:4" x14ac:dyDescent="0.2">
      <c r="D1686" s="189"/>
    </row>
    <row r="1687" spans="4:4" x14ac:dyDescent="0.2">
      <c r="D1687" s="189"/>
    </row>
    <row r="1688" spans="4:4" x14ac:dyDescent="0.2">
      <c r="D1688" s="189"/>
    </row>
    <row r="1689" spans="4:4" x14ac:dyDescent="0.2">
      <c r="D1689" s="189"/>
    </row>
    <row r="1690" spans="4:4" x14ac:dyDescent="0.2">
      <c r="D1690" s="189"/>
    </row>
    <row r="1691" spans="4:4" x14ac:dyDescent="0.2">
      <c r="D1691" s="189"/>
    </row>
    <row r="1692" spans="4:4" x14ac:dyDescent="0.2">
      <c r="D1692" s="189"/>
    </row>
    <row r="1693" spans="4:4" x14ac:dyDescent="0.2">
      <c r="D1693" s="189"/>
    </row>
    <row r="1694" spans="4:4" x14ac:dyDescent="0.2">
      <c r="D1694" s="189"/>
    </row>
    <row r="1695" spans="4:4" x14ac:dyDescent="0.2">
      <c r="D1695" s="189"/>
    </row>
    <row r="1696" spans="4:4" x14ac:dyDescent="0.2">
      <c r="D1696" s="189"/>
    </row>
    <row r="1697" spans="4:4" x14ac:dyDescent="0.2">
      <c r="D1697" s="189"/>
    </row>
    <row r="1698" spans="4:4" x14ac:dyDescent="0.2">
      <c r="D1698" s="189"/>
    </row>
    <row r="1699" spans="4:4" x14ac:dyDescent="0.2">
      <c r="D1699" s="189"/>
    </row>
    <row r="1700" spans="4:4" x14ac:dyDescent="0.2">
      <c r="D1700" s="189"/>
    </row>
    <row r="1701" spans="4:4" x14ac:dyDescent="0.2">
      <c r="D1701" s="189"/>
    </row>
    <row r="1702" spans="4:4" x14ac:dyDescent="0.2">
      <c r="D1702" s="189"/>
    </row>
    <row r="1703" spans="4:4" x14ac:dyDescent="0.2">
      <c r="D1703" s="189"/>
    </row>
    <row r="1704" spans="4:4" x14ac:dyDescent="0.2">
      <c r="D1704" s="189"/>
    </row>
    <row r="1705" spans="4:4" x14ac:dyDescent="0.2">
      <c r="D1705" s="189"/>
    </row>
    <row r="1706" spans="4:4" x14ac:dyDescent="0.2">
      <c r="D1706" s="189"/>
    </row>
    <row r="1707" spans="4:4" x14ac:dyDescent="0.2">
      <c r="D1707" s="189"/>
    </row>
    <row r="1708" spans="4:4" x14ac:dyDescent="0.2">
      <c r="D1708" s="189"/>
    </row>
    <row r="1709" spans="4:4" x14ac:dyDescent="0.2">
      <c r="D1709" s="189"/>
    </row>
    <row r="1710" spans="4:4" x14ac:dyDescent="0.2">
      <c r="D1710" s="189"/>
    </row>
    <row r="1711" spans="4:4" x14ac:dyDescent="0.2">
      <c r="D1711" s="189"/>
    </row>
    <row r="1712" spans="4:4" x14ac:dyDescent="0.2">
      <c r="D1712" s="189"/>
    </row>
    <row r="1713" spans="4:4" x14ac:dyDescent="0.2">
      <c r="D1713" s="189"/>
    </row>
    <row r="1714" spans="4:4" x14ac:dyDescent="0.2">
      <c r="D1714" s="189"/>
    </row>
    <row r="1715" spans="4:4" x14ac:dyDescent="0.2">
      <c r="D1715" s="189"/>
    </row>
    <row r="1716" spans="4:4" x14ac:dyDescent="0.2">
      <c r="D1716" s="189"/>
    </row>
    <row r="1717" spans="4:4" x14ac:dyDescent="0.2">
      <c r="D1717" s="189"/>
    </row>
    <row r="1718" spans="4:4" x14ac:dyDescent="0.2">
      <c r="D1718" s="189"/>
    </row>
    <row r="1719" spans="4:4" x14ac:dyDescent="0.2">
      <c r="D1719" s="189"/>
    </row>
    <row r="1720" spans="4:4" x14ac:dyDescent="0.2">
      <c r="D1720" s="189"/>
    </row>
    <row r="1721" spans="4:4" x14ac:dyDescent="0.2">
      <c r="D1721" s="189"/>
    </row>
    <row r="1722" spans="4:4" x14ac:dyDescent="0.2">
      <c r="D1722" s="189"/>
    </row>
    <row r="1723" spans="4:4" x14ac:dyDescent="0.2">
      <c r="D1723" s="189"/>
    </row>
    <row r="1724" spans="4:4" x14ac:dyDescent="0.2">
      <c r="D1724" s="189"/>
    </row>
    <row r="1725" spans="4:4" x14ac:dyDescent="0.2">
      <c r="D1725" s="189"/>
    </row>
    <row r="1726" spans="4:4" x14ac:dyDescent="0.2">
      <c r="D1726" s="189"/>
    </row>
    <row r="1727" spans="4:4" x14ac:dyDescent="0.2">
      <c r="D1727" s="189"/>
    </row>
    <row r="1728" spans="4:4" x14ac:dyDescent="0.2">
      <c r="D1728" s="189"/>
    </row>
    <row r="1729" spans="4:4" x14ac:dyDescent="0.2">
      <c r="D1729" s="189"/>
    </row>
    <row r="1730" spans="4:4" x14ac:dyDescent="0.2">
      <c r="D1730" s="189"/>
    </row>
    <row r="1731" spans="4:4" x14ac:dyDescent="0.2">
      <c r="D1731" s="189"/>
    </row>
    <row r="1732" spans="4:4" x14ac:dyDescent="0.2">
      <c r="D1732" s="189"/>
    </row>
    <row r="1733" spans="4:4" x14ac:dyDescent="0.2">
      <c r="D1733" s="189"/>
    </row>
    <row r="1734" spans="4:4" x14ac:dyDescent="0.2">
      <c r="D1734" s="189"/>
    </row>
    <row r="1735" spans="4:4" x14ac:dyDescent="0.2">
      <c r="D1735" s="189"/>
    </row>
    <row r="1736" spans="4:4" x14ac:dyDescent="0.2">
      <c r="D1736" s="189"/>
    </row>
    <row r="1737" spans="4:4" x14ac:dyDescent="0.2">
      <c r="D1737" s="189"/>
    </row>
    <row r="1738" spans="4:4" x14ac:dyDescent="0.2">
      <c r="D1738" s="189"/>
    </row>
    <row r="1739" spans="4:4" x14ac:dyDescent="0.2">
      <c r="D1739" s="189"/>
    </row>
    <row r="1740" spans="4:4" x14ac:dyDescent="0.2">
      <c r="D1740" s="189"/>
    </row>
    <row r="1741" spans="4:4" x14ac:dyDescent="0.2">
      <c r="D1741" s="189"/>
    </row>
    <row r="1742" spans="4:4" x14ac:dyDescent="0.2">
      <c r="D1742" s="189"/>
    </row>
    <row r="1743" spans="4:4" x14ac:dyDescent="0.2">
      <c r="D1743" s="189"/>
    </row>
    <row r="1744" spans="4:4" x14ac:dyDescent="0.2">
      <c r="D1744" s="189"/>
    </row>
    <row r="1745" spans="4:4" x14ac:dyDescent="0.2">
      <c r="D1745" s="189"/>
    </row>
    <row r="1746" spans="4:4" x14ac:dyDescent="0.2">
      <c r="D1746" s="189"/>
    </row>
    <row r="1747" spans="4:4" x14ac:dyDescent="0.2">
      <c r="D1747" s="189"/>
    </row>
    <row r="1748" spans="4:4" x14ac:dyDescent="0.2">
      <c r="D1748" s="189"/>
    </row>
    <row r="1749" spans="4:4" x14ac:dyDescent="0.2">
      <c r="D1749" s="189"/>
    </row>
    <row r="1750" spans="4:4" x14ac:dyDescent="0.2">
      <c r="D1750" s="189"/>
    </row>
    <row r="1751" spans="4:4" x14ac:dyDescent="0.2">
      <c r="D1751" s="189"/>
    </row>
    <row r="1752" spans="4:4" x14ac:dyDescent="0.2">
      <c r="D1752" s="189"/>
    </row>
    <row r="1753" spans="4:4" x14ac:dyDescent="0.2">
      <c r="D1753" s="189"/>
    </row>
    <row r="1754" spans="4:4" x14ac:dyDescent="0.2">
      <c r="D1754" s="189"/>
    </row>
    <row r="1755" spans="4:4" x14ac:dyDescent="0.2">
      <c r="D1755" s="189"/>
    </row>
    <row r="1756" spans="4:4" x14ac:dyDescent="0.2">
      <c r="D1756" s="189"/>
    </row>
    <row r="1757" spans="4:4" x14ac:dyDescent="0.2">
      <c r="D1757" s="189"/>
    </row>
    <row r="1758" spans="4:4" x14ac:dyDescent="0.2">
      <c r="D1758" s="189"/>
    </row>
    <row r="1759" spans="4:4" x14ac:dyDescent="0.2">
      <c r="D1759" s="189"/>
    </row>
    <row r="1760" spans="4:4" x14ac:dyDescent="0.2">
      <c r="D1760" s="189"/>
    </row>
    <row r="1761" spans="4:4" x14ac:dyDescent="0.2">
      <c r="D1761" s="189"/>
    </row>
    <row r="1762" spans="4:4" x14ac:dyDescent="0.2">
      <c r="D1762" s="189"/>
    </row>
    <row r="1763" spans="4:4" x14ac:dyDescent="0.2">
      <c r="D1763" s="189"/>
    </row>
    <row r="1764" spans="4:4" x14ac:dyDescent="0.2">
      <c r="D1764" s="189"/>
    </row>
    <row r="1765" spans="4:4" x14ac:dyDescent="0.2">
      <c r="D1765" s="189"/>
    </row>
    <row r="1766" spans="4:4" x14ac:dyDescent="0.2">
      <c r="D1766" s="189"/>
    </row>
    <row r="1767" spans="4:4" x14ac:dyDescent="0.2">
      <c r="D1767" s="189"/>
    </row>
    <row r="1768" spans="4:4" x14ac:dyDescent="0.2">
      <c r="D1768" s="189"/>
    </row>
    <row r="1769" spans="4:4" x14ac:dyDescent="0.2">
      <c r="D1769" s="189"/>
    </row>
    <row r="1770" spans="4:4" x14ac:dyDescent="0.2">
      <c r="D1770" s="189"/>
    </row>
    <row r="1771" spans="4:4" x14ac:dyDescent="0.2">
      <c r="D1771" s="189"/>
    </row>
    <row r="1772" spans="4:4" x14ac:dyDescent="0.2">
      <c r="D1772" s="189"/>
    </row>
    <row r="1773" spans="4:4" x14ac:dyDescent="0.2">
      <c r="D1773" s="189"/>
    </row>
    <row r="1774" spans="4:4" x14ac:dyDescent="0.2">
      <c r="D1774" s="189"/>
    </row>
    <row r="1775" spans="4:4" x14ac:dyDescent="0.2">
      <c r="D1775" s="189"/>
    </row>
    <row r="1776" spans="4:4" x14ac:dyDescent="0.2">
      <c r="D1776" s="189"/>
    </row>
    <row r="1777" spans="4:4" x14ac:dyDescent="0.2">
      <c r="D1777" s="189"/>
    </row>
    <row r="1778" spans="4:4" x14ac:dyDescent="0.2">
      <c r="D1778" s="189"/>
    </row>
    <row r="1779" spans="4:4" x14ac:dyDescent="0.2">
      <c r="D1779" s="189"/>
    </row>
    <row r="1780" spans="4:4" x14ac:dyDescent="0.2">
      <c r="D1780" s="189"/>
    </row>
    <row r="1781" spans="4:4" x14ac:dyDescent="0.2">
      <c r="D1781" s="189"/>
    </row>
    <row r="1782" spans="4:4" x14ac:dyDescent="0.2">
      <c r="D1782" s="189"/>
    </row>
    <row r="1783" spans="4:4" x14ac:dyDescent="0.2">
      <c r="D1783" s="189"/>
    </row>
    <row r="1784" spans="4:4" x14ac:dyDescent="0.2">
      <c r="D1784" s="189"/>
    </row>
    <row r="1785" spans="4:4" x14ac:dyDescent="0.2">
      <c r="D1785" s="189"/>
    </row>
    <row r="1786" spans="4:4" x14ac:dyDescent="0.2">
      <c r="D1786" s="189"/>
    </row>
    <row r="1787" spans="4:4" x14ac:dyDescent="0.2">
      <c r="D1787" s="189"/>
    </row>
    <row r="1788" spans="4:4" x14ac:dyDescent="0.2">
      <c r="D1788" s="189"/>
    </row>
    <row r="1789" spans="4:4" x14ac:dyDescent="0.2">
      <c r="D1789" s="189"/>
    </row>
    <row r="1790" spans="4:4" x14ac:dyDescent="0.2">
      <c r="D1790" s="189"/>
    </row>
    <row r="1791" spans="4:4" x14ac:dyDescent="0.2">
      <c r="D1791" s="189"/>
    </row>
    <row r="1792" spans="4:4" x14ac:dyDescent="0.2">
      <c r="D1792" s="189"/>
    </row>
    <row r="1793" spans="4:4" x14ac:dyDescent="0.2">
      <c r="D1793" s="189"/>
    </row>
    <row r="1794" spans="4:4" x14ac:dyDescent="0.2">
      <c r="D1794" s="189"/>
    </row>
    <row r="1795" spans="4:4" x14ac:dyDescent="0.2">
      <c r="D1795" s="189"/>
    </row>
    <row r="1796" spans="4:4" x14ac:dyDescent="0.2">
      <c r="D1796" s="189"/>
    </row>
    <row r="1797" spans="4:4" x14ac:dyDescent="0.2">
      <c r="D1797" s="189"/>
    </row>
    <row r="1798" spans="4:4" x14ac:dyDescent="0.2">
      <c r="D1798" s="189"/>
    </row>
    <row r="1799" spans="4:4" x14ac:dyDescent="0.2">
      <c r="D1799" s="189"/>
    </row>
    <row r="1800" spans="4:4" x14ac:dyDescent="0.2">
      <c r="D1800" s="189"/>
    </row>
    <row r="1801" spans="4:4" x14ac:dyDescent="0.2">
      <c r="D1801" s="189"/>
    </row>
    <row r="1802" spans="4:4" x14ac:dyDescent="0.2">
      <c r="D1802" s="189"/>
    </row>
    <row r="1803" spans="4:4" x14ac:dyDescent="0.2">
      <c r="D1803" s="189"/>
    </row>
    <row r="1804" spans="4:4" x14ac:dyDescent="0.2">
      <c r="D1804" s="189"/>
    </row>
    <row r="1805" spans="4:4" x14ac:dyDescent="0.2">
      <c r="D1805" s="189"/>
    </row>
    <row r="1806" spans="4:4" x14ac:dyDescent="0.2">
      <c r="D1806" s="189"/>
    </row>
    <row r="1807" spans="4:4" x14ac:dyDescent="0.2">
      <c r="D1807" s="189"/>
    </row>
    <row r="1808" spans="4:4" x14ac:dyDescent="0.2">
      <c r="D1808" s="189"/>
    </row>
    <row r="1809" spans="4:4" x14ac:dyDescent="0.2">
      <c r="D1809" s="189"/>
    </row>
    <row r="1810" spans="4:4" x14ac:dyDescent="0.2">
      <c r="D1810" s="189"/>
    </row>
    <row r="1811" spans="4:4" x14ac:dyDescent="0.2">
      <c r="D1811" s="189"/>
    </row>
    <row r="1812" spans="4:4" x14ac:dyDescent="0.2">
      <c r="D1812" s="189"/>
    </row>
    <row r="1813" spans="4:4" x14ac:dyDescent="0.2">
      <c r="D1813" s="189"/>
    </row>
    <row r="1814" spans="4:4" x14ac:dyDescent="0.2">
      <c r="D1814" s="189"/>
    </row>
    <row r="1815" spans="4:4" x14ac:dyDescent="0.2">
      <c r="D1815" s="189"/>
    </row>
    <row r="1816" spans="4:4" x14ac:dyDescent="0.2">
      <c r="D1816" s="189"/>
    </row>
    <row r="1817" spans="4:4" x14ac:dyDescent="0.2">
      <c r="D1817" s="189"/>
    </row>
    <row r="1818" spans="4:4" x14ac:dyDescent="0.2">
      <c r="D1818" s="189"/>
    </row>
    <row r="1819" spans="4:4" x14ac:dyDescent="0.2">
      <c r="D1819" s="189"/>
    </row>
    <row r="1820" spans="4:4" x14ac:dyDescent="0.2">
      <c r="D1820" s="189"/>
    </row>
    <row r="1821" spans="4:4" x14ac:dyDescent="0.2">
      <c r="D1821" s="189"/>
    </row>
    <row r="1822" spans="4:4" x14ac:dyDescent="0.2">
      <c r="D1822" s="189"/>
    </row>
    <row r="1823" spans="4:4" x14ac:dyDescent="0.2">
      <c r="D1823" s="189"/>
    </row>
    <row r="1824" spans="4:4" x14ac:dyDescent="0.2">
      <c r="D1824" s="189"/>
    </row>
    <row r="1825" spans="4:4" x14ac:dyDescent="0.2">
      <c r="D1825" s="189"/>
    </row>
    <row r="1826" spans="4:4" x14ac:dyDescent="0.2">
      <c r="D1826" s="189"/>
    </row>
    <row r="1827" spans="4:4" x14ac:dyDescent="0.2">
      <c r="D1827" s="189"/>
    </row>
    <row r="1828" spans="4:4" x14ac:dyDescent="0.2">
      <c r="D1828" s="189"/>
    </row>
    <row r="1829" spans="4:4" x14ac:dyDescent="0.2">
      <c r="D1829" s="189"/>
    </row>
    <row r="1830" spans="4:4" x14ac:dyDescent="0.2">
      <c r="D1830" s="189"/>
    </row>
    <row r="1831" spans="4:4" x14ac:dyDescent="0.2">
      <c r="D1831" s="189"/>
    </row>
    <row r="1832" spans="4:4" x14ac:dyDescent="0.2">
      <c r="D1832" s="189"/>
    </row>
    <row r="1833" spans="4:4" x14ac:dyDescent="0.2">
      <c r="D1833" s="189"/>
    </row>
    <row r="1834" spans="4:4" x14ac:dyDescent="0.2">
      <c r="D1834" s="189"/>
    </row>
    <row r="1835" spans="4:4" x14ac:dyDescent="0.2">
      <c r="D1835" s="189"/>
    </row>
    <row r="1836" spans="4:4" x14ac:dyDescent="0.2">
      <c r="D1836" s="189"/>
    </row>
    <row r="1837" spans="4:4" x14ac:dyDescent="0.2">
      <c r="D1837" s="189"/>
    </row>
    <row r="1838" spans="4:4" x14ac:dyDescent="0.2">
      <c r="D1838" s="189"/>
    </row>
    <row r="1839" spans="4:4" x14ac:dyDescent="0.2">
      <c r="D1839" s="189"/>
    </row>
    <row r="1840" spans="4:4" x14ac:dyDescent="0.2">
      <c r="D1840" s="189"/>
    </row>
    <row r="1841" spans="4:4" x14ac:dyDescent="0.2">
      <c r="D1841" s="189"/>
    </row>
    <row r="1842" spans="4:4" x14ac:dyDescent="0.2">
      <c r="D1842" s="189"/>
    </row>
    <row r="1843" spans="4:4" x14ac:dyDescent="0.2">
      <c r="D1843" s="189"/>
    </row>
    <row r="1844" spans="4:4" x14ac:dyDescent="0.2">
      <c r="D1844" s="189"/>
    </row>
    <row r="1845" spans="4:4" x14ac:dyDescent="0.2">
      <c r="D1845" s="189"/>
    </row>
    <row r="1846" spans="4:4" x14ac:dyDescent="0.2">
      <c r="D1846" s="189"/>
    </row>
    <row r="1847" spans="4:4" x14ac:dyDescent="0.2">
      <c r="D1847" s="189"/>
    </row>
    <row r="1848" spans="4:4" x14ac:dyDescent="0.2">
      <c r="D1848" s="189"/>
    </row>
    <row r="1849" spans="4:4" x14ac:dyDescent="0.2">
      <c r="D1849" s="189"/>
    </row>
    <row r="1850" spans="4:4" x14ac:dyDescent="0.2">
      <c r="D1850" s="189"/>
    </row>
    <row r="1851" spans="4:4" x14ac:dyDescent="0.2">
      <c r="D1851" s="189"/>
    </row>
    <row r="1852" spans="4:4" x14ac:dyDescent="0.2">
      <c r="D1852" s="189"/>
    </row>
    <row r="1853" spans="4:4" x14ac:dyDescent="0.2">
      <c r="D1853" s="189"/>
    </row>
    <row r="1854" spans="4:4" x14ac:dyDescent="0.2">
      <c r="D1854" s="189"/>
    </row>
    <row r="1855" spans="4:4" x14ac:dyDescent="0.2">
      <c r="D1855" s="189"/>
    </row>
    <row r="1856" spans="4:4" x14ac:dyDescent="0.2">
      <c r="D1856" s="189"/>
    </row>
    <row r="1857" spans="4:4" x14ac:dyDescent="0.2">
      <c r="D1857" s="189"/>
    </row>
    <row r="1858" spans="4:4" x14ac:dyDescent="0.2">
      <c r="D1858" s="189"/>
    </row>
    <row r="1859" spans="4:4" x14ac:dyDescent="0.2">
      <c r="D1859" s="189"/>
    </row>
    <row r="1860" spans="4:4" x14ac:dyDescent="0.2">
      <c r="D1860" s="189"/>
    </row>
    <row r="1861" spans="4:4" x14ac:dyDescent="0.2">
      <c r="D1861" s="189"/>
    </row>
    <row r="1862" spans="4:4" x14ac:dyDescent="0.2">
      <c r="D1862" s="189"/>
    </row>
    <row r="1863" spans="4:4" x14ac:dyDescent="0.2">
      <c r="D1863" s="189"/>
    </row>
    <row r="1864" spans="4:4" x14ac:dyDescent="0.2">
      <c r="D1864" s="189"/>
    </row>
    <row r="1865" spans="4:4" x14ac:dyDescent="0.2">
      <c r="D1865" s="189"/>
    </row>
    <row r="1866" spans="4:4" x14ac:dyDescent="0.2">
      <c r="D1866" s="189"/>
    </row>
    <row r="1867" spans="4:4" x14ac:dyDescent="0.2">
      <c r="D1867" s="189"/>
    </row>
    <row r="1868" spans="4:4" x14ac:dyDescent="0.2">
      <c r="D1868" s="189"/>
    </row>
    <row r="1869" spans="4:4" x14ac:dyDescent="0.2">
      <c r="D1869" s="189"/>
    </row>
    <row r="1870" spans="4:4" x14ac:dyDescent="0.2">
      <c r="D1870" s="189"/>
    </row>
    <row r="1871" spans="4:4" x14ac:dyDescent="0.2">
      <c r="D1871" s="189"/>
    </row>
    <row r="1872" spans="4:4" x14ac:dyDescent="0.2">
      <c r="D1872" s="189"/>
    </row>
    <row r="1873" spans="4:4" x14ac:dyDescent="0.2">
      <c r="D1873" s="189"/>
    </row>
    <row r="1874" spans="4:4" x14ac:dyDescent="0.2">
      <c r="D1874" s="189"/>
    </row>
    <row r="1875" spans="4:4" x14ac:dyDescent="0.2">
      <c r="D1875" s="189"/>
    </row>
    <row r="1876" spans="4:4" x14ac:dyDescent="0.2">
      <c r="D1876" s="189"/>
    </row>
    <row r="1877" spans="4:4" x14ac:dyDescent="0.2">
      <c r="D1877" s="189"/>
    </row>
    <row r="1878" spans="4:4" x14ac:dyDescent="0.2">
      <c r="D1878" s="189"/>
    </row>
    <row r="1879" spans="4:4" x14ac:dyDescent="0.2">
      <c r="D1879" s="189"/>
    </row>
    <row r="1880" spans="4:4" x14ac:dyDescent="0.2">
      <c r="D1880" s="189"/>
    </row>
    <row r="1881" spans="4:4" x14ac:dyDescent="0.2">
      <c r="D1881" s="189"/>
    </row>
    <row r="1882" spans="4:4" x14ac:dyDescent="0.2">
      <c r="D1882" s="189"/>
    </row>
    <row r="1883" spans="4:4" x14ac:dyDescent="0.2">
      <c r="D1883" s="189"/>
    </row>
    <row r="1884" spans="4:4" x14ac:dyDescent="0.2">
      <c r="D1884" s="189"/>
    </row>
    <row r="1885" spans="4:4" x14ac:dyDescent="0.2">
      <c r="D1885" s="189"/>
    </row>
    <row r="1886" spans="4:4" x14ac:dyDescent="0.2">
      <c r="D1886" s="189"/>
    </row>
    <row r="1887" spans="4:4" x14ac:dyDescent="0.2">
      <c r="D1887" s="189"/>
    </row>
    <row r="1888" spans="4:4" x14ac:dyDescent="0.2">
      <c r="D1888" s="189"/>
    </row>
    <row r="1889" spans="4:4" x14ac:dyDescent="0.2">
      <c r="D1889" s="189"/>
    </row>
    <row r="1890" spans="4:4" x14ac:dyDescent="0.2">
      <c r="D1890" s="189"/>
    </row>
    <row r="1891" spans="4:4" x14ac:dyDescent="0.2">
      <c r="D1891" s="189"/>
    </row>
    <row r="1892" spans="4:4" x14ac:dyDescent="0.2">
      <c r="D1892" s="189"/>
    </row>
    <row r="1893" spans="4:4" x14ac:dyDescent="0.2">
      <c r="D1893" s="189"/>
    </row>
    <row r="1894" spans="4:4" x14ac:dyDescent="0.2">
      <c r="D1894" s="189"/>
    </row>
    <row r="1895" spans="4:4" x14ac:dyDescent="0.2">
      <c r="D1895" s="189"/>
    </row>
    <row r="1896" spans="4:4" x14ac:dyDescent="0.2">
      <c r="D1896" s="189"/>
    </row>
    <row r="1897" spans="4:4" x14ac:dyDescent="0.2">
      <c r="D1897" s="189"/>
    </row>
    <row r="1898" spans="4:4" x14ac:dyDescent="0.2">
      <c r="D1898" s="189"/>
    </row>
    <row r="1899" spans="4:4" x14ac:dyDescent="0.2">
      <c r="D1899" s="189"/>
    </row>
    <row r="1900" spans="4:4" x14ac:dyDescent="0.2">
      <c r="D1900" s="189"/>
    </row>
    <row r="1901" spans="4:4" x14ac:dyDescent="0.2">
      <c r="D1901" s="189"/>
    </row>
    <row r="1902" spans="4:4" x14ac:dyDescent="0.2">
      <c r="D1902" s="189"/>
    </row>
    <row r="1903" spans="4:4" x14ac:dyDescent="0.2">
      <c r="D1903" s="189"/>
    </row>
    <row r="1904" spans="4:4" x14ac:dyDescent="0.2">
      <c r="D1904" s="189"/>
    </row>
    <row r="1905" spans="4:4" x14ac:dyDescent="0.2">
      <c r="D1905" s="189"/>
    </row>
    <row r="1906" spans="4:4" x14ac:dyDescent="0.2">
      <c r="D1906" s="189"/>
    </row>
    <row r="1907" spans="4:4" x14ac:dyDescent="0.2">
      <c r="D1907" s="189"/>
    </row>
    <row r="1908" spans="4:4" x14ac:dyDescent="0.2">
      <c r="D1908" s="189"/>
    </row>
    <row r="1909" spans="4:4" x14ac:dyDescent="0.2">
      <c r="D1909" s="189"/>
    </row>
    <row r="1910" spans="4:4" x14ac:dyDescent="0.2">
      <c r="D1910" s="189"/>
    </row>
    <row r="1911" spans="4:4" x14ac:dyDescent="0.2">
      <c r="D1911" s="189"/>
    </row>
    <row r="1912" spans="4:4" x14ac:dyDescent="0.2">
      <c r="D1912" s="189"/>
    </row>
    <row r="1913" spans="4:4" x14ac:dyDescent="0.2">
      <c r="D1913" s="189"/>
    </row>
    <row r="1914" spans="4:4" x14ac:dyDescent="0.2">
      <c r="D1914" s="189"/>
    </row>
    <row r="1915" spans="4:4" x14ac:dyDescent="0.2">
      <c r="D1915" s="189"/>
    </row>
    <row r="1916" spans="4:4" x14ac:dyDescent="0.2">
      <c r="D1916" s="189"/>
    </row>
    <row r="1917" spans="4:4" x14ac:dyDescent="0.2">
      <c r="D1917" s="189"/>
    </row>
    <row r="1918" spans="4:4" x14ac:dyDescent="0.2">
      <c r="D1918" s="189"/>
    </row>
    <row r="1919" spans="4:4" x14ac:dyDescent="0.2">
      <c r="D1919" s="189"/>
    </row>
    <row r="1920" spans="4:4" x14ac:dyDescent="0.2">
      <c r="D1920" s="189"/>
    </row>
    <row r="1921" spans="4:4" x14ac:dyDescent="0.2">
      <c r="D1921" s="189"/>
    </row>
    <row r="1922" spans="4:4" x14ac:dyDescent="0.2">
      <c r="D1922" s="189"/>
    </row>
    <row r="1923" spans="4:4" x14ac:dyDescent="0.2">
      <c r="D1923" s="189"/>
    </row>
    <row r="1924" spans="4:4" x14ac:dyDescent="0.2">
      <c r="D1924" s="189"/>
    </row>
    <row r="1925" spans="4:4" x14ac:dyDescent="0.2">
      <c r="D1925" s="189"/>
    </row>
    <row r="1926" spans="4:4" x14ac:dyDescent="0.2">
      <c r="D1926" s="189"/>
    </row>
    <row r="1927" spans="4:4" x14ac:dyDescent="0.2">
      <c r="D1927" s="189"/>
    </row>
    <row r="1928" spans="4:4" x14ac:dyDescent="0.2">
      <c r="D1928" s="189"/>
    </row>
    <row r="1929" spans="4:4" x14ac:dyDescent="0.2">
      <c r="D1929" s="189"/>
    </row>
    <row r="1930" spans="4:4" x14ac:dyDescent="0.2">
      <c r="D1930" s="189"/>
    </row>
    <row r="1931" spans="4:4" x14ac:dyDescent="0.2">
      <c r="D1931" s="189"/>
    </row>
    <row r="1932" spans="4:4" x14ac:dyDescent="0.2">
      <c r="D1932" s="189"/>
    </row>
    <row r="1933" spans="4:4" x14ac:dyDescent="0.2">
      <c r="D1933" s="189"/>
    </row>
    <row r="1934" spans="4:4" x14ac:dyDescent="0.2">
      <c r="D1934" s="189"/>
    </row>
    <row r="1935" spans="4:4" x14ac:dyDescent="0.2">
      <c r="D1935" s="189"/>
    </row>
    <row r="1936" spans="4:4" x14ac:dyDescent="0.2">
      <c r="D1936" s="189"/>
    </row>
    <row r="1937" spans="4:4" x14ac:dyDescent="0.2">
      <c r="D1937" s="189"/>
    </row>
    <row r="1938" spans="4:4" x14ac:dyDescent="0.2">
      <c r="D1938" s="189"/>
    </row>
    <row r="1939" spans="4:4" x14ac:dyDescent="0.2">
      <c r="D1939" s="189"/>
    </row>
    <row r="1940" spans="4:4" x14ac:dyDescent="0.2">
      <c r="D1940" s="189"/>
    </row>
    <row r="1941" spans="4:4" x14ac:dyDescent="0.2">
      <c r="D1941" s="189"/>
    </row>
    <row r="1942" spans="4:4" x14ac:dyDescent="0.2">
      <c r="D1942" s="189"/>
    </row>
    <row r="1943" spans="4:4" x14ac:dyDescent="0.2">
      <c r="D1943" s="189"/>
    </row>
    <row r="1944" spans="4:4" x14ac:dyDescent="0.2">
      <c r="D1944" s="189"/>
    </row>
    <row r="1945" spans="4:4" x14ac:dyDescent="0.2">
      <c r="D1945" s="189"/>
    </row>
    <row r="1946" spans="4:4" x14ac:dyDescent="0.2">
      <c r="D1946" s="189"/>
    </row>
    <row r="1947" spans="4:4" x14ac:dyDescent="0.2">
      <c r="D1947" s="189"/>
    </row>
    <row r="1948" spans="4:4" x14ac:dyDescent="0.2">
      <c r="D1948" s="189"/>
    </row>
    <row r="1949" spans="4:4" x14ac:dyDescent="0.2">
      <c r="D1949" s="189"/>
    </row>
    <row r="1950" spans="4:4" x14ac:dyDescent="0.2">
      <c r="D1950" s="189"/>
    </row>
    <row r="1951" spans="4:4" x14ac:dyDescent="0.2">
      <c r="D1951" s="189"/>
    </row>
    <row r="1952" spans="4:4" x14ac:dyDescent="0.2">
      <c r="D1952" s="189"/>
    </row>
    <row r="1953" spans="4:4" x14ac:dyDescent="0.2">
      <c r="D1953" s="189"/>
    </row>
    <row r="1954" spans="4:4" x14ac:dyDescent="0.2">
      <c r="D1954" s="189"/>
    </row>
    <row r="1955" spans="4:4" x14ac:dyDescent="0.2">
      <c r="D1955" s="189"/>
    </row>
    <row r="1956" spans="4:4" x14ac:dyDescent="0.2">
      <c r="D1956" s="189"/>
    </row>
    <row r="1957" spans="4:4" x14ac:dyDescent="0.2">
      <c r="D1957" s="189"/>
    </row>
    <row r="1958" spans="4:4" x14ac:dyDescent="0.2">
      <c r="D1958" s="189"/>
    </row>
    <row r="1959" spans="4:4" x14ac:dyDescent="0.2">
      <c r="D1959" s="189"/>
    </row>
    <row r="1960" spans="4:4" x14ac:dyDescent="0.2">
      <c r="D1960" s="189"/>
    </row>
    <row r="1961" spans="4:4" x14ac:dyDescent="0.2">
      <c r="D1961" s="189"/>
    </row>
    <row r="1962" spans="4:4" x14ac:dyDescent="0.2">
      <c r="D1962" s="189"/>
    </row>
    <row r="1963" spans="4:4" x14ac:dyDescent="0.2">
      <c r="D1963" s="189"/>
    </row>
    <row r="1964" spans="4:4" x14ac:dyDescent="0.2">
      <c r="D1964" s="189"/>
    </row>
    <row r="1965" spans="4:4" x14ac:dyDescent="0.2">
      <c r="D1965" s="189"/>
    </row>
    <row r="1966" spans="4:4" x14ac:dyDescent="0.2">
      <c r="D1966" s="189"/>
    </row>
    <row r="1967" spans="4:4" x14ac:dyDescent="0.2">
      <c r="D1967" s="189"/>
    </row>
    <row r="1968" spans="4:4" x14ac:dyDescent="0.2">
      <c r="D1968" s="189"/>
    </row>
    <row r="1969" spans="4:4" x14ac:dyDescent="0.2">
      <c r="D1969" s="189"/>
    </row>
    <row r="1970" spans="4:4" x14ac:dyDescent="0.2">
      <c r="D1970" s="189"/>
    </row>
    <row r="1971" spans="4:4" x14ac:dyDescent="0.2">
      <c r="D1971" s="189"/>
    </row>
    <row r="1972" spans="4:4" x14ac:dyDescent="0.2">
      <c r="D1972" s="189"/>
    </row>
    <row r="1973" spans="4:4" x14ac:dyDescent="0.2">
      <c r="D1973" s="189"/>
    </row>
    <row r="1974" spans="4:4" x14ac:dyDescent="0.2">
      <c r="D1974" s="189"/>
    </row>
    <row r="1975" spans="4:4" x14ac:dyDescent="0.2">
      <c r="D1975" s="189"/>
    </row>
    <row r="1976" spans="4:4" x14ac:dyDescent="0.2">
      <c r="D1976" s="189"/>
    </row>
    <row r="1977" spans="4:4" x14ac:dyDescent="0.2">
      <c r="D1977" s="189"/>
    </row>
    <row r="1978" spans="4:4" x14ac:dyDescent="0.2">
      <c r="D1978" s="189"/>
    </row>
    <row r="1979" spans="4:4" x14ac:dyDescent="0.2">
      <c r="D1979" s="189"/>
    </row>
    <row r="1980" spans="4:4" x14ac:dyDescent="0.2">
      <c r="D1980" s="189"/>
    </row>
    <row r="1981" spans="4:4" x14ac:dyDescent="0.2">
      <c r="D1981" s="189"/>
    </row>
    <row r="1982" spans="4:4" x14ac:dyDescent="0.2">
      <c r="D1982" s="189"/>
    </row>
    <row r="1983" spans="4:4" x14ac:dyDescent="0.2">
      <c r="D1983" s="189"/>
    </row>
    <row r="1984" spans="4:4" x14ac:dyDescent="0.2">
      <c r="D1984" s="189"/>
    </row>
    <row r="1985" spans="4:4" x14ac:dyDescent="0.2">
      <c r="D1985" s="189"/>
    </row>
    <row r="1986" spans="4:4" x14ac:dyDescent="0.2">
      <c r="D1986" s="189"/>
    </row>
    <row r="1987" spans="4:4" x14ac:dyDescent="0.2">
      <c r="D1987" s="189"/>
    </row>
    <row r="1988" spans="4:4" x14ac:dyDescent="0.2">
      <c r="D1988" s="189"/>
    </row>
    <row r="1989" spans="4:4" x14ac:dyDescent="0.2">
      <c r="D1989" s="189"/>
    </row>
    <row r="1990" spans="4:4" x14ac:dyDescent="0.2">
      <c r="D1990" s="189"/>
    </row>
    <row r="1991" spans="4:4" x14ac:dyDescent="0.2">
      <c r="D1991" s="189"/>
    </row>
    <row r="1992" spans="4:4" x14ac:dyDescent="0.2">
      <c r="D1992" s="189"/>
    </row>
    <row r="1993" spans="4:4" x14ac:dyDescent="0.2">
      <c r="D1993" s="189"/>
    </row>
    <row r="1994" spans="4:4" x14ac:dyDescent="0.2">
      <c r="D1994" s="189"/>
    </row>
    <row r="1995" spans="4:4" x14ac:dyDescent="0.2">
      <c r="D1995" s="189"/>
    </row>
    <row r="1996" spans="4:4" x14ac:dyDescent="0.2">
      <c r="D1996" s="189"/>
    </row>
    <row r="1997" spans="4:4" x14ac:dyDescent="0.2">
      <c r="D1997" s="189"/>
    </row>
    <row r="1998" spans="4:4" x14ac:dyDescent="0.2">
      <c r="D1998" s="189"/>
    </row>
    <row r="1999" spans="4:4" x14ac:dyDescent="0.2">
      <c r="D1999" s="189"/>
    </row>
    <row r="2000" spans="4:4" x14ac:dyDescent="0.2">
      <c r="D2000" s="189"/>
    </row>
    <row r="2001" spans="4:4" x14ac:dyDescent="0.2">
      <c r="D2001" s="189"/>
    </row>
    <row r="2002" spans="4:4" x14ac:dyDescent="0.2">
      <c r="D2002" s="189"/>
    </row>
    <row r="2003" spans="4:4" x14ac:dyDescent="0.2">
      <c r="D2003" s="189"/>
    </row>
    <row r="2004" spans="4:4" x14ac:dyDescent="0.2">
      <c r="D2004" s="189"/>
    </row>
    <row r="2005" spans="4:4" x14ac:dyDescent="0.2">
      <c r="D2005" s="189"/>
    </row>
    <row r="2006" spans="4:4" x14ac:dyDescent="0.2">
      <c r="D2006" s="189"/>
    </row>
    <row r="2007" spans="4:4" x14ac:dyDescent="0.2">
      <c r="D2007" s="189"/>
    </row>
    <row r="2008" spans="4:4" x14ac:dyDescent="0.2">
      <c r="D2008" s="189"/>
    </row>
    <row r="2009" spans="4:4" x14ac:dyDescent="0.2">
      <c r="D2009" s="189"/>
    </row>
    <row r="2010" spans="4:4" x14ac:dyDescent="0.2">
      <c r="D2010" s="189"/>
    </row>
    <row r="2011" spans="4:4" x14ac:dyDescent="0.2">
      <c r="D2011" s="189"/>
    </row>
    <row r="2012" spans="4:4" x14ac:dyDescent="0.2">
      <c r="D2012" s="189"/>
    </row>
    <row r="2013" spans="4:4" x14ac:dyDescent="0.2">
      <c r="D2013" s="189"/>
    </row>
    <row r="2014" spans="4:4" x14ac:dyDescent="0.2">
      <c r="D2014" s="189"/>
    </row>
    <row r="2015" spans="4:4" x14ac:dyDescent="0.2">
      <c r="D2015" s="189"/>
    </row>
    <row r="2016" spans="4:4" x14ac:dyDescent="0.2">
      <c r="D2016" s="189"/>
    </row>
    <row r="2017" spans="4:4" x14ac:dyDescent="0.2">
      <c r="D2017" s="189"/>
    </row>
    <row r="2018" spans="4:4" x14ac:dyDescent="0.2">
      <c r="D2018" s="189"/>
    </row>
    <row r="2019" spans="4:4" x14ac:dyDescent="0.2">
      <c r="D2019" s="189"/>
    </row>
    <row r="2020" spans="4:4" x14ac:dyDescent="0.2">
      <c r="D2020" s="189"/>
    </row>
    <row r="2021" spans="4:4" x14ac:dyDescent="0.2">
      <c r="D2021" s="189"/>
    </row>
    <row r="2022" spans="4:4" x14ac:dyDescent="0.2">
      <c r="D2022" s="189"/>
    </row>
    <row r="2023" spans="4:4" x14ac:dyDescent="0.2">
      <c r="D2023" s="189"/>
    </row>
    <row r="2024" spans="4:4" x14ac:dyDescent="0.2">
      <c r="D2024" s="189"/>
    </row>
    <row r="2025" spans="4:4" x14ac:dyDescent="0.2">
      <c r="D2025" s="189"/>
    </row>
    <row r="2026" spans="4:4" x14ac:dyDescent="0.2">
      <c r="D2026" s="189"/>
    </row>
    <row r="2027" spans="4:4" x14ac:dyDescent="0.2">
      <c r="D2027" s="189"/>
    </row>
    <row r="2028" spans="4:4" x14ac:dyDescent="0.2">
      <c r="D2028" s="189"/>
    </row>
    <row r="2029" spans="4:4" x14ac:dyDescent="0.2">
      <c r="D2029" s="189"/>
    </row>
    <row r="2030" spans="4:4" x14ac:dyDescent="0.2">
      <c r="D2030" s="189"/>
    </row>
    <row r="2031" spans="4:4" x14ac:dyDescent="0.2">
      <c r="D2031" s="189"/>
    </row>
    <row r="2032" spans="4:4" x14ac:dyDescent="0.2">
      <c r="D2032" s="189"/>
    </row>
    <row r="2033" spans="4:4" x14ac:dyDescent="0.2">
      <c r="D2033" s="189"/>
    </row>
    <row r="2034" spans="4:4" x14ac:dyDescent="0.2">
      <c r="D2034" s="189"/>
    </row>
    <row r="2035" spans="4:4" x14ac:dyDescent="0.2">
      <c r="D2035" s="189"/>
    </row>
    <row r="2036" spans="4:4" x14ac:dyDescent="0.2">
      <c r="D2036" s="189"/>
    </row>
    <row r="2037" spans="4:4" x14ac:dyDescent="0.2">
      <c r="D2037" s="189"/>
    </row>
    <row r="2038" spans="4:4" x14ac:dyDescent="0.2">
      <c r="D2038" s="189"/>
    </row>
    <row r="2039" spans="4:4" x14ac:dyDescent="0.2">
      <c r="D2039" s="189"/>
    </row>
    <row r="2040" spans="4:4" x14ac:dyDescent="0.2">
      <c r="D2040" s="189"/>
    </row>
    <row r="2041" spans="4:4" x14ac:dyDescent="0.2">
      <c r="D2041" s="189"/>
    </row>
    <row r="2042" spans="4:4" x14ac:dyDescent="0.2">
      <c r="D2042" s="189"/>
    </row>
    <row r="2043" spans="4:4" x14ac:dyDescent="0.2">
      <c r="D2043" s="189"/>
    </row>
    <row r="2044" spans="4:4" x14ac:dyDescent="0.2">
      <c r="D2044" s="189"/>
    </row>
    <row r="2045" spans="4:4" x14ac:dyDescent="0.2">
      <c r="D2045" s="189"/>
    </row>
    <row r="2046" spans="4:4" x14ac:dyDescent="0.2">
      <c r="D2046" s="189"/>
    </row>
    <row r="2047" spans="4:4" x14ac:dyDescent="0.2">
      <c r="D2047" s="189"/>
    </row>
    <row r="2048" spans="4:4" x14ac:dyDescent="0.2">
      <c r="D2048" s="189"/>
    </row>
    <row r="2049" spans="4:4" x14ac:dyDescent="0.2">
      <c r="D2049" s="189"/>
    </row>
    <row r="2050" spans="4:4" x14ac:dyDescent="0.2">
      <c r="D2050" s="189"/>
    </row>
    <row r="2051" spans="4:4" x14ac:dyDescent="0.2">
      <c r="D2051" s="189"/>
    </row>
    <row r="2052" spans="4:4" x14ac:dyDescent="0.2">
      <c r="D2052" s="189"/>
    </row>
    <row r="2053" spans="4:4" x14ac:dyDescent="0.2">
      <c r="D2053" s="189"/>
    </row>
    <row r="2054" spans="4:4" x14ac:dyDescent="0.2">
      <c r="D2054" s="189"/>
    </row>
    <row r="2055" spans="4:4" x14ac:dyDescent="0.2">
      <c r="D2055" s="189"/>
    </row>
    <row r="2056" spans="4:4" x14ac:dyDescent="0.2">
      <c r="D2056" s="189"/>
    </row>
    <row r="2057" spans="4:4" x14ac:dyDescent="0.2">
      <c r="D2057" s="189"/>
    </row>
    <row r="2058" spans="4:4" x14ac:dyDescent="0.2">
      <c r="D2058" s="189"/>
    </row>
    <row r="2059" spans="4:4" x14ac:dyDescent="0.2">
      <c r="D2059" s="189"/>
    </row>
    <row r="2060" spans="4:4" x14ac:dyDescent="0.2">
      <c r="D2060" s="189"/>
    </row>
    <row r="2061" spans="4:4" x14ac:dyDescent="0.2">
      <c r="D2061" s="189"/>
    </row>
    <row r="2062" spans="4:4" x14ac:dyDescent="0.2">
      <c r="D2062" s="189"/>
    </row>
    <row r="2063" spans="4:4" x14ac:dyDescent="0.2">
      <c r="D2063" s="189"/>
    </row>
    <row r="2064" spans="4:4" x14ac:dyDescent="0.2">
      <c r="D2064" s="189"/>
    </row>
    <row r="2065" spans="4:4" x14ac:dyDescent="0.2">
      <c r="D2065" s="189"/>
    </row>
    <row r="2066" spans="4:4" x14ac:dyDescent="0.2">
      <c r="D2066" s="189"/>
    </row>
    <row r="2067" spans="4:4" x14ac:dyDescent="0.2">
      <c r="D2067" s="189"/>
    </row>
    <row r="2068" spans="4:4" x14ac:dyDescent="0.2">
      <c r="D2068" s="189"/>
    </row>
    <row r="2069" spans="4:4" x14ac:dyDescent="0.2">
      <c r="D2069" s="189"/>
    </row>
    <row r="2070" spans="4:4" x14ac:dyDescent="0.2">
      <c r="D2070" s="189"/>
    </row>
    <row r="2071" spans="4:4" x14ac:dyDescent="0.2">
      <c r="D2071" s="189"/>
    </row>
    <row r="2072" spans="4:4" x14ac:dyDescent="0.2">
      <c r="D2072" s="189"/>
    </row>
    <row r="2073" spans="4:4" x14ac:dyDescent="0.2">
      <c r="D2073" s="189"/>
    </row>
    <row r="2074" spans="4:4" x14ac:dyDescent="0.2">
      <c r="D2074" s="189"/>
    </row>
    <row r="2075" spans="4:4" x14ac:dyDescent="0.2">
      <c r="D2075" s="189"/>
    </row>
    <row r="2076" spans="4:4" x14ac:dyDescent="0.2">
      <c r="D2076" s="189"/>
    </row>
    <row r="2077" spans="4:4" x14ac:dyDescent="0.2">
      <c r="D2077" s="189"/>
    </row>
    <row r="2078" spans="4:4" x14ac:dyDescent="0.2">
      <c r="D2078" s="189"/>
    </row>
    <row r="2079" spans="4:4" x14ac:dyDescent="0.2">
      <c r="D2079" s="189"/>
    </row>
    <row r="2080" spans="4:4" x14ac:dyDescent="0.2">
      <c r="D2080" s="189"/>
    </row>
    <row r="2081" spans="4:4" x14ac:dyDescent="0.2">
      <c r="D2081" s="189"/>
    </row>
    <row r="2082" spans="4:4" x14ac:dyDescent="0.2">
      <c r="D2082" s="189"/>
    </row>
    <row r="2083" spans="4:4" x14ac:dyDescent="0.2">
      <c r="D2083" s="189"/>
    </row>
    <row r="2084" spans="4:4" x14ac:dyDescent="0.2">
      <c r="D2084" s="189"/>
    </row>
    <row r="2085" spans="4:4" x14ac:dyDescent="0.2">
      <c r="D2085" s="189"/>
    </row>
    <row r="2086" spans="4:4" x14ac:dyDescent="0.2">
      <c r="D2086" s="189"/>
    </row>
    <row r="2087" spans="4:4" x14ac:dyDescent="0.2">
      <c r="D2087" s="189"/>
    </row>
    <row r="2088" spans="4:4" x14ac:dyDescent="0.2">
      <c r="D2088" s="189"/>
    </row>
    <row r="2089" spans="4:4" x14ac:dyDescent="0.2">
      <c r="D2089" s="189"/>
    </row>
    <row r="2090" spans="4:4" x14ac:dyDescent="0.2">
      <c r="D2090" s="189"/>
    </row>
    <row r="2091" spans="4:4" x14ac:dyDescent="0.2">
      <c r="D2091" s="189"/>
    </row>
    <row r="2092" spans="4:4" x14ac:dyDescent="0.2">
      <c r="D2092" s="189"/>
    </row>
    <row r="2093" spans="4:4" x14ac:dyDescent="0.2">
      <c r="D2093" s="189"/>
    </row>
    <row r="2094" spans="4:4" x14ac:dyDescent="0.2">
      <c r="D2094" s="189"/>
    </row>
    <row r="2095" spans="4:4" x14ac:dyDescent="0.2">
      <c r="D2095" s="189"/>
    </row>
    <row r="2096" spans="4:4" x14ac:dyDescent="0.2">
      <c r="D2096" s="189"/>
    </row>
    <row r="2097" spans="4:4" x14ac:dyDescent="0.2">
      <c r="D2097" s="189"/>
    </row>
    <row r="2098" spans="4:4" x14ac:dyDescent="0.2">
      <c r="D2098" s="189"/>
    </row>
    <row r="2099" spans="4:4" x14ac:dyDescent="0.2">
      <c r="D2099" s="189"/>
    </row>
    <row r="2100" spans="4:4" x14ac:dyDescent="0.2">
      <c r="D2100" s="189"/>
    </row>
    <row r="2101" spans="4:4" x14ac:dyDescent="0.2">
      <c r="D2101" s="189"/>
    </row>
    <row r="2102" spans="4:4" x14ac:dyDescent="0.2">
      <c r="D2102" s="189"/>
    </row>
    <row r="2103" spans="4:4" x14ac:dyDescent="0.2">
      <c r="D2103" s="189"/>
    </row>
    <row r="2104" spans="4:4" x14ac:dyDescent="0.2">
      <c r="D2104" s="189"/>
    </row>
    <row r="2105" spans="4:4" x14ac:dyDescent="0.2">
      <c r="D2105" s="189"/>
    </row>
    <row r="2106" spans="4:4" x14ac:dyDescent="0.2">
      <c r="D2106" s="189"/>
    </row>
    <row r="2107" spans="4:4" x14ac:dyDescent="0.2">
      <c r="D2107" s="189"/>
    </row>
    <row r="2108" spans="4:4" x14ac:dyDescent="0.2">
      <c r="D2108" s="189"/>
    </row>
    <row r="2109" spans="4:4" x14ac:dyDescent="0.2">
      <c r="D2109" s="189"/>
    </row>
    <row r="2110" spans="4:4" x14ac:dyDescent="0.2">
      <c r="D2110" s="189"/>
    </row>
    <row r="2111" spans="4:4" x14ac:dyDescent="0.2">
      <c r="D2111" s="189"/>
    </row>
    <row r="2112" spans="4:4" x14ac:dyDescent="0.2">
      <c r="D2112" s="189"/>
    </row>
    <row r="2113" spans="4:4" x14ac:dyDescent="0.2">
      <c r="D2113" s="189"/>
    </row>
    <row r="2114" spans="4:4" x14ac:dyDescent="0.2">
      <c r="D2114" s="189"/>
    </row>
    <row r="2115" spans="4:4" x14ac:dyDescent="0.2">
      <c r="D2115" s="189"/>
    </row>
    <row r="2116" spans="4:4" x14ac:dyDescent="0.2">
      <c r="D2116" s="189"/>
    </row>
    <row r="2117" spans="4:4" x14ac:dyDescent="0.2">
      <c r="D2117" s="189"/>
    </row>
    <row r="2118" spans="4:4" x14ac:dyDescent="0.2">
      <c r="D2118" s="189"/>
    </row>
    <row r="2119" spans="4:4" x14ac:dyDescent="0.2">
      <c r="D2119" s="189"/>
    </row>
    <row r="2120" spans="4:4" x14ac:dyDescent="0.2">
      <c r="D2120" s="189"/>
    </row>
    <row r="2121" spans="4:4" x14ac:dyDescent="0.2">
      <c r="D2121" s="189"/>
    </row>
    <row r="2122" spans="4:4" x14ac:dyDescent="0.2">
      <c r="D2122" s="189"/>
    </row>
    <row r="2123" spans="4:4" x14ac:dyDescent="0.2">
      <c r="D2123" s="189"/>
    </row>
    <row r="2124" spans="4:4" x14ac:dyDescent="0.2">
      <c r="D2124" s="189"/>
    </row>
    <row r="2125" spans="4:4" x14ac:dyDescent="0.2">
      <c r="D2125" s="189"/>
    </row>
    <row r="2126" spans="4:4" x14ac:dyDescent="0.2">
      <c r="D2126" s="189"/>
    </row>
    <row r="2127" spans="4:4" x14ac:dyDescent="0.2">
      <c r="D2127" s="189"/>
    </row>
    <row r="2128" spans="4:4" x14ac:dyDescent="0.2">
      <c r="D2128" s="189"/>
    </row>
    <row r="2129" spans="4:4" x14ac:dyDescent="0.2">
      <c r="D2129" s="189"/>
    </row>
    <row r="2130" spans="4:4" x14ac:dyDescent="0.2">
      <c r="D2130" s="189"/>
    </row>
    <row r="2131" spans="4:4" x14ac:dyDescent="0.2">
      <c r="D2131" s="189"/>
    </row>
    <row r="2132" spans="4:4" x14ac:dyDescent="0.2">
      <c r="D2132" s="189"/>
    </row>
    <row r="2133" spans="4:4" x14ac:dyDescent="0.2">
      <c r="D2133" s="189"/>
    </row>
    <row r="2134" spans="4:4" x14ac:dyDescent="0.2">
      <c r="D2134" s="189"/>
    </row>
    <row r="2135" spans="4:4" x14ac:dyDescent="0.2">
      <c r="D2135" s="189"/>
    </row>
    <row r="2136" spans="4:4" x14ac:dyDescent="0.2">
      <c r="D2136" s="189"/>
    </row>
    <row r="2137" spans="4:4" x14ac:dyDescent="0.2">
      <c r="D2137" s="189"/>
    </row>
    <row r="2138" spans="4:4" x14ac:dyDescent="0.2">
      <c r="D2138" s="189"/>
    </row>
    <row r="2139" spans="4:4" x14ac:dyDescent="0.2">
      <c r="D2139" s="189"/>
    </row>
    <row r="2140" spans="4:4" x14ac:dyDescent="0.2">
      <c r="D2140" s="189"/>
    </row>
    <row r="2141" spans="4:4" x14ac:dyDescent="0.2">
      <c r="D2141" s="189"/>
    </row>
    <row r="2142" spans="4:4" x14ac:dyDescent="0.2">
      <c r="D2142" s="189"/>
    </row>
    <row r="2143" spans="4:4" x14ac:dyDescent="0.2">
      <c r="D2143" s="189"/>
    </row>
    <row r="2144" spans="4:4" x14ac:dyDescent="0.2">
      <c r="D2144" s="189"/>
    </row>
    <row r="2145" spans="4:4" x14ac:dyDescent="0.2">
      <c r="D2145" s="189"/>
    </row>
    <row r="2146" spans="4:4" x14ac:dyDescent="0.2">
      <c r="D2146" s="189"/>
    </row>
    <row r="2147" spans="4:4" x14ac:dyDescent="0.2">
      <c r="D2147" s="189"/>
    </row>
    <row r="2148" spans="4:4" x14ac:dyDescent="0.2">
      <c r="D2148" s="189"/>
    </row>
    <row r="2149" spans="4:4" x14ac:dyDescent="0.2">
      <c r="D2149" s="189"/>
    </row>
    <row r="2150" spans="4:4" x14ac:dyDescent="0.2">
      <c r="D2150" s="189"/>
    </row>
    <row r="2151" spans="4:4" x14ac:dyDescent="0.2">
      <c r="D2151" s="189"/>
    </row>
    <row r="2152" spans="4:4" x14ac:dyDescent="0.2">
      <c r="D2152" s="189"/>
    </row>
    <row r="2153" spans="4:4" x14ac:dyDescent="0.2">
      <c r="D2153" s="189"/>
    </row>
    <row r="2154" spans="4:4" x14ac:dyDescent="0.2">
      <c r="D2154" s="189"/>
    </row>
    <row r="2155" spans="4:4" x14ac:dyDescent="0.2">
      <c r="D2155" s="189"/>
    </row>
    <row r="2156" spans="4:4" x14ac:dyDescent="0.2">
      <c r="D2156" s="189"/>
    </row>
    <row r="2157" spans="4:4" x14ac:dyDescent="0.2">
      <c r="D2157" s="189"/>
    </row>
    <row r="2158" spans="4:4" x14ac:dyDescent="0.2">
      <c r="D2158" s="189"/>
    </row>
    <row r="2159" spans="4:4" x14ac:dyDescent="0.2">
      <c r="D2159" s="189"/>
    </row>
    <row r="2160" spans="4:4" x14ac:dyDescent="0.2">
      <c r="D2160" s="189"/>
    </row>
    <row r="2161" spans="4:4" x14ac:dyDescent="0.2">
      <c r="D2161" s="189"/>
    </row>
    <row r="2162" spans="4:4" x14ac:dyDescent="0.2">
      <c r="D2162" s="189"/>
    </row>
    <row r="2163" spans="4:4" x14ac:dyDescent="0.2">
      <c r="D2163" s="189"/>
    </row>
    <row r="2164" spans="4:4" x14ac:dyDescent="0.2">
      <c r="D2164" s="189"/>
    </row>
    <row r="2165" spans="4:4" x14ac:dyDescent="0.2">
      <c r="D2165" s="189"/>
    </row>
    <row r="2166" spans="4:4" x14ac:dyDescent="0.2">
      <c r="D2166" s="189"/>
    </row>
    <row r="2167" spans="4:4" x14ac:dyDescent="0.2">
      <c r="D2167" s="189"/>
    </row>
    <row r="2168" spans="4:4" x14ac:dyDescent="0.2">
      <c r="D2168" s="189"/>
    </row>
    <row r="2169" spans="4:4" x14ac:dyDescent="0.2">
      <c r="D2169" s="189"/>
    </row>
    <row r="2170" spans="4:4" x14ac:dyDescent="0.2">
      <c r="D2170" s="189"/>
    </row>
    <row r="2171" spans="4:4" x14ac:dyDescent="0.2">
      <c r="D2171" s="189"/>
    </row>
    <row r="2172" spans="4:4" x14ac:dyDescent="0.2">
      <c r="D2172" s="189"/>
    </row>
    <row r="2173" spans="4:4" x14ac:dyDescent="0.2">
      <c r="D2173" s="189"/>
    </row>
    <row r="2174" spans="4:4" x14ac:dyDescent="0.2">
      <c r="D2174" s="189"/>
    </row>
    <row r="2175" spans="4:4" x14ac:dyDescent="0.2">
      <c r="D2175" s="189"/>
    </row>
    <row r="2176" spans="4:4" x14ac:dyDescent="0.2">
      <c r="D2176" s="189"/>
    </row>
    <row r="2177" spans="4:4" x14ac:dyDescent="0.2">
      <c r="D2177" s="189"/>
    </row>
    <row r="2178" spans="4:4" x14ac:dyDescent="0.2">
      <c r="D2178" s="189"/>
    </row>
    <row r="2179" spans="4:4" x14ac:dyDescent="0.2">
      <c r="D2179" s="189"/>
    </row>
    <row r="2180" spans="4:4" x14ac:dyDescent="0.2">
      <c r="D2180" s="189"/>
    </row>
    <row r="2181" spans="4:4" x14ac:dyDescent="0.2">
      <c r="D2181" s="189"/>
    </row>
    <row r="2182" spans="4:4" x14ac:dyDescent="0.2">
      <c r="D2182" s="189"/>
    </row>
    <row r="2183" spans="4:4" x14ac:dyDescent="0.2">
      <c r="D2183" s="189"/>
    </row>
    <row r="2184" spans="4:4" x14ac:dyDescent="0.2">
      <c r="D2184" s="189"/>
    </row>
    <row r="2185" spans="4:4" x14ac:dyDescent="0.2">
      <c r="D2185" s="189"/>
    </row>
    <row r="2186" spans="4:4" x14ac:dyDescent="0.2">
      <c r="D2186" s="189"/>
    </row>
    <row r="2187" spans="4:4" x14ac:dyDescent="0.2">
      <c r="D2187" s="189"/>
    </row>
    <row r="2188" spans="4:4" x14ac:dyDescent="0.2">
      <c r="D2188" s="189"/>
    </row>
    <row r="2189" spans="4:4" x14ac:dyDescent="0.2">
      <c r="D2189" s="189"/>
    </row>
    <row r="2190" spans="4:4" x14ac:dyDescent="0.2">
      <c r="D2190" s="189"/>
    </row>
    <row r="2191" spans="4:4" x14ac:dyDescent="0.2">
      <c r="D2191" s="189"/>
    </row>
    <row r="2192" spans="4:4" x14ac:dyDescent="0.2">
      <c r="D2192" s="189"/>
    </row>
    <row r="2193" spans="4:4" x14ac:dyDescent="0.2">
      <c r="D2193" s="189"/>
    </row>
    <row r="2194" spans="4:4" x14ac:dyDescent="0.2">
      <c r="D2194" s="189"/>
    </row>
    <row r="2195" spans="4:4" x14ac:dyDescent="0.2">
      <c r="D2195" s="189"/>
    </row>
    <row r="2196" spans="4:4" x14ac:dyDescent="0.2">
      <c r="D2196" s="189"/>
    </row>
    <row r="2197" spans="4:4" x14ac:dyDescent="0.2">
      <c r="D2197" s="189"/>
    </row>
    <row r="2198" spans="4:4" x14ac:dyDescent="0.2">
      <c r="D2198" s="189"/>
    </row>
    <row r="2199" spans="4:4" x14ac:dyDescent="0.2">
      <c r="D2199" s="189"/>
    </row>
    <row r="2200" spans="4:4" x14ac:dyDescent="0.2">
      <c r="D2200" s="189"/>
    </row>
    <row r="2201" spans="4:4" x14ac:dyDescent="0.2">
      <c r="D2201" s="189"/>
    </row>
    <row r="2202" spans="4:4" x14ac:dyDescent="0.2">
      <c r="D2202" s="189"/>
    </row>
    <row r="2203" spans="4:4" x14ac:dyDescent="0.2">
      <c r="D2203" s="189"/>
    </row>
    <row r="2204" spans="4:4" x14ac:dyDescent="0.2">
      <c r="D2204" s="189"/>
    </row>
    <row r="2205" spans="4:4" x14ac:dyDescent="0.2">
      <c r="D2205" s="189"/>
    </row>
    <row r="2206" spans="4:4" x14ac:dyDescent="0.2">
      <c r="D2206" s="189"/>
    </row>
    <row r="2207" spans="4:4" x14ac:dyDescent="0.2">
      <c r="D2207" s="189"/>
    </row>
    <row r="2208" spans="4:4" x14ac:dyDescent="0.2">
      <c r="D2208" s="189"/>
    </row>
    <row r="2209" spans="4:4" x14ac:dyDescent="0.2">
      <c r="D2209" s="189"/>
    </row>
    <row r="2210" spans="4:4" x14ac:dyDescent="0.2">
      <c r="D2210" s="189"/>
    </row>
    <row r="2211" spans="4:4" x14ac:dyDescent="0.2">
      <c r="D2211" s="189"/>
    </row>
    <row r="2212" spans="4:4" x14ac:dyDescent="0.2">
      <c r="D2212" s="189"/>
    </row>
    <row r="2213" spans="4:4" x14ac:dyDescent="0.2">
      <c r="D2213" s="189"/>
    </row>
    <row r="2214" spans="4:4" x14ac:dyDescent="0.2">
      <c r="D2214" s="189"/>
    </row>
    <row r="2215" spans="4:4" x14ac:dyDescent="0.2">
      <c r="D2215" s="189"/>
    </row>
    <row r="2216" spans="4:4" x14ac:dyDescent="0.2">
      <c r="D2216" s="189"/>
    </row>
    <row r="2217" spans="4:4" x14ac:dyDescent="0.2">
      <c r="D2217" s="189"/>
    </row>
    <row r="2218" spans="4:4" x14ac:dyDescent="0.2">
      <c r="D2218" s="189"/>
    </row>
    <row r="2219" spans="4:4" x14ac:dyDescent="0.2">
      <c r="D2219" s="189"/>
    </row>
    <row r="2220" spans="4:4" x14ac:dyDescent="0.2">
      <c r="D2220" s="189"/>
    </row>
    <row r="2221" spans="4:4" x14ac:dyDescent="0.2">
      <c r="D2221" s="189"/>
    </row>
    <row r="2222" spans="4:4" x14ac:dyDescent="0.2">
      <c r="D2222" s="189"/>
    </row>
    <row r="2223" spans="4:4" x14ac:dyDescent="0.2">
      <c r="D2223" s="189"/>
    </row>
    <row r="2224" spans="4:4" x14ac:dyDescent="0.2">
      <c r="D2224" s="189"/>
    </row>
    <row r="2225" spans="4:4" x14ac:dyDescent="0.2">
      <c r="D2225" s="189"/>
    </row>
    <row r="2226" spans="4:4" x14ac:dyDescent="0.2">
      <c r="D2226" s="189"/>
    </row>
    <row r="2227" spans="4:4" x14ac:dyDescent="0.2">
      <c r="D2227" s="189"/>
    </row>
    <row r="2228" spans="4:4" x14ac:dyDescent="0.2">
      <c r="D2228" s="189"/>
    </row>
    <row r="2229" spans="4:4" x14ac:dyDescent="0.2">
      <c r="D2229" s="189"/>
    </row>
    <row r="2230" spans="4:4" x14ac:dyDescent="0.2">
      <c r="D2230" s="189"/>
    </row>
    <row r="2231" spans="4:4" x14ac:dyDescent="0.2">
      <c r="D2231" s="189"/>
    </row>
    <row r="2232" spans="4:4" x14ac:dyDescent="0.2">
      <c r="D2232" s="189"/>
    </row>
    <row r="2233" spans="4:4" x14ac:dyDescent="0.2">
      <c r="D2233" s="189"/>
    </row>
    <row r="2234" spans="4:4" x14ac:dyDescent="0.2">
      <c r="D2234" s="189"/>
    </row>
    <row r="2235" spans="4:4" x14ac:dyDescent="0.2">
      <c r="D2235" s="189"/>
    </row>
    <row r="2236" spans="4:4" x14ac:dyDescent="0.2">
      <c r="D2236" s="189"/>
    </row>
    <row r="2237" spans="4:4" x14ac:dyDescent="0.2">
      <c r="D2237" s="189"/>
    </row>
    <row r="2238" spans="4:4" x14ac:dyDescent="0.2">
      <c r="D2238" s="189"/>
    </row>
    <row r="2239" spans="4:4" x14ac:dyDescent="0.2">
      <c r="D2239" s="189"/>
    </row>
    <row r="2240" spans="4:4" x14ac:dyDescent="0.2">
      <c r="D2240" s="189"/>
    </row>
    <row r="2241" spans="4:4" x14ac:dyDescent="0.2">
      <c r="D2241" s="189"/>
    </row>
    <row r="2242" spans="4:4" x14ac:dyDescent="0.2">
      <c r="D2242" s="189"/>
    </row>
    <row r="2243" spans="4:4" x14ac:dyDescent="0.2">
      <c r="D2243" s="189"/>
    </row>
    <row r="2244" spans="4:4" x14ac:dyDescent="0.2">
      <c r="D2244" s="189"/>
    </row>
    <row r="2245" spans="4:4" x14ac:dyDescent="0.2">
      <c r="D2245" s="189"/>
    </row>
    <row r="2246" spans="4:4" x14ac:dyDescent="0.2">
      <c r="D2246" s="189"/>
    </row>
    <row r="2247" spans="4:4" x14ac:dyDescent="0.2">
      <c r="D2247" s="189"/>
    </row>
    <row r="2248" spans="4:4" x14ac:dyDescent="0.2">
      <c r="D2248" s="189"/>
    </row>
    <row r="2249" spans="4:4" x14ac:dyDescent="0.2">
      <c r="D2249" s="189"/>
    </row>
    <row r="2250" spans="4:4" x14ac:dyDescent="0.2">
      <c r="D2250" s="189"/>
    </row>
    <row r="2251" spans="4:4" x14ac:dyDescent="0.2">
      <c r="D2251" s="189"/>
    </row>
    <row r="2252" spans="4:4" x14ac:dyDescent="0.2">
      <c r="D2252" s="189"/>
    </row>
    <row r="2253" spans="4:4" x14ac:dyDescent="0.2">
      <c r="D2253" s="189"/>
    </row>
    <row r="2254" spans="4:4" x14ac:dyDescent="0.2">
      <c r="D2254" s="189"/>
    </row>
    <row r="2255" spans="4:4" x14ac:dyDescent="0.2">
      <c r="D2255" s="189"/>
    </row>
    <row r="2256" spans="4:4" x14ac:dyDescent="0.2">
      <c r="D2256" s="189"/>
    </row>
    <row r="2257" spans="4:4" x14ac:dyDescent="0.2">
      <c r="D2257" s="189"/>
    </row>
    <row r="2258" spans="4:4" x14ac:dyDescent="0.2">
      <c r="D2258" s="189"/>
    </row>
    <row r="2259" spans="4:4" x14ac:dyDescent="0.2">
      <c r="D2259" s="189"/>
    </row>
    <row r="2260" spans="4:4" x14ac:dyDescent="0.2">
      <c r="D2260" s="189"/>
    </row>
    <row r="2261" spans="4:4" x14ac:dyDescent="0.2">
      <c r="D2261" s="189"/>
    </row>
    <row r="2262" spans="4:4" x14ac:dyDescent="0.2">
      <c r="D2262" s="189"/>
    </row>
    <row r="2263" spans="4:4" x14ac:dyDescent="0.2">
      <c r="D2263" s="189"/>
    </row>
    <row r="2264" spans="4:4" x14ac:dyDescent="0.2">
      <c r="D2264" s="189"/>
    </row>
    <row r="2265" spans="4:4" x14ac:dyDescent="0.2">
      <c r="D2265" s="189"/>
    </row>
    <row r="2266" spans="4:4" x14ac:dyDescent="0.2">
      <c r="D2266" s="189"/>
    </row>
    <row r="2267" spans="4:4" x14ac:dyDescent="0.2">
      <c r="D2267" s="189"/>
    </row>
    <row r="2268" spans="4:4" x14ac:dyDescent="0.2">
      <c r="D2268" s="189"/>
    </row>
    <row r="2269" spans="4:4" x14ac:dyDescent="0.2">
      <c r="D2269" s="189"/>
    </row>
    <row r="2270" spans="4:4" x14ac:dyDescent="0.2">
      <c r="D2270" s="189"/>
    </row>
    <row r="2271" spans="4:4" x14ac:dyDescent="0.2">
      <c r="D2271" s="189"/>
    </row>
    <row r="2272" spans="4:4" x14ac:dyDescent="0.2">
      <c r="D2272" s="189"/>
    </row>
    <row r="2273" spans="4:4" x14ac:dyDescent="0.2">
      <c r="D2273" s="189"/>
    </row>
    <row r="2274" spans="4:4" x14ac:dyDescent="0.2">
      <c r="D2274" s="189"/>
    </row>
    <row r="2275" spans="4:4" x14ac:dyDescent="0.2">
      <c r="D2275" s="189"/>
    </row>
    <row r="2276" spans="4:4" x14ac:dyDescent="0.2">
      <c r="D2276" s="189"/>
    </row>
    <row r="2277" spans="4:4" x14ac:dyDescent="0.2">
      <c r="D2277" s="189"/>
    </row>
    <row r="2278" spans="4:4" x14ac:dyDescent="0.2">
      <c r="D2278" s="189"/>
    </row>
    <row r="2279" spans="4:4" x14ac:dyDescent="0.2">
      <c r="D2279" s="189"/>
    </row>
    <row r="2280" spans="4:4" x14ac:dyDescent="0.2">
      <c r="D2280" s="189"/>
    </row>
    <row r="2281" spans="4:4" x14ac:dyDescent="0.2">
      <c r="D2281" s="189"/>
    </row>
    <row r="2282" spans="4:4" x14ac:dyDescent="0.2">
      <c r="D2282" s="189"/>
    </row>
    <row r="2283" spans="4:4" x14ac:dyDescent="0.2">
      <c r="D2283" s="189"/>
    </row>
    <row r="2284" spans="4:4" x14ac:dyDescent="0.2">
      <c r="D2284" s="189"/>
    </row>
    <row r="2285" spans="4:4" x14ac:dyDescent="0.2">
      <c r="D2285" s="189"/>
    </row>
    <row r="2286" spans="4:4" x14ac:dyDescent="0.2">
      <c r="D2286" s="189"/>
    </row>
    <row r="2287" spans="4:4" x14ac:dyDescent="0.2">
      <c r="D2287" s="189"/>
    </row>
    <row r="2288" spans="4:4" x14ac:dyDescent="0.2">
      <c r="D2288" s="189"/>
    </row>
    <row r="2289" spans="4:4" x14ac:dyDescent="0.2">
      <c r="D2289" s="189"/>
    </row>
    <row r="2290" spans="4:4" x14ac:dyDescent="0.2">
      <c r="D2290" s="189"/>
    </row>
    <row r="2291" spans="4:4" x14ac:dyDescent="0.2">
      <c r="D2291" s="189"/>
    </row>
    <row r="2292" spans="4:4" x14ac:dyDescent="0.2">
      <c r="D2292" s="189"/>
    </row>
    <row r="2293" spans="4:4" x14ac:dyDescent="0.2">
      <c r="D2293" s="189"/>
    </row>
    <row r="2294" spans="4:4" x14ac:dyDescent="0.2">
      <c r="D2294" s="189"/>
    </row>
    <row r="2295" spans="4:4" x14ac:dyDescent="0.2">
      <c r="D2295" s="189"/>
    </row>
    <row r="2296" spans="4:4" x14ac:dyDescent="0.2">
      <c r="D2296" s="189"/>
    </row>
    <row r="2297" spans="4:4" x14ac:dyDescent="0.2">
      <c r="D2297" s="189"/>
    </row>
    <row r="2298" spans="4:4" x14ac:dyDescent="0.2">
      <c r="D2298" s="189"/>
    </row>
    <row r="2299" spans="4:4" x14ac:dyDescent="0.2">
      <c r="D2299" s="189"/>
    </row>
    <row r="2300" spans="4:4" x14ac:dyDescent="0.2">
      <c r="D2300" s="189"/>
    </row>
    <row r="2301" spans="4:4" x14ac:dyDescent="0.2">
      <c r="D2301" s="189"/>
    </row>
    <row r="2302" spans="4:4" x14ac:dyDescent="0.2">
      <c r="D2302" s="189"/>
    </row>
    <row r="2303" spans="4:4" x14ac:dyDescent="0.2">
      <c r="D2303" s="189"/>
    </row>
    <row r="2304" spans="4:4" x14ac:dyDescent="0.2">
      <c r="D2304" s="189"/>
    </row>
    <row r="2305" spans="4:4" x14ac:dyDescent="0.2">
      <c r="D2305" s="189"/>
    </row>
    <row r="2306" spans="4:4" x14ac:dyDescent="0.2">
      <c r="D2306" s="189"/>
    </row>
    <row r="2307" spans="4:4" x14ac:dyDescent="0.2">
      <c r="D2307" s="189"/>
    </row>
    <row r="2308" spans="4:4" x14ac:dyDescent="0.2">
      <c r="D2308" s="189"/>
    </row>
    <row r="2309" spans="4:4" x14ac:dyDescent="0.2">
      <c r="D2309" s="189"/>
    </row>
    <row r="2310" spans="4:4" x14ac:dyDescent="0.2">
      <c r="D2310" s="189"/>
    </row>
    <row r="2311" spans="4:4" x14ac:dyDescent="0.2">
      <c r="D2311" s="189"/>
    </row>
    <row r="2312" spans="4:4" x14ac:dyDescent="0.2">
      <c r="D2312" s="189"/>
    </row>
    <row r="2313" spans="4:4" x14ac:dyDescent="0.2">
      <c r="D2313" s="189"/>
    </row>
    <row r="2314" spans="4:4" x14ac:dyDescent="0.2">
      <c r="D2314" s="189"/>
    </row>
    <row r="2315" spans="4:4" x14ac:dyDescent="0.2">
      <c r="D2315" s="189"/>
    </row>
    <row r="2316" spans="4:4" x14ac:dyDescent="0.2">
      <c r="D2316" s="189"/>
    </row>
    <row r="2317" spans="4:4" x14ac:dyDescent="0.2">
      <c r="D2317" s="189"/>
    </row>
    <row r="2318" spans="4:4" x14ac:dyDescent="0.2">
      <c r="D2318" s="189"/>
    </row>
    <row r="2319" spans="4:4" x14ac:dyDescent="0.2">
      <c r="D2319" s="189"/>
    </row>
    <row r="2320" spans="4:4" x14ac:dyDescent="0.2">
      <c r="D2320" s="189"/>
    </row>
    <row r="2321" spans="4:4" x14ac:dyDescent="0.2">
      <c r="D2321" s="189"/>
    </row>
    <row r="2322" spans="4:4" x14ac:dyDescent="0.2">
      <c r="D2322" s="189"/>
    </row>
    <row r="2323" spans="4:4" x14ac:dyDescent="0.2">
      <c r="D2323" s="189"/>
    </row>
    <row r="2324" spans="4:4" x14ac:dyDescent="0.2">
      <c r="D2324" s="189"/>
    </row>
    <row r="2325" spans="4:4" x14ac:dyDescent="0.2">
      <c r="D2325" s="189"/>
    </row>
    <row r="2326" spans="4:4" x14ac:dyDescent="0.2">
      <c r="D2326" s="189"/>
    </row>
    <row r="2327" spans="4:4" x14ac:dyDescent="0.2">
      <c r="D2327" s="189"/>
    </row>
    <row r="2328" spans="4:4" x14ac:dyDescent="0.2">
      <c r="D2328" s="189"/>
    </row>
    <row r="2329" spans="4:4" x14ac:dyDescent="0.2">
      <c r="D2329" s="189"/>
    </row>
    <row r="2330" spans="4:4" x14ac:dyDescent="0.2">
      <c r="D2330" s="189"/>
    </row>
    <row r="2331" spans="4:4" x14ac:dyDescent="0.2">
      <c r="D2331" s="189"/>
    </row>
    <row r="2332" spans="4:4" x14ac:dyDescent="0.2">
      <c r="D2332" s="189"/>
    </row>
    <row r="2333" spans="4:4" x14ac:dyDescent="0.2">
      <c r="D2333" s="189"/>
    </row>
    <row r="2334" spans="4:4" x14ac:dyDescent="0.2">
      <c r="D2334" s="189"/>
    </row>
    <row r="2335" spans="4:4" x14ac:dyDescent="0.2">
      <c r="D2335" s="189"/>
    </row>
    <row r="2336" spans="4:4" x14ac:dyDescent="0.2">
      <c r="D2336" s="189"/>
    </row>
    <row r="2337" spans="4:4" x14ac:dyDescent="0.2">
      <c r="D2337" s="189"/>
    </row>
    <row r="2338" spans="4:4" x14ac:dyDescent="0.2">
      <c r="D2338" s="189"/>
    </row>
    <row r="2339" spans="4:4" x14ac:dyDescent="0.2">
      <c r="D2339" s="189"/>
    </row>
    <row r="2340" spans="4:4" x14ac:dyDescent="0.2">
      <c r="D2340" s="189"/>
    </row>
    <row r="2341" spans="4:4" x14ac:dyDescent="0.2">
      <c r="D2341" s="189"/>
    </row>
    <row r="2342" spans="4:4" x14ac:dyDescent="0.2">
      <c r="D2342" s="189"/>
    </row>
    <row r="2343" spans="4:4" x14ac:dyDescent="0.2">
      <c r="D2343" s="189"/>
    </row>
    <row r="2344" spans="4:4" x14ac:dyDescent="0.2">
      <c r="D2344" s="189"/>
    </row>
    <row r="2345" spans="4:4" x14ac:dyDescent="0.2">
      <c r="D2345" s="189"/>
    </row>
    <row r="2346" spans="4:4" x14ac:dyDescent="0.2">
      <c r="D2346" s="189"/>
    </row>
    <row r="2347" spans="4:4" x14ac:dyDescent="0.2">
      <c r="D2347" s="189"/>
    </row>
    <row r="2348" spans="4:4" x14ac:dyDescent="0.2">
      <c r="D2348" s="189"/>
    </row>
    <row r="2349" spans="4:4" x14ac:dyDescent="0.2">
      <c r="D2349" s="189"/>
    </row>
    <row r="2350" spans="4:4" x14ac:dyDescent="0.2">
      <c r="D2350" s="189"/>
    </row>
    <row r="2351" spans="4:4" x14ac:dyDescent="0.2">
      <c r="D2351" s="189"/>
    </row>
    <row r="2352" spans="4:4" x14ac:dyDescent="0.2">
      <c r="D2352" s="189"/>
    </row>
    <row r="2353" spans="4:4" x14ac:dyDescent="0.2">
      <c r="D2353" s="189"/>
    </row>
    <row r="2354" spans="4:4" x14ac:dyDescent="0.2">
      <c r="D2354" s="189"/>
    </row>
    <row r="2355" spans="4:4" x14ac:dyDescent="0.2">
      <c r="D2355" s="189"/>
    </row>
    <row r="2356" spans="4:4" x14ac:dyDescent="0.2">
      <c r="D2356" s="189"/>
    </row>
    <row r="2357" spans="4:4" x14ac:dyDescent="0.2">
      <c r="D2357" s="189"/>
    </row>
    <row r="2358" spans="4:4" x14ac:dyDescent="0.2">
      <c r="D2358" s="189"/>
    </row>
    <row r="2359" spans="4:4" x14ac:dyDescent="0.2">
      <c r="D2359" s="189"/>
    </row>
    <row r="2360" spans="4:4" x14ac:dyDescent="0.2">
      <c r="D2360" s="189"/>
    </row>
    <row r="2361" spans="4:4" x14ac:dyDescent="0.2">
      <c r="D2361" s="189"/>
    </row>
    <row r="2362" spans="4:4" x14ac:dyDescent="0.2">
      <c r="D2362" s="189"/>
    </row>
    <row r="2363" spans="4:4" x14ac:dyDescent="0.2">
      <c r="D2363" s="189"/>
    </row>
    <row r="2364" spans="4:4" x14ac:dyDescent="0.2">
      <c r="D2364" s="189"/>
    </row>
    <row r="2365" spans="4:4" x14ac:dyDescent="0.2">
      <c r="D2365" s="189"/>
    </row>
    <row r="2366" spans="4:4" x14ac:dyDescent="0.2">
      <c r="D2366" s="189"/>
    </row>
    <row r="2367" spans="4:4" x14ac:dyDescent="0.2">
      <c r="D2367" s="189"/>
    </row>
    <row r="2368" spans="4:4" x14ac:dyDescent="0.2">
      <c r="D2368" s="189"/>
    </row>
    <row r="2369" spans="4:4" x14ac:dyDescent="0.2">
      <c r="D2369" s="189"/>
    </row>
    <row r="2370" spans="4:4" x14ac:dyDescent="0.2">
      <c r="D2370" s="189"/>
    </row>
    <row r="2371" spans="4:4" x14ac:dyDescent="0.2">
      <c r="D2371" s="189"/>
    </row>
    <row r="2372" spans="4:4" x14ac:dyDescent="0.2">
      <c r="D2372" s="189"/>
    </row>
    <row r="2373" spans="4:4" x14ac:dyDescent="0.2">
      <c r="D2373" s="189"/>
    </row>
    <row r="2374" spans="4:4" x14ac:dyDescent="0.2">
      <c r="D2374" s="189"/>
    </row>
    <row r="2375" spans="4:4" x14ac:dyDescent="0.2">
      <c r="D2375" s="189"/>
    </row>
    <row r="2376" spans="4:4" x14ac:dyDescent="0.2">
      <c r="D2376" s="189"/>
    </row>
    <row r="2377" spans="4:4" x14ac:dyDescent="0.2">
      <c r="D2377" s="189"/>
    </row>
    <row r="2378" spans="4:4" x14ac:dyDescent="0.2">
      <c r="D2378" s="189"/>
    </row>
    <row r="2379" spans="4:4" x14ac:dyDescent="0.2">
      <c r="D2379" s="189"/>
    </row>
    <row r="2380" spans="4:4" x14ac:dyDescent="0.2">
      <c r="D2380" s="189"/>
    </row>
    <row r="2381" spans="4:4" x14ac:dyDescent="0.2">
      <c r="D2381" s="189"/>
    </row>
    <row r="2382" spans="4:4" x14ac:dyDescent="0.2">
      <c r="D2382" s="189"/>
    </row>
    <row r="2383" spans="4:4" x14ac:dyDescent="0.2">
      <c r="D2383" s="189"/>
    </row>
    <row r="2384" spans="4:4" x14ac:dyDescent="0.2">
      <c r="D2384" s="189"/>
    </row>
    <row r="2385" spans="4:4" x14ac:dyDescent="0.2">
      <c r="D2385" s="189"/>
    </row>
    <row r="2386" spans="4:4" x14ac:dyDescent="0.2">
      <c r="D2386" s="189"/>
    </row>
    <row r="2387" spans="4:4" x14ac:dyDescent="0.2">
      <c r="D2387" s="189"/>
    </row>
    <row r="2388" spans="4:4" x14ac:dyDescent="0.2">
      <c r="D2388" s="189"/>
    </row>
    <row r="2389" spans="4:4" x14ac:dyDescent="0.2">
      <c r="D2389" s="189"/>
    </row>
    <row r="2390" spans="4:4" x14ac:dyDescent="0.2">
      <c r="D2390" s="189"/>
    </row>
    <row r="2391" spans="4:4" x14ac:dyDescent="0.2">
      <c r="D2391" s="189"/>
    </row>
    <row r="2392" spans="4:4" x14ac:dyDescent="0.2">
      <c r="D2392" s="189"/>
    </row>
    <row r="2393" spans="4:4" x14ac:dyDescent="0.2">
      <c r="D2393" s="189"/>
    </row>
    <row r="2394" spans="4:4" x14ac:dyDescent="0.2">
      <c r="D2394" s="189"/>
    </row>
    <row r="2395" spans="4:4" x14ac:dyDescent="0.2">
      <c r="D2395" s="189"/>
    </row>
    <row r="2396" spans="4:4" x14ac:dyDescent="0.2">
      <c r="D2396" s="189"/>
    </row>
    <row r="2397" spans="4:4" x14ac:dyDescent="0.2">
      <c r="D2397" s="189"/>
    </row>
    <row r="2398" spans="4:4" x14ac:dyDescent="0.2">
      <c r="D2398" s="189"/>
    </row>
    <row r="2399" spans="4:4" x14ac:dyDescent="0.2">
      <c r="D2399" s="189"/>
    </row>
    <row r="2400" spans="4:4" x14ac:dyDescent="0.2">
      <c r="D2400" s="189"/>
    </row>
    <row r="2401" spans="4:4" x14ac:dyDescent="0.2">
      <c r="D2401" s="189"/>
    </row>
    <row r="2402" spans="4:4" x14ac:dyDescent="0.2">
      <c r="D2402" s="189"/>
    </row>
    <row r="2403" spans="4:4" x14ac:dyDescent="0.2">
      <c r="D2403" s="189"/>
    </row>
    <row r="2404" spans="4:4" x14ac:dyDescent="0.2">
      <c r="D2404" s="189"/>
    </row>
    <row r="2405" spans="4:4" x14ac:dyDescent="0.2">
      <c r="D2405" s="189"/>
    </row>
    <row r="2406" spans="4:4" x14ac:dyDescent="0.2">
      <c r="D2406" s="189"/>
    </row>
    <row r="2407" spans="4:4" x14ac:dyDescent="0.2">
      <c r="D2407" s="189"/>
    </row>
    <row r="2408" spans="4:4" x14ac:dyDescent="0.2">
      <c r="D2408" s="189"/>
    </row>
    <row r="2409" spans="4:4" x14ac:dyDescent="0.2">
      <c r="D2409" s="189"/>
    </row>
    <row r="2410" spans="4:4" x14ac:dyDescent="0.2">
      <c r="D2410" s="189"/>
    </row>
    <row r="2411" spans="4:4" x14ac:dyDescent="0.2">
      <c r="D2411" s="189"/>
    </row>
    <row r="2412" spans="4:4" x14ac:dyDescent="0.2">
      <c r="D2412" s="189"/>
    </row>
    <row r="2413" spans="4:4" x14ac:dyDescent="0.2">
      <c r="D2413" s="189"/>
    </row>
    <row r="2414" spans="4:4" x14ac:dyDescent="0.2">
      <c r="D2414" s="189"/>
    </row>
    <row r="2415" spans="4:4" x14ac:dyDescent="0.2">
      <c r="D2415" s="189"/>
    </row>
    <row r="2416" spans="4:4" x14ac:dyDescent="0.2">
      <c r="D2416" s="189"/>
    </row>
    <row r="2417" spans="4:4" x14ac:dyDescent="0.2">
      <c r="D2417" s="189"/>
    </row>
    <row r="2418" spans="4:4" x14ac:dyDescent="0.2">
      <c r="D2418" s="189"/>
    </row>
    <row r="2419" spans="4:4" x14ac:dyDescent="0.2">
      <c r="D2419" s="189"/>
    </row>
    <row r="2420" spans="4:4" x14ac:dyDescent="0.2">
      <c r="D2420" s="189"/>
    </row>
    <row r="2421" spans="4:4" x14ac:dyDescent="0.2">
      <c r="D2421" s="189"/>
    </row>
    <row r="2422" spans="4:4" x14ac:dyDescent="0.2">
      <c r="D2422" s="189"/>
    </row>
    <row r="2423" spans="4:4" x14ac:dyDescent="0.2">
      <c r="D2423" s="189"/>
    </row>
    <row r="2424" spans="4:4" x14ac:dyDescent="0.2">
      <c r="D2424" s="189"/>
    </row>
    <row r="2425" spans="4:4" x14ac:dyDescent="0.2">
      <c r="D2425" s="189"/>
    </row>
    <row r="2426" spans="4:4" x14ac:dyDescent="0.2">
      <c r="D2426" s="189"/>
    </row>
    <row r="2427" spans="4:4" x14ac:dyDescent="0.2">
      <c r="D2427" s="189"/>
    </row>
    <row r="2428" spans="4:4" x14ac:dyDescent="0.2">
      <c r="D2428" s="189"/>
    </row>
    <row r="2429" spans="4:4" x14ac:dyDescent="0.2">
      <c r="D2429" s="189"/>
    </row>
    <row r="2430" spans="4:4" x14ac:dyDescent="0.2">
      <c r="D2430" s="189"/>
    </row>
    <row r="2431" spans="4:4" x14ac:dyDescent="0.2">
      <c r="D2431" s="189"/>
    </row>
    <row r="2432" spans="4:4" x14ac:dyDescent="0.2">
      <c r="D2432" s="189"/>
    </row>
    <row r="2433" spans="4:4" x14ac:dyDescent="0.2">
      <c r="D2433" s="189"/>
    </row>
    <row r="2434" spans="4:4" x14ac:dyDescent="0.2">
      <c r="D2434" s="189"/>
    </row>
    <row r="2435" spans="4:4" x14ac:dyDescent="0.2">
      <c r="D2435" s="189"/>
    </row>
    <row r="2436" spans="4:4" x14ac:dyDescent="0.2">
      <c r="D2436" s="189"/>
    </row>
    <row r="2437" spans="4:4" x14ac:dyDescent="0.2">
      <c r="D2437" s="189"/>
    </row>
    <row r="2438" spans="4:4" x14ac:dyDescent="0.2">
      <c r="D2438" s="189"/>
    </row>
    <row r="2439" spans="4:4" x14ac:dyDescent="0.2">
      <c r="D2439" s="189"/>
    </row>
    <row r="2440" spans="4:4" x14ac:dyDescent="0.2">
      <c r="D2440" s="189"/>
    </row>
    <row r="2441" spans="4:4" x14ac:dyDescent="0.2">
      <c r="D2441" s="189"/>
    </row>
    <row r="2442" spans="4:4" x14ac:dyDescent="0.2">
      <c r="D2442" s="189"/>
    </row>
    <row r="2443" spans="4:4" x14ac:dyDescent="0.2">
      <c r="D2443" s="189"/>
    </row>
    <row r="2444" spans="4:4" x14ac:dyDescent="0.2">
      <c r="D2444" s="189"/>
    </row>
    <row r="2445" spans="4:4" x14ac:dyDescent="0.2">
      <c r="D2445" s="189"/>
    </row>
    <row r="2446" spans="4:4" x14ac:dyDescent="0.2">
      <c r="D2446" s="189"/>
    </row>
    <row r="2447" spans="4:4" x14ac:dyDescent="0.2">
      <c r="D2447" s="189"/>
    </row>
    <row r="2448" spans="4:4" x14ac:dyDescent="0.2">
      <c r="D2448" s="189"/>
    </row>
    <row r="2449" spans="4:4" x14ac:dyDescent="0.2">
      <c r="D2449" s="189"/>
    </row>
    <row r="2450" spans="4:4" x14ac:dyDescent="0.2">
      <c r="D2450" s="189"/>
    </row>
    <row r="2451" spans="4:4" x14ac:dyDescent="0.2">
      <c r="D2451" s="189"/>
    </row>
    <row r="2452" spans="4:4" x14ac:dyDescent="0.2">
      <c r="D2452" s="189"/>
    </row>
    <row r="2453" spans="4:4" x14ac:dyDescent="0.2">
      <c r="D2453" s="189"/>
    </row>
    <row r="2454" spans="4:4" x14ac:dyDescent="0.2">
      <c r="D2454" s="189"/>
    </row>
    <row r="2455" spans="4:4" x14ac:dyDescent="0.2">
      <c r="D2455" s="189"/>
    </row>
    <row r="2456" spans="4:4" x14ac:dyDescent="0.2">
      <c r="D2456" s="189"/>
    </row>
    <row r="2457" spans="4:4" x14ac:dyDescent="0.2">
      <c r="D2457" s="189"/>
    </row>
    <row r="2458" spans="4:4" x14ac:dyDescent="0.2">
      <c r="D2458" s="189"/>
    </row>
    <row r="2459" spans="4:4" x14ac:dyDescent="0.2">
      <c r="D2459" s="189"/>
    </row>
    <row r="2460" spans="4:4" x14ac:dyDescent="0.2">
      <c r="D2460" s="189"/>
    </row>
    <row r="2461" spans="4:4" x14ac:dyDescent="0.2">
      <c r="D2461" s="189"/>
    </row>
    <row r="2462" spans="4:4" x14ac:dyDescent="0.2">
      <c r="D2462" s="189"/>
    </row>
    <row r="2463" spans="4:4" x14ac:dyDescent="0.2">
      <c r="D2463" s="189"/>
    </row>
    <row r="2464" spans="4:4" x14ac:dyDescent="0.2">
      <c r="D2464" s="189"/>
    </row>
    <row r="2465" spans="4:4" x14ac:dyDescent="0.2">
      <c r="D2465" s="189"/>
    </row>
    <row r="2466" spans="4:4" x14ac:dyDescent="0.2">
      <c r="D2466" s="189"/>
    </row>
    <row r="2467" spans="4:4" x14ac:dyDescent="0.2">
      <c r="D2467" s="189"/>
    </row>
    <row r="2468" spans="4:4" x14ac:dyDescent="0.2">
      <c r="D2468" s="189"/>
    </row>
    <row r="2469" spans="4:4" x14ac:dyDescent="0.2">
      <c r="D2469" s="189"/>
    </row>
    <row r="2470" spans="4:4" x14ac:dyDescent="0.2">
      <c r="D2470" s="189"/>
    </row>
    <row r="2471" spans="4:4" x14ac:dyDescent="0.2">
      <c r="D2471" s="189"/>
    </row>
    <row r="2472" spans="4:4" x14ac:dyDescent="0.2">
      <c r="D2472" s="189"/>
    </row>
    <row r="2473" spans="4:4" x14ac:dyDescent="0.2">
      <c r="D2473" s="189"/>
    </row>
    <row r="2474" spans="4:4" x14ac:dyDescent="0.2">
      <c r="D2474" s="189"/>
    </row>
    <row r="2475" spans="4:4" x14ac:dyDescent="0.2">
      <c r="D2475" s="189"/>
    </row>
    <row r="2476" spans="4:4" x14ac:dyDescent="0.2">
      <c r="D2476" s="189"/>
    </row>
    <row r="2477" spans="4:4" x14ac:dyDescent="0.2">
      <c r="D2477" s="189"/>
    </row>
    <row r="2478" spans="4:4" x14ac:dyDescent="0.2">
      <c r="D2478" s="189"/>
    </row>
    <row r="2479" spans="4:4" x14ac:dyDescent="0.2">
      <c r="D2479" s="189"/>
    </row>
    <row r="2480" spans="4:4" x14ac:dyDescent="0.2">
      <c r="D2480" s="189"/>
    </row>
    <row r="2481" spans="4:4" x14ac:dyDescent="0.2">
      <c r="D2481" s="189"/>
    </row>
    <row r="2482" spans="4:4" x14ac:dyDescent="0.2">
      <c r="D2482" s="189"/>
    </row>
    <row r="2483" spans="4:4" x14ac:dyDescent="0.2">
      <c r="D2483" s="189"/>
    </row>
    <row r="2484" spans="4:4" x14ac:dyDescent="0.2">
      <c r="D2484" s="189"/>
    </row>
    <row r="2485" spans="4:4" x14ac:dyDescent="0.2">
      <c r="D2485" s="189"/>
    </row>
    <row r="2486" spans="4:4" x14ac:dyDescent="0.2">
      <c r="D2486" s="189"/>
    </row>
    <row r="2487" spans="4:4" x14ac:dyDescent="0.2">
      <c r="D2487" s="189"/>
    </row>
    <row r="2488" spans="4:4" x14ac:dyDescent="0.2">
      <c r="D2488" s="189"/>
    </row>
    <row r="2489" spans="4:4" x14ac:dyDescent="0.2">
      <c r="D2489" s="189"/>
    </row>
    <row r="2490" spans="4:4" x14ac:dyDescent="0.2">
      <c r="D2490" s="189"/>
    </row>
    <row r="2491" spans="4:4" x14ac:dyDescent="0.2">
      <c r="D2491" s="189"/>
    </row>
    <row r="2492" spans="4:4" x14ac:dyDescent="0.2">
      <c r="D2492" s="189"/>
    </row>
    <row r="2493" spans="4:4" x14ac:dyDescent="0.2">
      <c r="D2493" s="189"/>
    </row>
    <row r="2494" spans="4:4" x14ac:dyDescent="0.2">
      <c r="D2494" s="189"/>
    </row>
    <row r="2495" spans="4:4" x14ac:dyDescent="0.2">
      <c r="D2495" s="189"/>
    </row>
    <row r="2496" spans="4:4" x14ac:dyDescent="0.2">
      <c r="D2496" s="189"/>
    </row>
    <row r="2497" spans="4:4" x14ac:dyDescent="0.2">
      <c r="D2497" s="189"/>
    </row>
    <row r="2498" spans="4:4" x14ac:dyDescent="0.2">
      <c r="D2498" s="189"/>
    </row>
    <row r="2499" spans="4:4" x14ac:dyDescent="0.2">
      <c r="D2499" s="189"/>
    </row>
    <row r="2500" spans="4:4" x14ac:dyDescent="0.2">
      <c r="D2500" s="189"/>
    </row>
    <row r="2501" spans="4:4" x14ac:dyDescent="0.2">
      <c r="D2501" s="189"/>
    </row>
    <row r="2502" spans="4:4" x14ac:dyDescent="0.2">
      <c r="D2502" s="189"/>
    </row>
    <row r="2503" spans="4:4" x14ac:dyDescent="0.2">
      <c r="D2503" s="189"/>
    </row>
    <row r="2504" spans="4:4" x14ac:dyDescent="0.2">
      <c r="D2504" s="189"/>
    </row>
    <row r="2505" spans="4:4" x14ac:dyDescent="0.2">
      <c r="D2505" s="189"/>
    </row>
    <row r="2506" spans="4:4" x14ac:dyDescent="0.2">
      <c r="D2506" s="189"/>
    </row>
    <row r="2507" spans="4:4" x14ac:dyDescent="0.2">
      <c r="D2507" s="189"/>
    </row>
    <row r="2508" spans="4:4" x14ac:dyDescent="0.2">
      <c r="D2508" s="189"/>
    </row>
    <row r="2509" spans="4:4" x14ac:dyDescent="0.2">
      <c r="D2509" s="189"/>
    </row>
    <row r="2510" spans="4:4" x14ac:dyDescent="0.2">
      <c r="D2510" s="189"/>
    </row>
    <row r="2511" spans="4:4" x14ac:dyDescent="0.2">
      <c r="D2511" s="189"/>
    </row>
    <row r="2512" spans="4:4" x14ac:dyDescent="0.2">
      <c r="D2512" s="189"/>
    </row>
    <row r="2513" spans="4:4" x14ac:dyDescent="0.2">
      <c r="D2513" s="189"/>
    </row>
    <row r="2514" spans="4:4" x14ac:dyDescent="0.2">
      <c r="D2514" s="189"/>
    </row>
    <row r="2515" spans="4:4" x14ac:dyDescent="0.2">
      <c r="D2515" s="189"/>
    </row>
    <row r="2516" spans="4:4" x14ac:dyDescent="0.2">
      <c r="D2516" s="189"/>
    </row>
    <row r="2517" spans="4:4" x14ac:dyDescent="0.2">
      <c r="D2517" s="189"/>
    </row>
    <row r="2518" spans="4:4" x14ac:dyDescent="0.2">
      <c r="D2518" s="189"/>
    </row>
    <row r="2519" spans="4:4" x14ac:dyDescent="0.2">
      <c r="D2519" s="189"/>
    </row>
    <row r="2520" spans="4:4" x14ac:dyDescent="0.2">
      <c r="D2520" s="189"/>
    </row>
    <row r="2521" spans="4:4" x14ac:dyDescent="0.2">
      <c r="D2521" s="189"/>
    </row>
    <row r="2522" spans="4:4" x14ac:dyDescent="0.2">
      <c r="D2522" s="189"/>
    </row>
    <row r="2523" spans="4:4" x14ac:dyDescent="0.2">
      <c r="D2523" s="189"/>
    </row>
    <row r="2524" spans="4:4" x14ac:dyDescent="0.2">
      <c r="D2524" s="189"/>
    </row>
    <row r="2525" spans="4:4" x14ac:dyDescent="0.2">
      <c r="D2525" s="189"/>
    </row>
    <row r="2526" spans="4:4" x14ac:dyDescent="0.2">
      <c r="D2526" s="189"/>
    </row>
    <row r="2527" spans="4:4" x14ac:dyDescent="0.2">
      <c r="D2527" s="189"/>
    </row>
    <row r="2528" spans="4:4" x14ac:dyDescent="0.2">
      <c r="D2528" s="189"/>
    </row>
    <row r="2529" spans="4:4" x14ac:dyDescent="0.2">
      <c r="D2529" s="189"/>
    </row>
    <row r="2530" spans="4:4" x14ac:dyDescent="0.2">
      <c r="D2530" s="189"/>
    </row>
    <row r="2531" spans="4:4" x14ac:dyDescent="0.2">
      <c r="D2531" s="189"/>
    </row>
    <row r="2532" spans="4:4" x14ac:dyDescent="0.2">
      <c r="D2532" s="189"/>
    </row>
    <row r="2533" spans="4:4" x14ac:dyDescent="0.2">
      <c r="D2533" s="189"/>
    </row>
    <row r="2534" spans="4:4" x14ac:dyDescent="0.2">
      <c r="D2534" s="189"/>
    </row>
    <row r="2535" spans="4:4" x14ac:dyDescent="0.2">
      <c r="D2535" s="189"/>
    </row>
    <row r="2536" spans="4:4" x14ac:dyDescent="0.2">
      <c r="D2536" s="189"/>
    </row>
    <row r="2537" spans="4:4" x14ac:dyDescent="0.2">
      <c r="D2537" s="189"/>
    </row>
    <row r="2538" spans="4:4" x14ac:dyDescent="0.2">
      <c r="D2538" s="189"/>
    </row>
    <row r="2539" spans="4:4" x14ac:dyDescent="0.2">
      <c r="D2539" s="189"/>
    </row>
    <row r="2540" spans="4:4" x14ac:dyDescent="0.2">
      <c r="D2540" s="189"/>
    </row>
    <row r="2541" spans="4:4" x14ac:dyDescent="0.2">
      <c r="D2541" s="189"/>
    </row>
    <row r="2542" spans="4:4" x14ac:dyDescent="0.2">
      <c r="D2542" s="189"/>
    </row>
    <row r="2543" spans="4:4" x14ac:dyDescent="0.2">
      <c r="D2543" s="189"/>
    </row>
    <row r="2544" spans="4:4" x14ac:dyDescent="0.2">
      <c r="D2544" s="189"/>
    </row>
    <row r="2545" spans="4:4" x14ac:dyDescent="0.2">
      <c r="D2545" s="189"/>
    </row>
    <row r="2546" spans="4:4" x14ac:dyDescent="0.2">
      <c r="D2546" s="189"/>
    </row>
    <row r="2547" spans="4:4" x14ac:dyDescent="0.2">
      <c r="D2547" s="189"/>
    </row>
    <row r="2548" spans="4:4" x14ac:dyDescent="0.2">
      <c r="D2548" s="189"/>
    </row>
    <row r="2549" spans="4:4" x14ac:dyDescent="0.2">
      <c r="D2549" s="189"/>
    </row>
    <row r="2550" spans="4:4" x14ac:dyDescent="0.2">
      <c r="D2550" s="189"/>
    </row>
    <row r="2551" spans="4:4" x14ac:dyDescent="0.2">
      <c r="D2551" s="189"/>
    </row>
    <row r="2552" spans="4:4" x14ac:dyDescent="0.2">
      <c r="D2552" s="189"/>
    </row>
    <row r="2553" spans="4:4" x14ac:dyDescent="0.2">
      <c r="D2553" s="189"/>
    </row>
    <row r="2554" spans="4:4" x14ac:dyDescent="0.2">
      <c r="D2554" s="189"/>
    </row>
    <row r="2555" spans="4:4" x14ac:dyDescent="0.2">
      <c r="D2555" s="189"/>
    </row>
    <row r="2556" spans="4:4" x14ac:dyDescent="0.2">
      <c r="D2556" s="189"/>
    </row>
    <row r="2557" spans="4:4" x14ac:dyDescent="0.2">
      <c r="D2557" s="189"/>
    </row>
    <row r="2558" spans="4:4" x14ac:dyDescent="0.2">
      <c r="D2558" s="189"/>
    </row>
    <row r="2559" spans="4:4" x14ac:dyDescent="0.2">
      <c r="D2559" s="189"/>
    </row>
    <row r="2560" spans="4:4" x14ac:dyDescent="0.2">
      <c r="D2560" s="189"/>
    </row>
    <row r="2561" spans="4:4" x14ac:dyDescent="0.2">
      <c r="D2561" s="189"/>
    </row>
    <row r="2562" spans="4:4" x14ac:dyDescent="0.2">
      <c r="D2562" s="189"/>
    </row>
    <row r="2563" spans="4:4" x14ac:dyDescent="0.2">
      <c r="D2563" s="189"/>
    </row>
    <row r="2564" spans="4:4" x14ac:dyDescent="0.2">
      <c r="D2564" s="189"/>
    </row>
    <row r="2565" spans="4:4" x14ac:dyDescent="0.2">
      <c r="D2565" s="189"/>
    </row>
    <row r="2566" spans="4:4" x14ac:dyDescent="0.2">
      <c r="D2566" s="189"/>
    </row>
    <row r="2567" spans="4:4" x14ac:dyDescent="0.2">
      <c r="D2567" s="189"/>
    </row>
    <row r="2568" spans="4:4" x14ac:dyDescent="0.2">
      <c r="D2568" s="189"/>
    </row>
    <row r="2569" spans="4:4" x14ac:dyDescent="0.2">
      <c r="D2569" s="189"/>
    </row>
    <row r="2570" spans="4:4" x14ac:dyDescent="0.2">
      <c r="D2570" s="189"/>
    </row>
    <row r="2571" spans="4:4" x14ac:dyDescent="0.2">
      <c r="D2571" s="189"/>
    </row>
    <row r="2572" spans="4:4" x14ac:dyDescent="0.2">
      <c r="D2572" s="189"/>
    </row>
    <row r="2573" spans="4:4" x14ac:dyDescent="0.2">
      <c r="D2573" s="189"/>
    </row>
    <row r="2574" spans="4:4" x14ac:dyDescent="0.2">
      <c r="D2574" s="189"/>
    </row>
    <row r="2575" spans="4:4" x14ac:dyDescent="0.2">
      <c r="D2575" s="189"/>
    </row>
    <row r="2576" spans="4:4" x14ac:dyDescent="0.2">
      <c r="D2576" s="189"/>
    </row>
    <row r="2577" spans="4:4" x14ac:dyDescent="0.2">
      <c r="D2577" s="189"/>
    </row>
    <row r="2578" spans="4:4" x14ac:dyDescent="0.2">
      <c r="D2578" s="189"/>
    </row>
    <row r="2579" spans="4:4" x14ac:dyDescent="0.2">
      <c r="D2579" s="189"/>
    </row>
    <row r="2580" spans="4:4" x14ac:dyDescent="0.2">
      <c r="D2580" s="189"/>
    </row>
    <row r="2581" spans="4:4" x14ac:dyDescent="0.2">
      <c r="D2581" s="189"/>
    </row>
    <row r="2582" spans="4:4" x14ac:dyDescent="0.2">
      <c r="D2582" s="189"/>
    </row>
    <row r="2583" spans="4:4" x14ac:dyDescent="0.2">
      <c r="D2583" s="189"/>
    </row>
    <row r="2584" spans="4:4" x14ac:dyDescent="0.2">
      <c r="D2584" s="189"/>
    </row>
    <row r="2585" spans="4:4" x14ac:dyDescent="0.2">
      <c r="D2585" s="189"/>
    </row>
    <row r="2586" spans="4:4" x14ac:dyDescent="0.2">
      <c r="D2586" s="189"/>
    </row>
    <row r="2587" spans="4:4" x14ac:dyDescent="0.2">
      <c r="D2587" s="189"/>
    </row>
    <row r="2588" spans="4:4" x14ac:dyDescent="0.2">
      <c r="D2588" s="189"/>
    </row>
    <row r="2589" spans="4:4" x14ac:dyDescent="0.2">
      <c r="D2589" s="189"/>
    </row>
    <row r="2590" spans="4:4" x14ac:dyDescent="0.2">
      <c r="D2590" s="189"/>
    </row>
    <row r="2591" spans="4:4" x14ac:dyDescent="0.2">
      <c r="D2591" s="189"/>
    </row>
    <row r="2592" spans="4:4" x14ac:dyDescent="0.2">
      <c r="D2592" s="189"/>
    </row>
    <row r="2593" spans="4:4" x14ac:dyDescent="0.2">
      <c r="D2593" s="189"/>
    </row>
    <row r="2594" spans="4:4" x14ac:dyDescent="0.2">
      <c r="D2594" s="189"/>
    </row>
    <row r="2595" spans="4:4" x14ac:dyDescent="0.2">
      <c r="D2595" s="189"/>
    </row>
    <row r="2596" spans="4:4" x14ac:dyDescent="0.2">
      <c r="D2596" s="189"/>
    </row>
    <row r="2597" spans="4:4" x14ac:dyDescent="0.2">
      <c r="D2597" s="189"/>
    </row>
    <row r="2598" spans="4:4" x14ac:dyDescent="0.2">
      <c r="D2598" s="189"/>
    </row>
    <row r="2599" spans="4:4" x14ac:dyDescent="0.2">
      <c r="D2599" s="189"/>
    </row>
    <row r="2600" spans="4:4" x14ac:dyDescent="0.2">
      <c r="D2600" s="189"/>
    </row>
    <row r="2601" spans="4:4" x14ac:dyDescent="0.2">
      <c r="D2601" s="189"/>
    </row>
    <row r="2602" spans="4:4" x14ac:dyDescent="0.2">
      <c r="D2602" s="189"/>
    </row>
    <row r="2603" spans="4:4" x14ac:dyDescent="0.2">
      <c r="D2603" s="189"/>
    </row>
    <row r="2604" spans="4:4" x14ac:dyDescent="0.2">
      <c r="D2604" s="189"/>
    </row>
    <row r="2605" spans="4:4" x14ac:dyDescent="0.2">
      <c r="D2605" s="189"/>
    </row>
    <row r="2606" spans="4:4" x14ac:dyDescent="0.2">
      <c r="D2606" s="189"/>
    </row>
    <row r="2607" spans="4:4" x14ac:dyDescent="0.2">
      <c r="D2607" s="189"/>
    </row>
    <row r="2608" spans="4:4" x14ac:dyDescent="0.2">
      <c r="D2608" s="189"/>
    </row>
    <row r="2609" spans="4:4" x14ac:dyDescent="0.2">
      <c r="D2609" s="189"/>
    </row>
    <row r="2610" spans="4:4" x14ac:dyDescent="0.2">
      <c r="D2610" s="189"/>
    </row>
    <row r="2611" spans="4:4" x14ac:dyDescent="0.2">
      <c r="D2611" s="189"/>
    </row>
    <row r="2612" spans="4:4" x14ac:dyDescent="0.2">
      <c r="D2612" s="189"/>
    </row>
    <row r="2613" spans="4:4" x14ac:dyDescent="0.2">
      <c r="D2613" s="189"/>
    </row>
    <row r="2614" spans="4:4" x14ac:dyDescent="0.2">
      <c r="D2614" s="189"/>
    </row>
    <row r="2615" spans="4:4" x14ac:dyDescent="0.2">
      <c r="D2615" s="189"/>
    </row>
    <row r="2616" spans="4:4" x14ac:dyDescent="0.2">
      <c r="D2616" s="189"/>
    </row>
    <row r="2617" spans="4:4" x14ac:dyDescent="0.2">
      <c r="D2617" s="189"/>
    </row>
    <row r="2618" spans="4:4" x14ac:dyDescent="0.2">
      <c r="D2618" s="189"/>
    </row>
    <row r="2619" spans="4:4" x14ac:dyDescent="0.2">
      <c r="D2619" s="189"/>
    </row>
    <row r="2620" spans="4:4" x14ac:dyDescent="0.2">
      <c r="D2620" s="189"/>
    </row>
    <row r="2621" spans="4:4" x14ac:dyDescent="0.2">
      <c r="D2621" s="189"/>
    </row>
    <row r="2622" spans="4:4" x14ac:dyDescent="0.2">
      <c r="D2622" s="189"/>
    </row>
    <row r="2623" spans="4:4" x14ac:dyDescent="0.2">
      <c r="D2623" s="189"/>
    </row>
    <row r="2624" spans="4:4" x14ac:dyDescent="0.2">
      <c r="D2624" s="189"/>
    </row>
    <row r="2625" spans="4:4" x14ac:dyDescent="0.2">
      <c r="D2625" s="189"/>
    </row>
    <row r="2626" spans="4:4" x14ac:dyDescent="0.2">
      <c r="D2626" s="189"/>
    </row>
    <row r="2627" spans="4:4" x14ac:dyDescent="0.2">
      <c r="D2627" s="189"/>
    </row>
    <row r="2628" spans="4:4" x14ac:dyDescent="0.2">
      <c r="D2628" s="189"/>
    </row>
    <row r="2629" spans="4:4" x14ac:dyDescent="0.2">
      <c r="D2629" s="189"/>
    </row>
    <row r="2630" spans="4:4" x14ac:dyDescent="0.2">
      <c r="D2630" s="189"/>
    </row>
    <row r="2631" spans="4:4" x14ac:dyDescent="0.2">
      <c r="D2631" s="189"/>
    </row>
    <row r="2632" spans="4:4" x14ac:dyDescent="0.2">
      <c r="D2632" s="189"/>
    </row>
    <row r="2633" spans="4:4" x14ac:dyDescent="0.2">
      <c r="D2633" s="189"/>
    </row>
    <row r="2634" spans="4:4" x14ac:dyDescent="0.2">
      <c r="D2634" s="189"/>
    </row>
    <row r="2635" spans="4:4" x14ac:dyDescent="0.2">
      <c r="D2635" s="189"/>
    </row>
    <row r="2636" spans="4:4" x14ac:dyDescent="0.2">
      <c r="D2636" s="189"/>
    </row>
    <row r="2637" spans="4:4" x14ac:dyDescent="0.2">
      <c r="D2637" s="189"/>
    </row>
    <row r="2638" spans="4:4" x14ac:dyDescent="0.2">
      <c r="D2638" s="189"/>
    </row>
    <row r="2639" spans="4:4" x14ac:dyDescent="0.2">
      <c r="D2639" s="189"/>
    </row>
    <row r="2640" spans="4:4" x14ac:dyDescent="0.2">
      <c r="D2640" s="189"/>
    </row>
    <row r="2641" spans="4:4" x14ac:dyDescent="0.2">
      <c r="D2641" s="189"/>
    </row>
    <row r="2642" spans="4:4" x14ac:dyDescent="0.2">
      <c r="D2642" s="189"/>
    </row>
    <row r="2643" spans="4:4" x14ac:dyDescent="0.2">
      <c r="D2643" s="189"/>
    </row>
    <row r="2644" spans="4:4" x14ac:dyDescent="0.2">
      <c r="D2644" s="189"/>
    </row>
    <row r="2645" spans="4:4" x14ac:dyDescent="0.2">
      <c r="D2645" s="189"/>
    </row>
    <row r="2646" spans="4:4" x14ac:dyDescent="0.2">
      <c r="D2646" s="189"/>
    </row>
    <row r="2647" spans="4:4" x14ac:dyDescent="0.2">
      <c r="D2647" s="189"/>
    </row>
    <row r="2648" spans="4:4" x14ac:dyDescent="0.2">
      <c r="D2648" s="189"/>
    </row>
    <row r="2649" spans="4:4" x14ac:dyDescent="0.2">
      <c r="D2649" s="189"/>
    </row>
    <row r="2650" spans="4:4" x14ac:dyDescent="0.2">
      <c r="D2650" s="189"/>
    </row>
    <row r="2651" spans="4:4" x14ac:dyDescent="0.2">
      <c r="D2651" s="189"/>
    </row>
    <row r="2652" spans="4:4" x14ac:dyDescent="0.2">
      <c r="D2652" s="189"/>
    </row>
    <row r="2653" spans="4:4" x14ac:dyDescent="0.2">
      <c r="D2653" s="189"/>
    </row>
    <row r="2654" spans="4:4" x14ac:dyDescent="0.2">
      <c r="D2654" s="189"/>
    </row>
    <row r="2655" spans="4:4" x14ac:dyDescent="0.2">
      <c r="D2655" s="189"/>
    </row>
    <row r="2656" spans="4:4" x14ac:dyDescent="0.2">
      <c r="D2656" s="189"/>
    </row>
    <row r="2657" spans="4:4" x14ac:dyDescent="0.2">
      <c r="D2657" s="189"/>
    </row>
    <row r="2658" spans="4:4" x14ac:dyDescent="0.2">
      <c r="D2658" s="189"/>
    </row>
    <row r="2659" spans="4:4" x14ac:dyDescent="0.2">
      <c r="D2659" s="189"/>
    </row>
    <row r="2660" spans="4:4" x14ac:dyDescent="0.2">
      <c r="D2660" s="189"/>
    </row>
    <row r="2661" spans="4:4" x14ac:dyDescent="0.2">
      <c r="D2661" s="189"/>
    </row>
    <row r="2662" spans="4:4" x14ac:dyDescent="0.2">
      <c r="D2662" s="189"/>
    </row>
    <row r="2663" spans="4:4" x14ac:dyDescent="0.2">
      <c r="D2663" s="189"/>
    </row>
    <row r="2664" spans="4:4" x14ac:dyDescent="0.2">
      <c r="D2664" s="189"/>
    </row>
    <row r="2665" spans="4:4" x14ac:dyDescent="0.2">
      <c r="D2665" s="189"/>
    </row>
    <row r="2666" spans="4:4" x14ac:dyDescent="0.2">
      <c r="D2666" s="189"/>
    </row>
    <row r="2667" spans="4:4" x14ac:dyDescent="0.2">
      <c r="D2667" s="189"/>
    </row>
    <row r="2668" spans="4:4" x14ac:dyDescent="0.2">
      <c r="D2668" s="189"/>
    </row>
    <row r="2669" spans="4:4" x14ac:dyDescent="0.2">
      <c r="D2669" s="189"/>
    </row>
    <row r="2670" spans="4:4" x14ac:dyDescent="0.2">
      <c r="D2670" s="189"/>
    </row>
    <row r="2671" spans="4:4" x14ac:dyDescent="0.2">
      <c r="D2671" s="189"/>
    </row>
    <row r="2672" spans="4:4" x14ac:dyDescent="0.2">
      <c r="D2672" s="189"/>
    </row>
    <row r="2673" spans="4:4" x14ac:dyDescent="0.2">
      <c r="D2673" s="189"/>
    </row>
    <row r="2674" spans="4:4" x14ac:dyDescent="0.2">
      <c r="D2674" s="189"/>
    </row>
    <row r="2675" spans="4:4" x14ac:dyDescent="0.2">
      <c r="D2675" s="189"/>
    </row>
    <row r="2676" spans="4:4" x14ac:dyDescent="0.2">
      <c r="D2676" s="189"/>
    </row>
    <row r="2677" spans="4:4" x14ac:dyDescent="0.2">
      <c r="D2677" s="189"/>
    </row>
    <row r="2678" spans="4:4" x14ac:dyDescent="0.2">
      <c r="D2678" s="189"/>
    </row>
    <row r="2679" spans="4:4" x14ac:dyDescent="0.2">
      <c r="D2679" s="189"/>
    </row>
    <row r="2680" spans="4:4" x14ac:dyDescent="0.2">
      <c r="D2680" s="189"/>
    </row>
    <row r="2681" spans="4:4" x14ac:dyDescent="0.2">
      <c r="D2681" s="189"/>
    </row>
    <row r="2682" spans="4:4" x14ac:dyDescent="0.2">
      <c r="D2682" s="189"/>
    </row>
    <row r="2683" spans="4:4" x14ac:dyDescent="0.2">
      <c r="D2683" s="189"/>
    </row>
    <row r="2684" spans="4:4" x14ac:dyDescent="0.2">
      <c r="D2684" s="189"/>
    </row>
    <row r="2685" spans="4:4" x14ac:dyDescent="0.2">
      <c r="D2685" s="189"/>
    </row>
    <row r="2686" spans="4:4" x14ac:dyDescent="0.2">
      <c r="D2686" s="189"/>
    </row>
    <row r="2687" spans="4:4" x14ac:dyDescent="0.2">
      <c r="D2687" s="189"/>
    </row>
    <row r="2688" spans="4:4" x14ac:dyDescent="0.2">
      <c r="D2688" s="189"/>
    </row>
    <row r="2689" spans="4:4" x14ac:dyDescent="0.2">
      <c r="D2689" s="189"/>
    </row>
    <row r="2690" spans="4:4" x14ac:dyDescent="0.2">
      <c r="D2690" s="189"/>
    </row>
    <row r="2691" spans="4:4" x14ac:dyDescent="0.2">
      <c r="D2691" s="189"/>
    </row>
    <row r="2692" spans="4:4" x14ac:dyDescent="0.2">
      <c r="D2692" s="189"/>
    </row>
    <row r="2693" spans="4:4" x14ac:dyDescent="0.2">
      <c r="D2693" s="189"/>
    </row>
    <row r="2694" spans="4:4" x14ac:dyDescent="0.2">
      <c r="D2694" s="189"/>
    </row>
    <row r="2695" spans="4:4" x14ac:dyDescent="0.2">
      <c r="D2695" s="189"/>
    </row>
    <row r="2696" spans="4:4" x14ac:dyDescent="0.2">
      <c r="D2696" s="189"/>
    </row>
    <row r="2697" spans="4:4" x14ac:dyDescent="0.2">
      <c r="D2697" s="189"/>
    </row>
    <row r="2698" spans="4:4" x14ac:dyDescent="0.2">
      <c r="D2698" s="189"/>
    </row>
    <row r="2699" spans="4:4" x14ac:dyDescent="0.2">
      <c r="D2699" s="189"/>
    </row>
    <row r="2700" spans="4:4" x14ac:dyDescent="0.2">
      <c r="D2700" s="189"/>
    </row>
    <row r="2701" spans="4:4" x14ac:dyDescent="0.2">
      <c r="D2701" s="189"/>
    </row>
    <row r="2702" spans="4:4" x14ac:dyDescent="0.2">
      <c r="D2702" s="189"/>
    </row>
    <row r="2703" spans="4:4" x14ac:dyDescent="0.2">
      <c r="D2703" s="189"/>
    </row>
    <row r="2704" spans="4:4" x14ac:dyDescent="0.2">
      <c r="D2704" s="189"/>
    </row>
    <row r="2705" spans="4:4" x14ac:dyDescent="0.2">
      <c r="D2705" s="189"/>
    </row>
    <row r="2706" spans="4:4" x14ac:dyDescent="0.2">
      <c r="D2706" s="189"/>
    </row>
    <row r="2707" spans="4:4" x14ac:dyDescent="0.2">
      <c r="D2707" s="189"/>
    </row>
    <row r="2708" spans="4:4" x14ac:dyDescent="0.2">
      <c r="D2708" s="189"/>
    </row>
    <row r="2709" spans="4:4" x14ac:dyDescent="0.2">
      <c r="D2709" s="189"/>
    </row>
    <row r="2710" spans="4:4" x14ac:dyDescent="0.2">
      <c r="D2710" s="189"/>
    </row>
    <row r="2711" spans="4:4" x14ac:dyDescent="0.2">
      <c r="D2711" s="189"/>
    </row>
    <row r="2712" spans="4:4" x14ac:dyDescent="0.2">
      <c r="D2712" s="189"/>
    </row>
    <row r="2713" spans="4:4" x14ac:dyDescent="0.2">
      <c r="D2713" s="189"/>
    </row>
    <row r="2714" spans="4:4" x14ac:dyDescent="0.2">
      <c r="D2714" s="189"/>
    </row>
    <row r="2715" spans="4:4" x14ac:dyDescent="0.2">
      <c r="D2715" s="189"/>
    </row>
    <row r="2716" spans="4:4" x14ac:dyDescent="0.2">
      <c r="D2716" s="189"/>
    </row>
    <row r="2717" spans="4:4" x14ac:dyDescent="0.2">
      <c r="D2717" s="189"/>
    </row>
    <row r="2718" spans="4:4" x14ac:dyDescent="0.2">
      <c r="D2718" s="189"/>
    </row>
    <row r="2719" spans="4:4" x14ac:dyDescent="0.2">
      <c r="D2719" s="189"/>
    </row>
    <row r="2720" spans="4:4" x14ac:dyDescent="0.2">
      <c r="D2720" s="189"/>
    </row>
    <row r="2721" spans="4:4" x14ac:dyDescent="0.2">
      <c r="D2721" s="189"/>
    </row>
    <row r="2722" spans="4:4" x14ac:dyDescent="0.2">
      <c r="D2722" s="189"/>
    </row>
    <row r="2723" spans="4:4" x14ac:dyDescent="0.2">
      <c r="D2723" s="189"/>
    </row>
    <row r="2724" spans="4:4" x14ac:dyDescent="0.2">
      <c r="D2724" s="189"/>
    </row>
    <row r="2725" spans="4:4" x14ac:dyDescent="0.2">
      <c r="D2725" s="189"/>
    </row>
    <row r="2726" spans="4:4" x14ac:dyDescent="0.2">
      <c r="D2726" s="189"/>
    </row>
    <row r="2727" spans="4:4" x14ac:dyDescent="0.2">
      <c r="D2727" s="189"/>
    </row>
    <row r="2728" spans="4:4" x14ac:dyDescent="0.2">
      <c r="D2728" s="189"/>
    </row>
    <row r="2729" spans="4:4" x14ac:dyDescent="0.2">
      <c r="D2729" s="189"/>
    </row>
    <row r="2730" spans="4:4" x14ac:dyDescent="0.2">
      <c r="D2730" s="189"/>
    </row>
    <row r="2731" spans="4:4" x14ac:dyDescent="0.2">
      <c r="D2731" s="189"/>
    </row>
    <row r="2732" spans="4:4" x14ac:dyDescent="0.2">
      <c r="D2732" s="189"/>
    </row>
    <row r="2733" spans="4:4" x14ac:dyDescent="0.2">
      <c r="D2733" s="189"/>
    </row>
    <row r="2734" spans="4:4" x14ac:dyDescent="0.2">
      <c r="D2734" s="189"/>
    </row>
    <row r="2735" spans="4:4" x14ac:dyDescent="0.2">
      <c r="D2735" s="189"/>
    </row>
    <row r="2736" spans="4:4" x14ac:dyDescent="0.2">
      <c r="D2736" s="189"/>
    </row>
    <row r="2737" spans="4:4" x14ac:dyDescent="0.2">
      <c r="D2737" s="189"/>
    </row>
    <row r="2738" spans="4:4" x14ac:dyDescent="0.2">
      <c r="D2738" s="189"/>
    </row>
    <row r="2739" spans="4:4" x14ac:dyDescent="0.2">
      <c r="D2739" s="189"/>
    </row>
    <row r="2740" spans="4:4" x14ac:dyDescent="0.2">
      <c r="D2740" s="189"/>
    </row>
    <row r="2741" spans="4:4" x14ac:dyDescent="0.2">
      <c r="D2741" s="189"/>
    </row>
    <row r="2742" spans="4:4" x14ac:dyDescent="0.2">
      <c r="D2742" s="189"/>
    </row>
    <row r="2743" spans="4:4" x14ac:dyDescent="0.2">
      <c r="D2743" s="189"/>
    </row>
    <row r="2744" spans="4:4" x14ac:dyDescent="0.2">
      <c r="D2744" s="189"/>
    </row>
    <row r="2745" spans="4:4" x14ac:dyDescent="0.2">
      <c r="D2745" s="189"/>
    </row>
    <row r="2746" spans="4:4" x14ac:dyDescent="0.2">
      <c r="D2746" s="189"/>
    </row>
    <row r="2747" spans="4:4" x14ac:dyDescent="0.2">
      <c r="D2747" s="189"/>
    </row>
    <row r="2748" spans="4:4" x14ac:dyDescent="0.2">
      <c r="D2748" s="189"/>
    </row>
    <row r="2749" spans="4:4" x14ac:dyDescent="0.2">
      <c r="D2749" s="189"/>
    </row>
    <row r="2750" spans="4:4" x14ac:dyDescent="0.2">
      <c r="D2750" s="189"/>
    </row>
    <row r="2751" spans="4:4" x14ac:dyDescent="0.2">
      <c r="D2751" s="189"/>
    </row>
    <row r="2752" spans="4:4" x14ac:dyDescent="0.2">
      <c r="D2752" s="189"/>
    </row>
    <row r="2753" spans="4:4" x14ac:dyDescent="0.2">
      <c r="D2753" s="189"/>
    </row>
    <row r="2754" spans="4:4" x14ac:dyDescent="0.2">
      <c r="D2754" s="189"/>
    </row>
    <row r="2755" spans="4:4" x14ac:dyDescent="0.2">
      <c r="D2755" s="189"/>
    </row>
    <row r="2756" spans="4:4" x14ac:dyDescent="0.2">
      <c r="D2756" s="189"/>
    </row>
    <row r="2757" spans="4:4" x14ac:dyDescent="0.2">
      <c r="D2757" s="189"/>
    </row>
    <row r="2758" spans="4:4" x14ac:dyDescent="0.2">
      <c r="D2758" s="189"/>
    </row>
    <row r="2759" spans="4:4" x14ac:dyDescent="0.2">
      <c r="D2759" s="189"/>
    </row>
    <row r="2760" spans="4:4" x14ac:dyDescent="0.2">
      <c r="D2760" s="189"/>
    </row>
    <row r="2761" spans="4:4" x14ac:dyDescent="0.2">
      <c r="D2761" s="189"/>
    </row>
    <row r="2762" spans="4:4" x14ac:dyDescent="0.2">
      <c r="D2762" s="189"/>
    </row>
    <row r="2763" spans="4:4" x14ac:dyDescent="0.2">
      <c r="D2763" s="189"/>
    </row>
    <row r="2764" spans="4:4" x14ac:dyDescent="0.2">
      <c r="D2764" s="189"/>
    </row>
    <row r="2765" spans="4:4" x14ac:dyDescent="0.2">
      <c r="D2765" s="189"/>
    </row>
    <row r="2766" spans="4:4" x14ac:dyDescent="0.2">
      <c r="D2766" s="189"/>
    </row>
    <row r="2767" spans="4:4" x14ac:dyDescent="0.2">
      <c r="D2767" s="189"/>
    </row>
    <row r="2768" spans="4:4" x14ac:dyDescent="0.2">
      <c r="D2768" s="189"/>
    </row>
    <row r="2769" spans="4:4" x14ac:dyDescent="0.2">
      <c r="D2769" s="189"/>
    </row>
    <row r="2770" spans="4:4" x14ac:dyDescent="0.2">
      <c r="D2770" s="189"/>
    </row>
    <row r="2771" spans="4:4" x14ac:dyDescent="0.2">
      <c r="D2771" s="189"/>
    </row>
    <row r="2772" spans="4:4" x14ac:dyDescent="0.2">
      <c r="D2772" s="189"/>
    </row>
    <row r="2773" spans="4:4" x14ac:dyDescent="0.2">
      <c r="D2773" s="189"/>
    </row>
    <row r="2774" spans="4:4" x14ac:dyDescent="0.2">
      <c r="D2774" s="189"/>
    </row>
    <row r="2775" spans="4:4" x14ac:dyDescent="0.2">
      <c r="D2775" s="189"/>
    </row>
    <row r="2776" spans="4:4" x14ac:dyDescent="0.2">
      <c r="D2776" s="189"/>
    </row>
    <row r="2777" spans="4:4" x14ac:dyDescent="0.2">
      <c r="D2777" s="189"/>
    </row>
    <row r="2778" spans="4:4" x14ac:dyDescent="0.2">
      <c r="D2778" s="189"/>
    </row>
    <row r="2779" spans="4:4" x14ac:dyDescent="0.2">
      <c r="D2779" s="189"/>
    </row>
    <row r="2780" spans="4:4" x14ac:dyDescent="0.2">
      <c r="D2780" s="189"/>
    </row>
    <row r="2781" spans="4:4" x14ac:dyDescent="0.2">
      <c r="D2781" s="189"/>
    </row>
    <row r="2782" spans="4:4" x14ac:dyDescent="0.2">
      <c r="D2782" s="189"/>
    </row>
    <row r="2783" spans="4:4" x14ac:dyDescent="0.2">
      <c r="D2783" s="189"/>
    </row>
    <row r="2784" spans="4:4" x14ac:dyDescent="0.2">
      <c r="D2784" s="189"/>
    </row>
    <row r="2785" spans="4:4" x14ac:dyDescent="0.2">
      <c r="D2785" s="189"/>
    </row>
    <row r="2786" spans="4:4" x14ac:dyDescent="0.2">
      <c r="D2786" s="189"/>
    </row>
    <row r="2787" spans="4:4" x14ac:dyDescent="0.2">
      <c r="D2787" s="189"/>
    </row>
    <row r="2788" spans="4:4" x14ac:dyDescent="0.2">
      <c r="D2788" s="189"/>
    </row>
    <row r="2789" spans="4:4" x14ac:dyDescent="0.2">
      <c r="D2789" s="189"/>
    </row>
    <row r="2790" spans="4:4" x14ac:dyDescent="0.2">
      <c r="D2790" s="189"/>
    </row>
    <row r="2791" spans="4:4" x14ac:dyDescent="0.2">
      <c r="D2791" s="189"/>
    </row>
    <row r="2792" spans="4:4" x14ac:dyDescent="0.2">
      <c r="D2792" s="189"/>
    </row>
    <row r="2793" spans="4:4" x14ac:dyDescent="0.2">
      <c r="D2793" s="189"/>
    </row>
    <row r="2794" spans="4:4" x14ac:dyDescent="0.2">
      <c r="D2794" s="189"/>
    </row>
    <row r="2795" spans="4:4" x14ac:dyDescent="0.2">
      <c r="D2795" s="189"/>
    </row>
    <row r="2796" spans="4:4" x14ac:dyDescent="0.2">
      <c r="D2796" s="189"/>
    </row>
    <row r="2797" spans="4:4" x14ac:dyDescent="0.2">
      <c r="D2797" s="189"/>
    </row>
    <row r="2798" spans="4:4" x14ac:dyDescent="0.2">
      <c r="D2798" s="189"/>
    </row>
    <row r="2799" spans="4:4" x14ac:dyDescent="0.2">
      <c r="D2799" s="189"/>
    </row>
    <row r="2800" spans="4:4" x14ac:dyDescent="0.2">
      <c r="D2800" s="189"/>
    </row>
    <row r="2801" spans="4:4" x14ac:dyDescent="0.2">
      <c r="D2801" s="189"/>
    </row>
    <row r="2802" spans="4:4" x14ac:dyDescent="0.2">
      <c r="D2802" s="189"/>
    </row>
    <row r="2803" spans="4:4" x14ac:dyDescent="0.2">
      <c r="D2803" s="189"/>
    </row>
    <row r="2804" spans="4:4" x14ac:dyDescent="0.2">
      <c r="D2804" s="189"/>
    </row>
    <row r="2805" spans="4:4" x14ac:dyDescent="0.2">
      <c r="D2805" s="189"/>
    </row>
    <row r="2806" spans="4:4" x14ac:dyDescent="0.2">
      <c r="D2806" s="189"/>
    </row>
    <row r="2807" spans="4:4" x14ac:dyDescent="0.2">
      <c r="D2807" s="189"/>
    </row>
    <row r="2808" spans="4:4" x14ac:dyDescent="0.2">
      <c r="D2808" s="189"/>
    </row>
    <row r="2809" spans="4:4" x14ac:dyDescent="0.2">
      <c r="D2809" s="189"/>
    </row>
    <row r="2810" spans="4:4" x14ac:dyDescent="0.2">
      <c r="D2810" s="189"/>
    </row>
    <row r="2811" spans="4:4" x14ac:dyDescent="0.2">
      <c r="D2811" s="189"/>
    </row>
    <row r="2812" spans="4:4" x14ac:dyDescent="0.2">
      <c r="D2812" s="189"/>
    </row>
    <row r="2813" spans="4:4" x14ac:dyDescent="0.2">
      <c r="D2813" s="189"/>
    </row>
    <row r="2814" spans="4:4" x14ac:dyDescent="0.2">
      <c r="D2814" s="189"/>
    </row>
    <row r="2815" spans="4:4" x14ac:dyDescent="0.2">
      <c r="D2815" s="189"/>
    </row>
    <row r="2816" spans="4:4" x14ac:dyDescent="0.2">
      <c r="D2816" s="189"/>
    </row>
    <row r="2817" spans="4:4" x14ac:dyDescent="0.2">
      <c r="D2817" s="189"/>
    </row>
    <row r="2818" spans="4:4" x14ac:dyDescent="0.2">
      <c r="D2818" s="189"/>
    </row>
    <row r="2819" spans="4:4" x14ac:dyDescent="0.2">
      <c r="D2819" s="189"/>
    </row>
    <row r="2820" spans="4:4" x14ac:dyDescent="0.2">
      <c r="D2820" s="189"/>
    </row>
    <row r="2821" spans="4:4" x14ac:dyDescent="0.2">
      <c r="D2821" s="189"/>
    </row>
    <row r="2822" spans="4:4" x14ac:dyDescent="0.2">
      <c r="D2822" s="189"/>
    </row>
    <row r="2823" spans="4:4" x14ac:dyDescent="0.2">
      <c r="D2823" s="189"/>
    </row>
    <row r="2824" spans="4:4" x14ac:dyDescent="0.2">
      <c r="D2824" s="189"/>
    </row>
    <row r="2825" spans="4:4" x14ac:dyDescent="0.2">
      <c r="D2825" s="189"/>
    </row>
    <row r="2826" spans="4:4" x14ac:dyDescent="0.2">
      <c r="D2826" s="189"/>
    </row>
    <row r="2827" spans="4:4" x14ac:dyDescent="0.2">
      <c r="D2827" s="189"/>
    </row>
    <row r="2828" spans="4:4" x14ac:dyDescent="0.2">
      <c r="D2828" s="189"/>
    </row>
    <row r="2829" spans="4:4" x14ac:dyDescent="0.2">
      <c r="D2829" s="189"/>
    </row>
    <row r="2830" spans="4:4" x14ac:dyDescent="0.2">
      <c r="D2830" s="189"/>
    </row>
    <row r="2831" spans="4:4" x14ac:dyDescent="0.2">
      <c r="D2831" s="189"/>
    </row>
    <row r="2832" spans="4:4" x14ac:dyDescent="0.2">
      <c r="D2832" s="189"/>
    </row>
    <row r="2833" spans="4:4" x14ac:dyDescent="0.2">
      <c r="D2833" s="189"/>
    </row>
    <row r="2834" spans="4:4" x14ac:dyDescent="0.2">
      <c r="D2834" s="189"/>
    </row>
    <row r="2835" spans="4:4" x14ac:dyDescent="0.2">
      <c r="D2835" s="189"/>
    </row>
    <row r="2836" spans="4:4" x14ac:dyDescent="0.2">
      <c r="D2836" s="189"/>
    </row>
    <row r="2837" spans="4:4" x14ac:dyDescent="0.2">
      <c r="D2837" s="189"/>
    </row>
    <row r="2838" spans="4:4" x14ac:dyDescent="0.2">
      <c r="D2838" s="189"/>
    </row>
    <row r="2839" spans="4:4" x14ac:dyDescent="0.2">
      <c r="D2839" s="189"/>
    </row>
    <row r="2840" spans="4:4" x14ac:dyDescent="0.2">
      <c r="D2840" s="189"/>
    </row>
    <row r="2841" spans="4:4" x14ac:dyDescent="0.2">
      <c r="D2841" s="189"/>
    </row>
    <row r="2842" spans="4:4" x14ac:dyDescent="0.2">
      <c r="D2842" s="189"/>
    </row>
    <row r="2843" spans="4:4" x14ac:dyDescent="0.2">
      <c r="D2843" s="189"/>
    </row>
    <row r="2844" spans="4:4" x14ac:dyDescent="0.2">
      <c r="D2844" s="189"/>
    </row>
    <row r="2845" spans="4:4" x14ac:dyDescent="0.2">
      <c r="D2845" s="189"/>
    </row>
    <row r="2846" spans="4:4" x14ac:dyDescent="0.2">
      <c r="D2846" s="189"/>
    </row>
    <row r="2847" spans="4:4" x14ac:dyDescent="0.2">
      <c r="D2847" s="189"/>
    </row>
    <row r="2848" spans="4:4" x14ac:dyDescent="0.2">
      <c r="D2848" s="189"/>
    </row>
    <row r="2849" spans="4:4" x14ac:dyDescent="0.2">
      <c r="D2849" s="189"/>
    </row>
    <row r="2850" spans="4:4" x14ac:dyDescent="0.2">
      <c r="D2850" s="189"/>
    </row>
    <row r="2851" spans="4:4" x14ac:dyDescent="0.2">
      <c r="D2851" s="189"/>
    </row>
    <row r="2852" spans="4:4" x14ac:dyDescent="0.2">
      <c r="D2852" s="189"/>
    </row>
    <row r="2853" spans="4:4" x14ac:dyDescent="0.2">
      <c r="D2853" s="189"/>
    </row>
    <row r="2854" spans="4:4" x14ac:dyDescent="0.2">
      <c r="D2854" s="189"/>
    </row>
    <row r="2855" spans="4:4" x14ac:dyDescent="0.2">
      <c r="D2855" s="189"/>
    </row>
    <row r="2856" spans="4:4" x14ac:dyDescent="0.2">
      <c r="D2856" s="189"/>
    </row>
    <row r="2857" spans="4:4" x14ac:dyDescent="0.2">
      <c r="D2857" s="189"/>
    </row>
    <row r="2858" spans="4:4" x14ac:dyDescent="0.2">
      <c r="D2858" s="189"/>
    </row>
    <row r="2859" spans="4:4" x14ac:dyDescent="0.2">
      <c r="D2859" s="189"/>
    </row>
    <row r="2860" spans="4:4" x14ac:dyDescent="0.2">
      <c r="D2860" s="189"/>
    </row>
    <row r="2861" spans="4:4" x14ac:dyDescent="0.2">
      <c r="D2861" s="189"/>
    </row>
    <row r="2862" spans="4:4" x14ac:dyDescent="0.2">
      <c r="D2862" s="189"/>
    </row>
    <row r="2863" spans="4:4" x14ac:dyDescent="0.2">
      <c r="D2863" s="189"/>
    </row>
    <row r="2864" spans="4:4" x14ac:dyDescent="0.2">
      <c r="D2864" s="189"/>
    </row>
    <row r="2865" spans="4:4" x14ac:dyDescent="0.2">
      <c r="D2865" s="189"/>
    </row>
    <row r="2866" spans="4:4" x14ac:dyDescent="0.2">
      <c r="D2866" s="189"/>
    </row>
    <row r="2867" spans="4:4" x14ac:dyDescent="0.2">
      <c r="D2867" s="189"/>
    </row>
    <row r="2868" spans="4:4" x14ac:dyDescent="0.2">
      <c r="D2868" s="189"/>
    </row>
    <row r="2869" spans="4:4" x14ac:dyDescent="0.2">
      <c r="D2869" s="189"/>
    </row>
    <row r="2870" spans="4:4" x14ac:dyDescent="0.2">
      <c r="D2870" s="189"/>
    </row>
    <row r="2871" spans="4:4" x14ac:dyDescent="0.2">
      <c r="D2871" s="189"/>
    </row>
    <row r="2872" spans="4:4" x14ac:dyDescent="0.2">
      <c r="D2872" s="189"/>
    </row>
    <row r="2873" spans="4:4" x14ac:dyDescent="0.2">
      <c r="D2873" s="189"/>
    </row>
    <row r="2874" spans="4:4" x14ac:dyDescent="0.2">
      <c r="D2874" s="189"/>
    </row>
    <row r="2875" spans="4:4" x14ac:dyDescent="0.2">
      <c r="D2875" s="189"/>
    </row>
    <row r="2876" spans="4:4" x14ac:dyDescent="0.2">
      <c r="D2876" s="189"/>
    </row>
    <row r="2877" spans="4:4" x14ac:dyDescent="0.2">
      <c r="D2877" s="189"/>
    </row>
    <row r="2878" spans="4:4" x14ac:dyDescent="0.2">
      <c r="D2878" s="189"/>
    </row>
    <row r="2879" spans="4:4" x14ac:dyDescent="0.2">
      <c r="D2879" s="189"/>
    </row>
    <row r="2880" spans="4:4" x14ac:dyDescent="0.2">
      <c r="D2880" s="189"/>
    </row>
    <row r="2881" spans="4:4" x14ac:dyDescent="0.2">
      <c r="D2881" s="189"/>
    </row>
    <row r="2882" spans="4:4" x14ac:dyDescent="0.2">
      <c r="D2882" s="189"/>
    </row>
    <row r="2883" spans="4:4" x14ac:dyDescent="0.2">
      <c r="D2883" s="189"/>
    </row>
    <row r="2884" spans="4:4" x14ac:dyDescent="0.2">
      <c r="D2884" s="189"/>
    </row>
    <row r="2885" spans="4:4" x14ac:dyDescent="0.2">
      <c r="D2885" s="189"/>
    </row>
    <row r="2886" spans="4:4" x14ac:dyDescent="0.2">
      <c r="D2886" s="189"/>
    </row>
    <row r="2887" spans="4:4" x14ac:dyDescent="0.2">
      <c r="D2887" s="189"/>
    </row>
    <row r="2888" spans="4:4" x14ac:dyDescent="0.2">
      <c r="D2888" s="189"/>
    </row>
    <row r="2889" spans="4:4" x14ac:dyDescent="0.2">
      <c r="D2889" s="189"/>
    </row>
    <row r="2890" spans="4:4" x14ac:dyDescent="0.2">
      <c r="D2890" s="189"/>
    </row>
    <row r="2891" spans="4:4" x14ac:dyDescent="0.2">
      <c r="D2891" s="189"/>
    </row>
    <row r="2892" spans="4:4" x14ac:dyDescent="0.2">
      <c r="D2892" s="189"/>
    </row>
    <row r="2893" spans="4:4" x14ac:dyDescent="0.2">
      <c r="D2893" s="189"/>
    </row>
    <row r="2894" spans="4:4" x14ac:dyDescent="0.2">
      <c r="D2894" s="189"/>
    </row>
    <row r="2895" spans="4:4" x14ac:dyDescent="0.2">
      <c r="D2895" s="189"/>
    </row>
    <row r="2896" spans="4:4" x14ac:dyDescent="0.2">
      <c r="D2896" s="189"/>
    </row>
    <row r="2897" spans="4:4" x14ac:dyDescent="0.2">
      <c r="D2897" s="189"/>
    </row>
    <row r="2898" spans="4:4" x14ac:dyDescent="0.2">
      <c r="D2898" s="189"/>
    </row>
    <row r="2899" spans="4:4" x14ac:dyDescent="0.2">
      <c r="D2899" s="189"/>
    </row>
    <row r="2900" spans="4:4" x14ac:dyDescent="0.2">
      <c r="D2900" s="189"/>
    </row>
    <row r="2901" spans="4:4" x14ac:dyDescent="0.2">
      <c r="D2901" s="189"/>
    </row>
    <row r="2902" spans="4:4" x14ac:dyDescent="0.2">
      <c r="D2902" s="189"/>
    </row>
    <row r="2903" spans="4:4" x14ac:dyDescent="0.2">
      <c r="D2903" s="189"/>
    </row>
    <row r="2904" spans="4:4" x14ac:dyDescent="0.2">
      <c r="D2904" s="189"/>
    </row>
    <row r="2905" spans="4:4" x14ac:dyDescent="0.2">
      <c r="D2905" s="189"/>
    </row>
    <row r="2906" spans="4:4" x14ac:dyDescent="0.2">
      <c r="D2906" s="189"/>
    </row>
    <row r="2907" spans="4:4" x14ac:dyDescent="0.2">
      <c r="D2907" s="189"/>
    </row>
    <row r="2908" spans="4:4" x14ac:dyDescent="0.2">
      <c r="D2908" s="189"/>
    </row>
    <row r="2909" spans="4:4" x14ac:dyDescent="0.2">
      <c r="D2909" s="189"/>
    </row>
    <row r="2910" spans="4:4" x14ac:dyDescent="0.2">
      <c r="D2910" s="189"/>
    </row>
    <row r="2911" spans="4:4" x14ac:dyDescent="0.2">
      <c r="D2911" s="189"/>
    </row>
    <row r="2912" spans="4:4" x14ac:dyDescent="0.2">
      <c r="D2912" s="189"/>
    </row>
    <row r="2913" spans="4:4" x14ac:dyDescent="0.2">
      <c r="D2913" s="189"/>
    </row>
    <row r="2914" spans="4:4" x14ac:dyDescent="0.2">
      <c r="D2914" s="189"/>
    </row>
    <row r="2915" spans="4:4" x14ac:dyDescent="0.2">
      <c r="D2915" s="189"/>
    </row>
    <row r="2916" spans="4:4" x14ac:dyDescent="0.2">
      <c r="D2916" s="189"/>
    </row>
    <row r="2917" spans="4:4" x14ac:dyDescent="0.2">
      <c r="D2917" s="189"/>
    </row>
    <row r="2918" spans="4:4" x14ac:dyDescent="0.2">
      <c r="D2918" s="189"/>
    </row>
    <row r="2919" spans="4:4" x14ac:dyDescent="0.2">
      <c r="D2919" s="189"/>
    </row>
    <row r="2920" spans="4:4" x14ac:dyDescent="0.2">
      <c r="D2920" s="189"/>
    </row>
    <row r="2921" spans="4:4" x14ac:dyDescent="0.2">
      <c r="D2921" s="189"/>
    </row>
    <row r="2922" spans="4:4" x14ac:dyDescent="0.2">
      <c r="D2922" s="189"/>
    </row>
    <row r="2923" spans="4:4" x14ac:dyDescent="0.2">
      <c r="D2923" s="189"/>
    </row>
    <row r="2924" spans="4:4" x14ac:dyDescent="0.2">
      <c r="D2924" s="189"/>
    </row>
    <row r="2925" spans="4:4" x14ac:dyDescent="0.2">
      <c r="D2925" s="189"/>
    </row>
    <row r="2926" spans="4:4" x14ac:dyDescent="0.2">
      <c r="D2926" s="189"/>
    </row>
    <row r="2927" spans="4:4" x14ac:dyDescent="0.2">
      <c r="D2927" s="189"/>
    </row>
    <row r="2928" spans="4:4" x14ac:dyDescent="0.2">
      <c r="D2928" s="189"/>
    </row>
    <row r="2929" spans="4:4" x14ac:dyDescent="0.2">
      <c r="D2929" s="189"/>
    </row>
    <row r="2930" spans="4:4" x14ac:dyDescent="0.2">
      <c r="D2930" s="189"/>
    </row>
    <row r="2931" spans="4:4" x14ac:dyDescent="0.2">
      <c r="D2931" s="189"/>
    </row>
    <row r="2932" spans="4:4" x14ac:dyDescent="0.2">
      <c r="D2932" s="189"/>
    </row>
    <row r="2933" spans="4:4" x14ac:dyDescent="0.2">
      <c r="D2933" s="189"/>
    </row>
    <row r="2934" spans="4:4" x14ac:dyDescent="0.2">
      <c r="D2934" s="189"/>
    </row>
    <row r="2935" spans="4:4" x14ac:dyDescent="0.2">
      <c r="D2935" s="189"/>
    </row>
    <row r="2936" spans="4:4" x14ac:dyDescent="0.2">
      <c r="D2936" s="189"/>
    </row>
    <row r="2937" spans="4:4" x14ac:dyDescent="0.2">
      <c r="D2937" s="189"/>
    </row>
    <row r="2938" spans="4:4" x14ac:dyDescent="0.2">
      <c r="D2938" s="189"/>
    </row>
    <row r="2939" spans="4:4" x14ac:dyDescent="0.2">
      <c r="D2939" s="189"/>
    </row>
    <row r="2940" spans="4:4" x14ac:dyDescent="0.2">
      <c r="D2940" s="189"/>
    </row>
    <row r="2941" spans="4:4" x14ac:dyDescent="0.2">
      <c r="D2941" s="189"/>
    </row>
    <row r="2942" spans="4:4" x14ac:dyDescent="0.2">
      <c r="D2942" s="189"/>
    </row>
    <row r="2943" spans="4:4" x14ac:dyDescent="0.2">
      <c r="D2943" s="189"/>
    </row>
    <row r="2944" spans="4:4" x14ac:dyDescent="0.2">
      <c r="D2944" s="189"/>
    </row>
    <row r="2945" spans="4:4" x14ac:dyDescent="0.2">
      <c r="D2945" s="189"/>
    </row>
    <row r="2946" spans="4:4" x14ac:dyDescent="0.2">
      <c r="D2946" s="189"/>
    </row>
    <row r="2947" spans="4:4" x14ac:dyDescent="0.2">
      <c r="D2947" s="189"/>
    </row>
    <row r="2948" spans="4:4" x14ac:dyDescent="0.2">
      <c r="D2948" s="189"/>
    </row>
    <row r="2949" spans="4:4" x14ac:dyDescent="0.2">
      <c r="D2949" s="189"/>
    </row>
    <row r="2950" spans="4:4" x14ac:dyDescent="0.2">
      <c r="D2950" s="189"/>
    </row>
    <row r="2951" spans="4:4" x14ac:dyDescent="0.2">
      <c r="D2951" s="189"/>
    </row>
    <row r="2952" spans="4:4" x14ac:dyDescent="0.2">
      <c r="D2952" s="189"/>
    </row>
    <row r="2953" spans="4:4" x14ac:dyDescent="0.2">
      <c r="D2953" s="189"/>
    </row>
    <row r="2954" spans="4:4" x14ac:dyDescent="0.2">
      <c r="D2954" s="189"/>
    </row>
    <row r="2955" spans="4:4" x14ac:dyDescent="0.2">
      <c r="D2955" s="189"/>
    </row>
    <row r="2956" spans="4:4" x14ac:dyDescent="0.2">
      <c r="D2956" s="189"/>
    </row>
    <row r="2957" spans="4:4" x14ac:dyDescent="0.2">
      <c r="D2957" s="189"/>
    </row>
    <row r="2958" spans="4:4" x14ac:dyDescent="0.2">
      <c r="D2958" s="189"/>
    </row>
    <row r="2959" spans="4:4" x14ac:dyDescent="0.2">
      <c r="D2959" s="189"/>
    </row>
    <row r="2960" spans="4:4" x14ac:dyDescent="0.2">
      <c r="D2960" s="189"/>
    </row>
    <row r="2961" spans="4:4" x14ac:dyDescent="0.2">
      <c r="D2961" s="189"/>
    </row>
    <row r="2962" spans="4:4" x14ac:dyDescent="0.2">
      <c r="D2962" s="189"/>
    </row>
    <row r="2963" spans="4:4" x14ac:dyDescent="0.2">
      <c r="D2963" s="189"/>
    </row>
    <row r="2964" spans="4:4" x14ac:dyDescent="0.2">
      <c r="D2964" s="189"/>
    </row>
    <row r="2965" spans="4:4" x14ac:dyDescent="0.2">
      <c r="D2965" s="189"/>
    </row>
    <row r="2966" spans="4:4" x14ac:dyDescent="0.2">
      <c r="D2966" s="189"/>
    </row>
    <row r="2967" spans="4:4" x14ac:dyDescent="0.2">
      <c r="D2967" s="189"/>
    </row>
    <row r="2968" spans="4:4" x14ac:dyDescent="0.2">
      <c r="D2968" s="189"/>
    </row>
    <row r="2969" spans="4:4" x14ac:dyDescent="0.2">
      <c r="D2969" s="189"/>
    </row>
    <row r="2970" spans="4:4" x14ac:dyDescent="0.2">
      <c r="D2970" s="189"/>
    </row>
    <row r="2971" spans="4:4" x14ac:dyDescent="0.2">
      <c r="D2971" s="189"/>
    </row>
    <row r="2972" spans="4:4" x14ac:dyDescent="0.2">
      <c r="D2972" s="189"/>
    </row>
    <row r="2973" spans="4:4" x14ac:dyDescent="0.2">
      <c r="D2973" s="189"/>
    </row>
    <row r="2974" spans="4:4" x14ac:dyDescent="0.2">
      <c r="D2974" s="189"/>
    </row>
    <row r="2975" spans="4:4" x14ac:dyDescent="0.2">
      <c r="D2975" s="189"/>
    </row>
    <row r="2976" spans="4:4" x14ac:dyDescent="0.2">
      <c r="D2976" s="189"/>
    </row>
    <row r="2977" spans="4:4" x14ac:dyDescent="0.2">
      <c r="D2977" s="189"/>
    </row>
    <row r="2978" spans="4:4" x14ac:dyDescent="0.2">
      <c r="D2978" s="189"/>
    </row>
    <row r="2979" spans="4:4" x14ac:dyDescent="0.2">
      <c r="D2979" s="189"/>
    </row>
    <row r="2980" spans="4:4" x14ac:dyDescent="0.2">
      <c r="D2980" s="189"/>
    </row>
    <row r="2981" spans="4:4" x14ac:dyDescent="0.2">
      <c r="D2981" s="189"/>
    </row>
    <row r="2982" spans="4:4" x14ac:dyDescent="0.2">
      <c r="D2982" s="189"/>
    </row>
    <row r="2983" spans="4:4" x14ac:dyDescent="0.2">
      <c r="D2983" s="189"/>
    </row>
    <row r="2984" spans="4:4" x14ac:dyDescent="0.2">
      <c r="D2984" s="189"/>
    </row>
    <row r="2985" spans="4:4" x14ac:dyDescent="0.2">
      <c r="D2985" s="189"/>
    </row>
    <row r="2986" spans="4:4" x14ac:dyDescent="0.2">
      <c r="D2986" s="189"/>
    </row>
    <row r="2987" spans="4:4" x14ac:dyDescent="0.2">
      <c r="D2987" s="189"/>
    </row>
    <row r="2988" spans="4:4" x14ac:dyDescent="0.2">
      <c r="D2988" s="189"/>
    </row>
    <row r="2989" spans="4:4" x14ac:dyDescent="0.2">
      <c r="D2989" s="189"/>
    </row>
    <row r="2990" spans="4:4" x14ac:dyDescent="0.2">
      <c r="D2990" s="189"/>
    </row>
    <row r="2991" spans="4:4" x14ac:dyDescent="0.2">
      <c r="D2991" s="189"/>
    </row>
    <row r="2992" spans="4:4" x14ac:dyDescent="0.2">
      <c r="D2992" s="189"/>
    </row>
    <row r="2993" spans="4:4" x14ac:dyDescent="0.2">
      <c r="D2993" s="189"/>
    </row>
    <row r="2994" spans="4:4" x14ac:dyDescent="0.2">
      <c r="D2994" s="189"/>
    </row>
    <row r="2995" spans="4:4" x14ac:dyDescent="0.2">
      <c r="D2995" s="189"/>
    </row>
    <row r="2996" spans="4:4" x14ac:dyDescent="0.2">
      <c r="D2996" s="189"/>
    </row>
    <row r="2997" spans="4:4" x14ac:dyDescent="0.2">
      <c r="D2997" s="189"/>
    </row>
    <row r="2998" spans="4:4" x14ac:dyDescent="0.2">
      <c r="D2998" s="189"/>
    </row>
    <row r="2999" spans="4:4" x14ac:dyDescent="0.2">
      <c r="D2999" s="189"/>
    </row>
    <row r="3000" spans="4:4" x14ac:dyDescent="0.2">
      <c r="D3000" s="189"/>
    </row>
    <row r="3001" spans="4:4" x14ac:dyDescent="0.2">
      <c r="D3001" s="189"/>
    </row>
    <row r="3002" spans="4:4" x14ac:dyDescent="0.2">
      <c r="D3002" s="189"/>
    </row>
    <row r="3003" spans="4:4" x14ac:dyDescent="0.2">
      <c r="D3003" s="189"/>
    </row>
    <row r="3004" spans="4:4" x14ac:dyDescent="0.2">
      <c r="D3004" s="189"/>
    </row>
    <row r="3005" spans="4:4" x14ac:dyDescent="0.2">
      <c r="D3005" s="189"/>
    </row>
    <row r="3006" spans="4:4" x14ac:dyDescent="0.2">
      <c r="D3006" s="189"/>
    </row>
    <row r="3007" spans="4:4" x14ac:dyDescent="0.2">
      <c r="D3007" s="189"/>
    </row>
    <row r="3008" spans="4:4" x14ac:dyDescent="0.2">
      <c r="D3008" s="189"/>
    </row>
    <row r="3009" spans="4:4" x14ac:dyDescent="0.2">
      <c r="D3009" s="189"/>
    </row>
    <row r="3010" spans="4:4" x14ac:dyDescent="0.2">
      <c r="D3010" s="189"/>
    </row>
    <row r="3011" spans="4:4" x14ac:dyDescent="0.2">
      <c r="D3011" s="189"/>
    </row>
    <row r="3012" spans="4:4" x14ac:dyDescent="0.2">
      <c r="D3012" s="189"/>
    </row>
    <row r="3013" spans="4:4" x14ac:dyDescent="0.2">
      <c r="D3013" s="189"/>
    </row>
    <row r="3014" spans="4:4" x14ac:dyDescent="0.2">
      <c r="D3014" s="189"/>
    </row>
    <row r="3015" spans="4:4" x14ac:dyDescent="0.2">
      <c r="D3015" s="189"/>
    </row>
    <row r="3016" spans="4:4" x14ac:dyDescent="0.2">
      <c r="D3016" s="189"/>
    </row>
    <row r="3017" spans="4:4" x14ac:dyDescent="0.2">
      <c r="D3017" s="189"/>
    </row>
    <row r="3018" spans="4:4" x14ac:dyDescent="0.2">
      <c r="D3018" s="189"/>
    </row>
    <row r="3019" spans="4:4" x14ac:dyDescent="0.2">
      <c r="D3019" s="189"/>
    </row>
    <row r="3020" spans="4:4" x14ac:dyDescent="0.2">
      <c r="D3020" s="189"/>
    </row>
    <row r="3021" spans="4:4" x14ac:dyDescent="0.2">
      <c r="D3021" s="189"/>
    </row>
    <row r="3022" spans="4:4" x14ac:dyDescent="0.2">
      <c r="D3022" s="189"/>
    </row>
    <row r="3023" spans="4:4" x14ac:dyDescent="0.2">
      <c r="D3023" s="189"/>
    </row>
    <row r="3024" spans="4:4" x14ac:dyDescent="0.2">
      <c r="D3024" s="189"/>
    </row>
    <row r="3025" spans="4:4" x14ac:dyDescent="0.2">
      <c r="D3025" s="189"/>
    </row>
    <row r="3026" spans="4:4" x14ac:dyDescent="0.2">
      <c r="D3026" s="189"/>
    </row>
    <row r="3027" spans="4:4" x14ac:dyDescent="0.2">
      <c r="D3027" s="189"/>
    </row>
    <row r="3028" spans="4:4" x14ac:dyDescent="0.2">
      <c r="D3028" s="189"/>
    </row>
    <row r="3029" spans="4:4" x14ac:dyDescent="0.2">
      <c r="D3029" s="189"/>
    </row>
    <row r="3030" spans="4:4" x14ac:dyDescent="0.2">
      <c r="D3030" s="189"/>
    </row>
    <row r="3031" spans="4:4" x14ac:dyDescent="0.2">
      <c r="D3031" s="189"/>
    </row>
    <row r="3032" spans="4:4" x14ac:dyDescent="0.2">
      <c r="D3032" s="189"/>
    </row>
    <row r="3033" spans="4:4" x14ac:dyDescent="0.2">
      <c r="D3033" s="189"/>
    </row>
    <row r="3034" spans="4:4" x14ac:dyDescent="0.2">
      <c r="D3034" s="189"/>
    </row>
    <row r="3035" spans="4:4" x14ac:dyDescent="0.2">
      <c r="D3035" s="189"/>
    </row>
    <row r="3036" spans="4:4" x14ac:dyDescent="0.2">
      <c r="D3036" s="189"/>
    </row>
    <row r="3037" spans="4:4" x14ac:dyDescent="0.2">
      <c r="D3037" s="189"/>
    </row>
    <row r="3038" spans="4:4" x14ac:dyDescent="0.2">
      <c r="D3038" s="189"/>
    </row>
    <row r="3039" spans="4:4" x14ac:dyDescent="0.2">
      <c r="D3039" s="189"/>
    </row>
    <row r="3040" spans="4:4" x14ac:dyDescent="0.2">
      <c r="D3040" s="189"/>
    </row>
    <row r="3041" spans="4:4" x14ac:dyDescent="0.2">
      <c r="D3041" s="189"/>
    </row>
    <row r="3042" spans="4:4" x14ac:dyDescent="0.2">
      <c r="D3042" s="189"/>
    </row>
    <row r="3043" spans="4:4" x14ac:dyDescent="0.2">
      <c r="D3043" s="189"/>
    </row>
    <row r="3044" spans="4:4" x14ac:dyDescent="0.2">
      <c r="D3044" s="189"/>
    </row>
    <row r="3045" spans="4:4" x14ac:dyDescent="0.2">
      <c r="D3045" s="189"/>
    </row>
    <row r="3046" spans="4:4" x14ac:dyDescent="0.2">
      <c r="D3046" s="189"/>
    </row>
    <row r="3047" spans="4:4" x14ac:dyDescent="0.2">
      <c r="D3047" s="189"/>
    </row>
    <row r="3048" spans="4:4" x14ac:dyDescent="0.2">
      <c r="D3048" s="189"/>
    </row>
    <row r="3049" spans="4:4" x14ac:dyDescent="0.2">
      <c r="D3049" s="189"/>
    </row>
    <row r="3050" spans="4:4" x14ac:dyDescent="0.2">
      <c r="D3050" s="189"/>
    </row>
    <row r="3051" spans="4:4" x14ac:dyDescent="0.2">
      <c r="D3051" s="189"/>
    </row>
    <row r="3052" spans="4:4" x14ac:dyDescent="0.2">
      <c r="D3052" s="189"/>
    </row>
    <row r="3053" spans="4:4" x14ac:dyDescent="0.2">
      <c r="D3053" s="189"/>
    </row>
    <row r="3054" spans="4:4" x14ac:dyDescent="0.2">
      <c r="D3054" s="189"/>
    </row>
    <row r="3055" spans="4:4" x14ac:dyDescent="0.2">
      <c r="D3055" s="189"/>
    </row>
    <row r="3056" spans="4:4" x14ac:dyDescent="0.2">
      <c r="D3056" s="189"/>
    </row>
    <row r="3057" spans="4:4" x14ac:dyDescent="0.2">
      <c r="D3057" s="189"/>
    </row>
    <row r="3058" spans="4:4" x14ac:dyDescent="0.2">
      <c r="D3058" s="189"/>
    </row>
    <row r="3059" spans="4:4" x14ac:dyDescent="0.2">
      <c r="D3059" s="189"/>
    </row>
    <row r="3060" spans="4:4" x14ac:dyDescent="0.2">
      <c r="D3060" s="189"/>
    </row>
    <row r="3061" spans="4:4" x14ac:dyDescent="0.2">
      <c r="D3061" s="189"/>
    </row>
    <row r="3062" spans="4:4" x14ac:dyDescent="0.2">
      <c r="D3062" s="189"/>
    </row>
    <row r="3063" spans="4:4" x14ac:dyDescent="0.2">
      <c r="D3063" s="189"/>
    </row>
    <row r="3064" spans="4:4" x14ac:dyDescent="0.2">
      <c r="D3064" s="189"/>
    </row>
    <row r="3065" spans="4:4" x14ac:dyDescent="0.2">
      <c r="D3065" s="189"/>
    </row>
    <row r="3066" spans="4:4" x14ac:dyDescent="0.2">
      <c r="D3066" s="189"/>
    </row>
    <row r="3067" spans="4:4" x14ac:dyDescent="0.2">
      <c r="D3067" s="189"/>
    </row>
    <row r="3068" spans="4:4" x14ac:dyDescent="0.2">
      <c r="D3068" s="189"/>
    </row>
    <row r="3069" spans="4:4" x14ac:dyDescent="0.2">
      <c r="D3069" s="189"/>
    </row>
    <row r="3070" spans="4:4" x14ac:dyDescent="0.2">
      <c r="D3070" s="189"/>
    </row>
    <row r="3071" spans="4:4" x14ac:dyDescent="0.2">
      <c r="D3071" s="189"/>
    </row>
    <row r="3072" spans="4:4" x14ac:dyDescent="0.2">
      <c r="D3072" s="189"/>
    </row>
    <row r="3073" spans="4:4" x14ac:dyDescent="0.2">
      <c r="D3073" s="189"/>
    </row>
    <row r="3074" spans="4:4" x14ac:dyDescent="0.2">
      <c r="D3074" s="189"/>
    </row>
    <row r="3075" spans="4:4" x14ac:dyDescent="0.2">
      <c r="D3075" s="189"/>
    </row>
    <row r="3076" spans="4:4" x14ac:dyDescent="0.2">
      <c r="D3076" s="189"/>
    </row>
    <row r="3077" spans="4:4" x14ac:dyDescent="0.2">
      <c r="D3077" s="189"/>
    </row>
    <row r="3078" spans="4:4" x14ac:dyDescent="0.2">
      <c r="D3078" s="189"/>
    </row>
    <row r="3079" spans="4:4" x14ac:dyDescent="0.2">
      <c r="D3079" s="189"/>
    </row>
    <row r="3080" spans="4:4" x14ac:dyDescent="0.2">
      <c r="D3080" s="189"/>
    </row>
    <row r="3081" spans="4:4" x14ac:dyDescent="0.2">
      <c r="D3081" s="189"/>
    </row>
    <row r="3082" spans="4:4" x14ac:dyDescent="0.2">
      <c r="D3082" s="189"/>
    </row>
    <row r="3083" spans="4:4" x14ac:dyDescent="0.2">
      <c r="D3083" s="189"/>
    </row>
    <row r="3084" spans="4:4" x14ac:dyDescent="0.2">
      <c r="D3084" s="189"/>
    </row>
    <row r="3085" spans="4:4" x14ac:dyDescent="0.2">
      <c r="D3085" s="189"/>
    </row>
    <row r="3086" spans="4:4" x14ac:dyDescent="0.2">
      <c r="D3086" s="189"/>
    </row>
    <row r="3087" spans="4:4" x14ac:dyDescent="0.2">
      <c r="D3087" s="189"/>
    </row>
    <row r="3088" spans="4:4" x14ac:dyDescent="0.2">
      <c r="D3088" s="189"/>
    </row>
    <row r="3089" spans="4:4" x14ac:dyDescent="0.2">
      <c r="D3089" s="189"/>
    </row>
    <row r="3090" spans="4:4" x14ac:dyDescent="0.2">
      <c r="D3090" s="189"/>
    </row>
    <row r="3091" spans="4:4" x14ac:dyDescent="0.2">
      <c r="D3091" s="189"/>
    </row>
    <row r="3092" spans="4:4" x14ac:dyDescent="0.2">
      <c r="D3092" s="189"/>
    </row>
    <row r="3093" spans="4:4" x14ac:dyDescent="0.2">
      <c r="D3093" s="189"/>
    </row>
    <row r="3094" spans="4:4" x14ac:dyDescent="0.2">
      <c r="D3094" s="189"/>
    </row>
    <row r="3095" spans="4:4" x14ac:dyDescent="0.2">
      <c r="D3095" s="189"/>
    </row>
    <row r="3096" spans="4:4" x14ac:dyDescent="0.2">
      <c r="D3096" s="189"/>
    </row>
    <row r="3097" spans="4:4" x14ac:dyDescent="0.2">
      <c r="D3097" s="189"/>
    </row>
    <row r="3098" spans="4:4" x14ac:dyDescent="0.2">
      <c r="D3098" s="189"/>
    </row>
    <row r="3099" spans="4:4" x14ac:dyDescent="0.2">
      <c r="D3099" s="189"/>
    </row>
    <row r="3100" spans="4:4" x14ac:dyDescent="0.2">
      <c r="D3100" s="189"/>
    </row>
    <row r="3101" spans="4:4" x14ac:dyDescent="0.2">
      <c r="D3101" s="189"/>
    </row>
    <row r="3102" spans="4:4" x14ac:dyDescent="0.2">
      <c r="D3102" s="189"/>
    </row>
    <row r="3103" spans="4:4" x14ac:dyDescent="0.2">
      <c r="D3103" s="189"/>
    </row>
    <row r="3104" spans="4:4" x14ac:dyDescent="0.2">
      <c r="D3104" s="189"/>
    </row>
    <row r="3105" spans="4:4" x14ac:dyDescent="0.2">
      <c r="D3105" s="189"/>
    </row>
    <row r="3106" spans="4:4" x14ac:dyDescent="0.2">
      <c r="D3106" s="189"/>
    </row>
    <row r="3107" spans="4:4" x14ac:dyDescent="0.2">
      <c r="D3107" s="189"/>
    </row>
    <row r="3108" spans="4:4" x14ac:dyDescent="0.2">
      <c r="D3108" s="189"/>
    </row>
    <row r="3109" spans="4:4" x14ac:dyDescent="0.2">
      <c r="D3109" s="189"/>
    </row>
    <row r="3110" spans="4:4" x14ac:dyDescent="0.2">
      <c r="D3110" s="189"/>
    </row>
    <row r="3111" spans="4:4" x14ac:dyDescent="0.2">
      <c r="D3111" s="189"/>
    </row>
    <row r="3112" spans="4:4" x14ac:dyDescent="0.2">
      <c r="D3112" s="189"/>
    </row>
    <row r="3113" spans="4:4" x14ac:dyDescent="0.2">
      <c r="D3113" s="189"/>
    </row>
    <row r="3114" spans="4:4" x14ac:dyDescent="0.2">
      <c r="D3114" s="189"/>
    </row>
    <row r="3115" spans="4:4" x14ac:dyDescent="0.2">
      <c r="D3115" s="189"/>
    </row>
    <row r="3116" spans="4:4" x14ac:dyDescent="0.2">
      <c r="D3116" s="189"/>
    </row>
    <row r="3117" spans="4:4" x14ac:dyDescent="0.2">
      <c r="D3117" s="189"/>
    </row>
    <row r="3118" spans="4:4" x14ac:dyDescent="0.2">
      <c r="D3118" s="189"/>
    </row>
    <row r="3119" spans="4:4" x14ac:dyDescent="0.2">
      <c r="D3119" s="189"/>
    </row>
    <row r="3120" spans="4:4" x14ac:dyDescent="0.2">
      <c r="D3120" s="189"/>
    </row>
    <row r="3121" spans="4:4" x14ac:dyDescent="0.2">
      <c r="D3121" s="189"/>
    </row>
    <row r="3122" spans="4:4" x14ac:dyDescent="0.2">
      <c r="D3122" s="189"/>
    </row>
    <row r="3123" spans="4:4" x14ac:dyDescent="0.2">
      <c r="D3123" s="189"/>
    </row>
    <row r="3124" spans="4:4" x14ac:dyDescent="0.2">
      <c r="D3124" s="189"/>
    </row>
    <row r="3125" spans="4:4" x14ac:dyDescent="0.2">
      <c r="D3125" s="189"/>
    </row>
    <row r="3126" spans="4:4" x14ac:dyDescent="0.2">
      <c r="D3126" s="189"/>
    </row>
    <row r="3127" spans="4:4" x14ac:dyDescent="0.2">
      <c r="D3127" s="189"/>
    </row>
    <row r="3128" spans="4:4" x14ac:dyDescent="0.2">
      <c r="D3128" s="189"/>
    </row>
    <row r="3129" spans="4:4" x14ac:dyDescent="0.2">
      <c r="D3129" s="189"/>
    </row>
    <row r="3130" spans="4:4" x14ac:dyDescent="0.2">
      <c r="D3130" s="189"/>
    </row>
    <row r="3131" spans="4:4" x14ac:dyDescent="0.2">
      <c r="D3131" s="189"/>
    </row>
    <row r="3132" spans="4:4" x14ac:dyDescent="0.2">
      <c r="D3132" s="189"/>
    </row>
    <row r="3133" spans="4:4" x14ac:dyDescent="0.2">
      <c r="D3133" s="189"/>
    </row>
    <row r="3134" spans="4:4" x14ac:dyDescent="0.2">
      <c r="D3134" s="189"/>
    </row>
    <row r="3135" spans="4:4" x14ac:dyDescent="0.2">
      <c r="D3135" s="189"/>
    </row>
    <row r="3136" spans="4:4" x14ac:dyDescent="0.2">
      <c r="D3136" s="189"/>
    </row>
    <row r="3137" spans="4:4" x14ac:dyDescent="0.2">
      <c r="D3137" s="189"/>
    </row>
    <row r="3138" spans="4:4" x14ac:dyDescent="0.2">
      <c r="D3138" s="189"/>
    </row>
    <row r="3139" spans="4:4" x14ac:dyDescent="0.2">
      <c r="D3139" s="189"/>
    </row>
    <row r="3140" spans="4:4" x14ac:dyDescent="0.2">
      <c r="D3140" s="189"/>
    </row>
    <row r="3141" spans="4:4" x14ac:dyDescent="0.2">
      <c r="D3141" s="189"/>
    </row>
    <row r="3142" spans="4:4" x14ac:dyDescent="0.2">
      <c r="D3142" s="189"/>
    </row>
    <row r="3143" spans="4:4" x14ac:dyDescent="0.2">
      <c r="D3143" s="189"/>
    </row>
    <row r="3144" spans="4:4" x14ac:dyDescent="0.2">
      <c r="D3144" s="189"/>
    </row>
    <row r="3145" spans="4:4" x14ac:dyDescent="0.2">
      <c r="D3145" s="189"/>
    </row>
    <row r="3146" spans="4:4" x14ac:dyDescent="0.2">
      <c r="D3146" s="189"/>
    </row>
    <row r="3147" spans="4:4" x14ac:dyDescent="0.2">
      <c r="D3147" s="189"/>
    </row>
    <row r="3148" spans="4:4" x14ac:dyDescent="0.2">
      <c r="D3148" s="189"/>
    </row>
    <row r="3149" spans="4:4" x14ac:dyDescent="0.2">
      <c r="D3149" s="189"/>
    </row>
    <row r="3150" spans="4:4" x14ac:dyDescent="0.2">
      <c r="D3150" s="189"/>
    </row>
    <row r="3151" spans="4:4" x14ac:dyDescent="0.2">
      <c r="D3151" s="189"/>
    </row>
    <row r="3152" spans="4:4" x14ac:dyDescent="0.2">
      <c r="D3152" s="189"/>
    </row>
    <row r="3153" spans="4:4" x14ac:dyDescent="0.2">
      <c r="D3153" s="189"/>
    </row>
    <row r="3154" spans="4:4" x14ac:dyDescent="0.2">
      <c r="D3154" s="189"/>
    </row>
    <row r="3155" spans="4:4" x14ac:dyDescent="0.2">
      <c r="D3155" s="189"/>
    </row>
    <row r="3156" spans="4:4" x14ac:dyDescent="0.2">
      <c r="D3156" s="189"/>
    </row>
    <row r="3157" spans="4:4" x14ac:dyDescent="0.2">
      <c r="D3157" s="189"/>
    </row>
    <row r="3158" spans="4:4" x14ac:dyDescent="0.2">
      <c r="D3158" s="189"/>
    </row>
    <row r="3159" spans="4:4" x14ac:dyDescent="0.2">
      <c r="D3159" s="189"/>
    </row>
    <row r="3160" spans="4:4" x14ac:dyDescent="0.2">
      <c r="D3160" s="189"/>
    </row>
    <row r="3161" spans="4:4" x14ac:dyDescent="0.2">
      <c r="D3161" s="189"/>
    </row>
    <row r="3162" spans="4:4" x14ac:dyDescent="0.2">
      <c r="D3162" s="189"/>
    </row>
    <row r="3163" spans="4:4" x14ac:dyDescent="0.2">
      <c r="D3163" s="189"/>
    </row>
    <row r="3164" spans="4:4" x14ac:dyDescent="0.2">
      <c r="D3164" s="189"/>
    </row>
    <row r="3165" spans="4:4" x14ac:dyDescent="0.2">
      <c r="D3165" s="189"/>
    </row>
    <row r="3166" spans="4:4" x14ac:dyDescent="0.2">
      <c r="D3166" s="189"/>
    </row>
    <row r="3167" spans="4:4" x14ac:dyDescent="0.2">
      <c r="D3167" s="189"/>
    </row>
    <row r="3168" spans="4:4" x14ac:dyDescent="0.2">
      <c r="D3168" s="189"/>
    </row>
    <row r="3169" spans="4:4" x14ac:dyDescent="0.2">
      <c r="D3169" s="189"/>
    </row>
    <row r="3170" spans="4:4" x14ac:dyDescent="0.2">
      <c r="D3170" s="189"/>
    </row>
    <row r="3171" spans="4:4" x14ac:dyDescent="0.2">
      <c r="D3171" s="189"/>
    </row>
    <row r="3172" spans="4:4" x14ac:dyDescent="0.2">
      <c r="D3172" s="189"/>
    </row>
    <row r="3173" spans="4:4" x14ac:dyDescent="0.2">
      <c r="D3173" s="189"/>
    </row>
    <row r="3174" spans="4:4" x14ac:dyDescent="0.2">
      <c r="D3174" s="189"/>
    </row>
    <row r="3175" spans="4:4" x14ac:dyDescent="0.2">
      <c r="D3175" s="189"/>
    </row>
    <row r="3176" spans="4:4" x14ac:dyDescent="0.2">
      <c r="D3176" s="189"/>
    </row>
    <row r="3177" spans="4:4" x14ac:dyDescent="0.2">
      <c r="D3177" s="189"/>
    </row>
    <row r="3178" spans="4:4" x14ac:dyDescent="0.2">
      <c r="D3178" s="189"/>
    </row>
    <row r="3179" spans="4:4" x14ac:dyDescent="0.2">
      <c r="D3179" s="189"/>
    </row>
    <row r="3180" spans="4:4" x14ac:dyDescent="0.2">
      <c r="D3180" s="189"/>
    </row>
    <row r="3181" spans="4:4" x14ac:dyDescent="0.2">
      <c r="D3181" s="189"/>
    </row>
    <row r="3182" spans="4:4" x14ac:dyDescent="0.2">
      <c r="D3182" s="189"/>
    </row>
    <row r="3183" spans="4:4" x14ac:dyDescent="0.2">
      <c r="D3183" s="189"/>
    </row>
    <row r="3184" spans="4:4" x14ac:dyDescent="0.2">
      <c r="D3184" s="189"/>
    </row>
    <row r="3185" spans="4:4" x14ac:dyDescent="0.2">
      <c r="D3185" s="189"/>
    </row>
    <row r="3186" spans="4:4" x14ac:dyDescent="0.2">
      <c r="D3186" s="189"/>
    </row>
    <row r="3187" spans="4:4" x14ac:dyDescent="0.2">
      <c r="D3187" s="189"/>
    </row>
    <row r="3188" spans="4:4" x14ac:dyDescent="0.2">
      <c r="D3188" s="189"/>
    </row>
    <row r="3189" spans="4:4" x14ac:dyDescent="0.2">
      <c r="D3189" s="189"/>
    </row>
    <row r="3190" spans="4:4" x14ac:dyDescent="0.2">
      <c r="D3190" s="189"/>
    </row>
    <row r="3191" spans="4:4" x14ac:dyDescent="0.2">
      <c r="D3191" s="189"/>
    </row>
    <row r="3192" spans="4:4" x14ac:dyDescent="0.2">
      <c r="D3192" s="189"/>
    </row>
    <row r="3193" spans="4:4" x14ac:dyDescent="0.2">
      <c r="D3193" s="189"/>
    </row>
    <row r="3194" spans="4:4" x14ac:dyDescent="0.2">
      <c r="D3194" s="189"/>
    </row>
    <row r="3195" spans="4:4" x14ac:dyDescent="0.2">
      <c r="D3195" s="189"/>
    </row>
    <row r="3196" spans="4:4" x14ac:dyDescent="0.2">
      <c r="D3196" s="189"/>
    </row>
    <row r="3197" spans="4:4" x14ac:dyDescent="0.2">
      <c r="D3197" s="189"/>
    </row>
    <row r="3198" spans="4:4" x14ac:dyDescent="0.2">
      <c r="D3198" s="189"/>
    </row>
    <row r="3199" spans="4:4" x14ac:dyDescent="0.2">
      <c r="D3199" s="189"/>
    </row>
    <row r="3200" spans="4:4" x14ac:dyDescent="0.2">
      <c r="D3200" s="189"/>
    </row>
    <row r="3201" spans="4:4" x14ac:dyDescent="0.2">
      <c r="D3201" s="189"/>
    </row>
    <row r="3202" spans="4:4" x14ac:dyDescent="0.2">
      <c r="D3202" s="189"/>
    </row>
    <row r="3203" spans="4:4" x14ac:dyDescent="0.2">
      <c r="D3203" s="189"/>
    </row>
    <row r="3204" spans="4:4" x14ac:dyDescent="0.2">
      <c r="D3204" s="189"/>
    </row>
    <row r="3205" spans="4:4" x14ac:dyDescent="0.2">
      <c r="D3205" s="189"/>
    </row>
    <row r="3206" spans="4:4" x14ac:dyDescent="0.2">
      <c r="D3206" s="189"/>
    </row>
    <row r="3207" spans="4:4" x14ac:dyDescent="0.2">
      <c r="D3207" s="189"/>
    </row>
    <row r="3208" spans="4:4" x14ac:dyDescent="0.2">
      <c r="D3208" s="189"/>
    </row>
    <row r="3209" spans="4:4" x14ac:dyDescent="0.2">
      <c r="D3209" s="189"/>
    </row>
    <row r="3210" spans="4:4" x14ac:dyDescent="0.2">
      <c r="D3210" s="189"/>
    </row>
    <row r="3211" spans="4:4" x14ac:dyDescent="0.2">
      <c r="D3211" s="189"/>
    </row>
    <row r="3212" spans="4:4" x14ac:dyDescent="0.2">
      <c r="D3212" s="189"/>
    </row>
    <row r="3213" spans="4:4" x14ac:dyDescent="0.2">
      <c r="D3213" s="189"/>
    </row>
    <row r="3214" spans="4:4" x14ac:dyDescent="0.2">
      <c r="D3214" s="189"/>
    </row>
    <row r="3215" spans="4:4" x14ac:dyDescent="0.2">
      <c r="D3215" s="189"/>
    </row>
    <row r="3216" spans="4:4" x14ac:dyDescent="0.2">
      <c r="D3216" s="189"/>
    </row>
    <row r="3217" spans="4:4" x14ac:dyDescent="0.2">
      <c r="D3217" s="189"/>
    </row>
    <row r="3218" spans="4:4" x14ac:dyDescent="0.2">
      <c r="D3218" s="189"/>
    </row>
    <row r="3219" spans="4:4" x14ac:dyDescent="0.2">
      <c r="D3219" s="189"/>
    </row>
    <row r="3220" spans="4:4" x14ac:dyDescent="0.2">
      <c r="D3220" s="189"/>
    </row>
    <row r="3221" spans="4:4" x14ac:dyDescent="0.2">
      <c r="D3221" s="189"/>
    </row>
    <row r="3222" spans="4:4" x14ac:dyDescent="0.2">
      <c r="D3222" s="189"/>
    </row>
    <row r="3223" spans="4:4" x14ac:dyDescent="0.2">
      <c r="D3223" s="189"/>
    </row>
    <row r="3224" spans="4:4" x14ac:dyDescent="0.2">
      <c r="D3224" s="189"/>
    </row>
    <row r="3225" spans="4:4" x14ac:dyDescent="0.2">
      <c r="D3225" s="189"/>
    </row>
    <row r="3226" spans="4:4" x14ac:dyDescent="0.2">
      <c r="D3226" s="189"/>
    </row>
    <row r="3227" spans="4:4" x14ac:dyDescent="0.2">
      <c r="D3227" s="189"/>
    </row>
    <row r="3228" spans="4:4" x14ac:dyDescent="0.2">
      <c r="D3228" s="189"/>
    </row>
    <row r="3229" spans="4:4" x14ac:dyDescent="0.2">
      <c r="D3229" s="189"/>
    </row>
    <row r="3230" spans="4:4" x14ac:dyDescent="0.2">
      <c r="D3230" s="189"/>
    </row>
    <row r="3231" spans="4:4" x14ac:dyDescent="0.2">
      <c r="D3231" s="189"/>
    </row>
    <row r="3232" spans="4:4" x14ac:dyDescent="0.2">
      <c r="D3232" s="189"/>
    </row>
    <row r="3233" spans="4:4" x14ac:dyDescent="0.2">
      <c r="D3233" s="189"/>
    </row>
    <row r="3234" spans="4:4" x14ac:dyDescent="0.2">
      <c r="D3234" s="189"/>
    </row>
    <row r="3235" spans="4:4" x14ac:dyDescent="0.2">
      <c r="D3235" s="189"/>
    </row>
    <row r="3236" spans="4:4" x14ac:dyDescent="0.2">
      <c r="D3236" s="189"/>
    </row>
    <row r="3237" spans="4:4" x14ac:dyDescent="0.2">
      <c r="D3237" s="189"/>
    </row>
    <row r="3238" spans="4:4" x14ac:dyDescent="0.2">
      <c r="D3238" s="189"/>
    </row>
    <row r="3239" spans="4:4" x14ac:dyDescent="0.2">
      <c r="D3239" s="189"/>
    </row>
    <row r="3240" spans="4:4" x14ac:dyDescent="0.2">
      <c r="D3240" s="189"/>
    </row>
    <row r="3241" spans="4:4" x14ac:dyDescent="0.2">
      <c r="D3241" s="189"/>
    </row>
    <row r="3242" spans="4:4" x14ac:dyDescent="0.2">
      <c r="D3242" s="189"/>
    </row>
    <row r="3243" spans="4:4" x14ac:dyDescent="0.2">
      <c r="D3243" s="189"/>
    </row>
    <row r="3244" spans="4:4" x14ac:dyDescent="0.2">
      <c r="D3244" s="189"/>
    </row>
    <row r="3245" spans="4:4" x14ac:dyDescent="0.2">
      <c r="D3245" s="189"/>
    </row>
    <row r="3246" spans="4:4" x14ac:dyDescent="0.2">
      <c r="D3246" s="189"/>
    </row>
    <row r="3247" spans="4:4" x14ac:dyDescent="0.2">
      <c r="D3247" s="189"/>
    </row>
    <row r="3248" spans="4:4" x14ac:dyDescent="0.2">
      <c r="D3248" s="189"/>
    </row>
    <row r="3249" spans="4:4" x14ac:dyDescent="0.2">
      <c r="D3249" s="189"/>
    </row>
    <row r="3250" spans="4:4" x14ac:dyDescent="0.2">
      <c r="D3250" s="189"/>
    </row>
    <row r="3251" spans="4:4" x14ac:dyDescent="0.2">
      <c r="D3251" s="189"/>
    </row>
    <row r="3252" spans="4:4" x14ac:dyDescent="0.2">
      <c r="D3252" s="189"/>
    </row>
    <row r="3253" spans="4:4" x14ac:dyDescent="0.2">
      <c r="D3253" s="189"/>
    </row>
    <row r="3254" spans="4:4" x14ac:dyDescent="0.2">
      <c r="D3254" s="189"/>
    </row>
    <row r="3255" spans="4:4" x14ac:dyDescent="0.2">
      <c r="D3255" s="189"/>
    </row>
    <row r="3256" spans="4:4" x14ac:dyDescent="0.2">
      <c r="D3256" s="189"/>
    </row>
    <row r="3257" spans="4:4" x14ac:dyDescent="0.2">
      <c r="D3257" s="189"/>
    </row>
    <row r="3258" spans="4:4" x14ac:dyDescent="0.2">
      <c r="D3258" s="189"/>
    </row>
    <row r="3259" spans="4:4" x14ac:dyDescent="0.2">
      <c r="D3259" s="189"/>
    </row>
    <row r="3260" spans="4:4" x14ac:dyDescent="0.2">
      <c r="D3260" s="189"/>
    </row>
    <row r="3261" spans="4:4" x14ac:dyDescent="0.2">
      <c r="D3261" s="189"/>
    </row>
    <row r="3262" spans="4:4" x14ac:dyDescent="0.2">
      <c r="D3262" s="189"/>
    </row>
    <row r="3263" spans="4:4" x14ac:dyDescent="0.2">
      <c r="D3263" s="189"/>
    </row>
    <row r="3264" spans="4:4" x14ac:dyDescent="0.2">
      <c r="D3264" s="189"/>
    </row>
    <row r="3265" spans="4:4" x14ac:dyDescent="0.2">
      <c r="D3265" s="189"/>
    </row>
    <row r="3266" spans="4:4" x14ac:dyDescent="0.2">
      <c r="D3266" s="189"/>
    </row>
    <row r="3267" spans="4:4" x14ac:dyDescent="0.2">
      <c r="D3267" s="189"/>
    </row>
    <row r="3268" spans="4:4" x14ac:dyDescent="0.2">
      <c r="D3268" s="189"/>
    </row>
    <row r="3269" spans="4:4" x14ac:dyDescent="0.2">
      <c r="D3269" s="189"/>
    </row>
    <row r="3270" spans="4:4" x14ac:dyDescent="0.2">
      <c r="D3270" s="189"/>
    </row>
    <row r="3271" spans="4:4" x14ac:dyDescent="0.2">
      <c r="D3271" s="189"/>
    </row>
    <row r="3272" spans="4:4" x14ac:dyDescent="0.2">
      <c r="D3272" s="189"/>
    </row>
    <row r="3273" spans="4:4" x14ac:dyDescent="0.2">
      <c r="D3273" s="189"/>
    </row>
    <row r="3274" spans="4:4" x14ac:dyDescent="0.2">
      <c r="D3274" s="189"/>
    </row>
    <row r="3275" spans="4:4" x14ac:dyDescent="0.2">
      <c r="D3275" s="189"/>
    </row>
    <row r="3276" spans="4:4" x14ac:dyDescent="0.2">
      <c r="D3276" s="189"/>
    </row>
    <row r="3277" spans="4:4" x14ac:dyDescent="0.2">
      <c r="D3277" s="189"/>
    </row>
    <row r="3278" spans="4:4" x14ac:dyDescent="0.2">
      <c r="D3278" s="189"/>
    </row>
    <row r="3279" spans="4:4" x14ac:dyDescent="0.2">
      <c r="D3279" s="189"/>
    </row>
    <row r="3280" spans="4:4" x14ac:dyDescent="0.2">
      <c r="D3280" s="189"/>
    </row>
    <row r="3281" spans="4:4" x14ac:dyDescent="0.2">
      <c r="D3281" s="189"/>
    </row>
    <row r="3282" spans="4:4" x14ac:dyDescent="0.2">
      <c r="D3282" s="189"/>
    </row>
    <row r="3283" spans="4:4" x14ac:dyDescent="0.2">
      <c r="D3283" s="189"/>
    </row>
    <row r="3284" spans="4:4" x14ac:dyDescent="0.2">
      <c r="D3284" s="189"/>
    </row>
    <row r="3285" spans="4:4" x14ac:dyDescent="0.2">
      <c r="D3285" s="189"/>
    </row>
    <row r="3286" spans="4:4" x14ac:dyDescent="0.2">
      <c r="D3286" s="189"/>
    </row>
    <row r="3287" spans="4:4" x14ac:dyDescent="0.2">
      <c r="D3287" s="189"/>
    </row>
    <row r="3288" spans="4:4" x14ac:dyDescent="0.2">
      <c r="D3288" s="189"/>
    </row>
    <row r="3289" spans="4:4" x14ac:dyDescent="0.2">
      <c r="D3289" s="189"/>
    </row>
    <row r="3290" spans="4:4" x14ac:dyDescent="0.2">
      <c r="D3290" s="189"/>
    </row>
    <row r="3291" spans="4:4" x14ac:dyDescent="0.2">
      <c r="D3291" s="189"/>
    </row>
    <row r="3292" spans="4:4" x14ac:dyDescent="0.2">
      <c r="D3292" s="189"/>
    </row>
    <row r="3293" spans="4:4" x14ac:dyDescent="0.2">
      <c r="D3293" s="189"/>
    </row>
    <row r="3294" spans="4:4" x14ac:dyDescent="0.2">
      <c r="D3294" s="189"/>
    </row>
    <row r="3295" spans="4:4" x14ac:dyDescent="0.2">
      <c r="D3295" s="189"/>
    </row>
    <row r="3296" spans="4:4" x14ac:dyDescent="0.2">
      <c r="D3296" s="189"/>
    </row>
    <row r="3297" spans="4:4" x14ac:dyDescent="0.2">
      <c r="D3297" s="189"/>
    </row>
    <row r="3298" spans="4:4" x14ac:dyDescent="0.2">
      <c r="D3298" s="189"/>
    </row>
    <row r="3299" spans="4:4" x14ac:dyDescent="0.2">
      <c r="D3299" s="189"/>
    </row>
    <row r="3300" spans="4:4" x14ac:dyDescent="0.2">
      <c r="D3300" s="189"/>
    </row>
    <row r="3301" spans="4:4" x14ac:dyDescent="0.2">
      <c r="D3301" s="189"/>
    </row>
    <row r="3302" spans="4:4" x14ac:dyDescent="0.2">
      <c r="D3302" s="189"/>
    </row>
    <row r="3303" spans="4:4" x14ac:dyDescent="0.2">
      <c r="D3303" s="189"/>
    </row>
    <row r="3304" spans="4:4" x14ac:dyDescent="0.2">
      <c r="D3304" s="189"/>
    </row>
    <row r="3305" spans="4:4" x14ac:dyDescent="0.2">
      <c r="D3305" s="189"/>
    </row>
    <row r="3306" spans="4:4" x14ac:dyDescent="0.2">
      <c r="D3306" s="189"/>
    </row>
    <row r="3307" spans="4:4" x14ac:dyDescent="0.2">
      <c r="D3307" s="189"/>
    </row>
    <row r="3308" spans="4:4" x14ac:dyDescent="0.2">
      <c r="D3308" s="189"/>
    </row>
    <row r="3309" spans="4:4" x14ac:dyDescent="0.2">
      <c r="D3309" s="189"/>
    </row>
    <row r="3310" spans="4:4" x14ac:dyDescent="0.2">
      <c r="D3310" s="189"/>
    </row>
    <row r="3311" spans="4:4" x14ac:dyDescent="0.2">
      <c r="D3311" s="189"/>
    </row>
    <row r="3312" spans="4:4" x14ac:dyDescent="0.2">
      <c r="D3312" s="189"/>
    </row>
    <row r="3313" spans="4:4" x14ac:dyDescent="0.2">
      <c r="D3313" s="189"/>
    </row>
    <row r="3314" spans="4:4" x14ac:dyDescent="0.2">
      <c r="D3314" s="189"/>
    </row>
    <row r="3315" spans="4:4" x14ac:dyDescent="0.2">
      <c r="D3315" s="189"/>
    </row>
    <row r="3316" spans="4:4" x14ac:dyDescent="0.2">
      <c r="D3316" s="189"/>
    </row>
    <row r="3317" spans="4:4" x14ac:dyDescent="0.2">
      <c r="D3317" s="189"/>
    </row>
    <row r="3318" spans="4:4" x14ac:dyDescent="0.2">
      <c r="D3318" s="189"/>
    </row>
    <row r="3319" spans="4:4" x14ac:dyDescent="0.2">
      <c r="D3319" s="189"/>
    </row>
    <row r="3320" spans="4:4" x14ac:dyDescent="0.2">
      <c r="D3320" s="189"/>
    </row>
    <row r="3321" spans="4:4" x14ac:dyDescent="0.2">
      <c r="D3321" s="189"/>
    </row>
    <row r="3322" spans="4:4" x14ac:dyDescent="0.2">
      <c r="D3322" s="189"/>
    </row>
    <row r="3323" spans="4:4" x14ac:dyDescent="0.2">
      <c r="D3323" s="189"/>
    </row>
    <row r="3324" spans="4:4" x14ac:dyDescent="0.2">
      <c r="D3324" s="189"/>
    </row>
    <row r="3325" spans="4:4" x14ac:dyDescent="0.2">
      <c r="D3325" s="189"/>
    </row>
    <row r="3326" spans="4:4" x14ac:dyDescent="0.2">
      <c r="D3326" s="189"/>
    </row>
    <row r="3327" spans="4:4" x14ac:dyDescent="0.2">
      <c r="D3327" s="189"/>
    </row>
    <row r="3328" spans="4:4" x14ac:dyDescent="0.2">
      <c r="D3328" s="189"/>
    </row>
    <row r="3329" spans="4:4" x14ac:dyDescent="0.2">
      <c r="D3329" s="189"/>
    </row>
    <row r="3330" spans="4:4" x14ac:dyDescent="0.2">
      <c r="D3330" s="189"/>
    </row>
    <row r="3331" spans="4:4" x14ac:dyDescent="0.2">
      <c r="D3331" s="189"/>
    </row>
    <row r="3332" spans="4:4" x14ac:dyDescent="0.2">
      <c r="D3332" s="189"/>
    </row>
    <row r="3333" spans="4:4" x14ac:dyDescent="0.2">
      <c r="D3333" s="189"/>
    </row>
    <row r="3334" spans="4:4" x14ac:dyDescent="0.2">
      <c r="D3334" s="189"/>
    </row>
    <row r="3335" spans="4:4" x14ac:dyDescent="0.2">
      <c r="D3335" s="189"/>
    </row>
    <row r="3336" spans="4:4" x14ac:dyDescent="0.2">
      <c r="D3336" s="189"/>
    </row>
    <row r="3337" spans="4:4" x14ac:dyDescent="0.2">
      <c r="D3337" s="189"/>
    </row>
    <row r="3338" spans="4:4" x14ac:dyDescent="0.2">
      <c r="D3338" s="189"/>
    </row>
    <row r="3339" spans="4:4" x14ac:dyDescent="0.2">
      <c r="D3339" s="189"/>
    </row>
    <row r="3340" spans="4:4" x14ac:dyDescent="0.2">
      <c r="D3340" s="189"/>
    </row>
    <row r="3341" spans="4:4" x14ac:dyDescent="0.2">
      <c r="D3341" s="189"/>
    </row>
    <row r="3342" spans="4:4" x14ac:dyDescent="0.2">
      <c r="D3342" s="189"/>
    </row>
    <row r="3343" spans="4:4" x14ac:dyDescent="0.2">
      <c r="D3343" s="189"/>
    </row>
    <row r="3344" spans="4:4" x14ac:dyDescent="0.2">
      <c r="D3344" s="189"/>
    </row>
    <row r="3345" spans="4:4" x14ac:dyDescent="0.2">
      <c r="D3345" s="189"/>
    </row>
    <row r="3346" spans="4:4" x14ac:dyDescent="0.2">
      <c r="D3346" s="189"/>
    </row>
    <row r="3347" spans="4:4" x14ac:dyDescent="0.2">
      <c r="D3347" s="189"/>
    </row>
    <row r="3348" spans="4:4" x14ac:dyDescent="0.2">
      <c r="D3348" s="189"/>
    </row>
    <row r="3349" spans="4:4" x14ac:dyDescent="0.2">
      <c r="D3349" s="189"/>
    </row>
    <row r="3350" spans="4:4" x14ac:dyDescent="0.2">
      <c r="D3350" s="189"/>
    </row>
    <row r="3351" spans="4:4" x14ac:dyDescent="0.2">
      <c r="D3351" s="189"/>
    </row>
    <row r="3352" spans="4:4" x14ac:dyDescent="0.2">
      <c r="D3352" s="189"/>
    </row>
    <row r="3353" spans="4:4" x14ac:dyDescent="0.2">
      <c r="D3353" s="189"/>
    </row>
    <row r="3354" spans="4:4" x14ac:dyDescent="0.2">
      <c r="D3354" s="189"/>
    </row>
    <row r="3355" spans="4:4" x14ac:dyDescent="0.2">
      <c r="D3355" s="189"/>
    </row>
    <row r="3356" spans="4:4" x14ac:dyDescent="0.2">
      <c r="D3356" s="189"/>
    </row>
    <row r="3357" spans="4:4" x14ac:dyDescent="0.2">
      <c r="D3357" s="189"/>
    </row>
    <row r="3358" spans="4:4" x14ac:dyDescent="0.2">
      <c r="D3358" s="189"/>
    </row>
    <row r="3359" spans="4:4" x14ac:dyDescent="0.2">
      <c r="D3359" s="189"/>
    </row>
    <row r="3360" spans="4:4" x14ac:dyDescent="0.2">
      <c r="D3360" s="189"/>
    </row>
    <row r="3361" spans="4:4" x14ac:dyDescent="0.2">
      <c r="D3361" s="189"/>
    </row>
    <row r="3362" spans="4:4" x14ac:dyDescent="0.2">
      <c r="D3362" s="189"/>
    </row>
    <row r="3363" spans="4:4" x14ac:dyDescent="0.2">
      <c r="D3363" s="189"/>
    </row>
    <row r="3364" spans="4:4" x14ac:dyDescent="0.2">
      <c r="D3364" s="189"/>
    </row>
    <row r="3365" spans="4:4" x14ac:dyDescent="0.2">
      <c r="D3365" s="189"/>
    </row>
    <row r="3366" spans="4:4" x14ac:dyDescent="0.2">
      <c r="D3366" s="189"/>
    </row>
    <row r="3367" spans="4:4" x14ac:dyDescent="0.2">
      <c r="D3367" s="189"/>
    </row>
    <row r="3368" spans="4:4" x14ac:dyDescent="0.2">
      <c r="D3368" s="189"/>
    </row>
    <row r="3369" spans="4:4" x14ac:dyDescent="0.2">
      <c r="D3369" s="189"/>
    </row>
    <row r="3370" spans="4:4" x14ac:dyDescent="0.2">
      <c r="D3370" s="189"/>
    </row>
    <row r="3371" spans="4:4" x14ac:dyDescent="0.2">
      <c r="D3371" s="189"/>
    </row>
    <row r="3372" spans="4:4" x14ac:dyDescent="0.2">
      <c r="D3372" s="189"/>
    </row>
    <row r="3373" spans="4:4" x14ac:dyDescent="0.2">
      <c r="D3373" s="189"/>
    </row>
    <row r="3374" spans="4:4" x14ac:dyDescent="0.2">
      <c r="D3374" s="189"/>
    </row>
    <row r="3375" spans="4:4" x14ac:dyDescent="0.2">
      <c r="D3375" s="189"/>
    </row>
    <row r="3376" spans="4:4" x14ac:dyDescent="0.2">
      <c r="D3376" s="189"/>
    </row>
    <row r="3377" spans="4:4" x14ac:dyDescent="0.2">
      <c r="D3377" s="189"/>
    </row>
    <row r="3378" spans="4:4" x14ac:dyDescent="0.2">
      <c r="D3378" s="189"/>
    </row>
    <row r="3379" spans="4:4" x14ac:dyDescent="0.2">
      <c r="D3379" s="189"/>
    </row>
    <row r="3380" spans="4:4" x14ac:dyDescent="0.2">
      <c r="D3380" s="189"/>
    </row>
    <row r="3381" spans="4:4" x14ac:dyDescent="0.2">
      <c r="D3381" s="189"/>
    </row>
    <row r="3382" spans="4:4" x14ac:dyDescent="0.2">
      <c r="D3382" s="189"/>
    </row>
    <row r="3383" spans="4:4" x14ac:dyDescent="0.2">
      <c r="D3383" s="189"/>
    </row>
    <row r="3384" spans="4:4" x14ac:dyDescent="0.2">
      <c r="D3384" s="189"/>
    </row>
    <row r="3385" spans="4:4" x14ac:dyDescent="0.2">
      <c r="D3385" s="189"/>
    </row>
    <row r="3386" spans="4:4" x14ac:dyDescent="0.2">
      <c r="D3386" s="189"/>
    </row>
    <row r="3387" spans="4:4" x14ac:dyDescent="0.2">
      <c r="D3387" s="189"/>
    </row>
    <row r="3388" spans="4:4" x14ac:dyDescent="0.2">
      <c r="D3388" s="189"/>
    </row>
    <row r="3389" spans="4:4" x14ac:dyDescent="0.2">
      <c r="D3389" s="189"/>
    </row>
    <row r="3390" spans="4:4" x14ac:dyDescent="0.2">
      <c r="D3390" s="189"/>
    </row>
    <row r="3391" spans="4:4" x14ac:dyDescent="0.2">
      <c r="D3391" s="189"/>
    </row>
    <row r="3392" spans="4:4" x14ac:dyDescent="0.2">
      <c r="D3392" s="189"/>
    </row>
    <row r="3393" spans="4:4" x14ac:dyDescent="0.2">
      <c r="D3393" s="189"/>
    </row>
    <row r="3394" spans="4:4" x14ac:dyDescent="0.2">
      <c r="D3394" s="189"/>
    </row>
    <row r="3395" spans="4:4" x14ac:dyDescent="0.2">
      <c r="D3395" s="189"/>
    </row>
    <row r="3396" spans="4:4" x14ac:dyDescent="0.2">
      <c r="D3396" s="189"/>
    </row>
    <row r="3397" spans="4:4" x14ac:dyDescent="0.2">
      <c r="D3397" s="189"/>
    </row>
    <row r="3398" spans="4:4" x14ac:dyDescent="0.2">
      <c r="D3398" s="189"/>
    </row>
    <row r="3399" spans="4:4" x14ac:dyDescent="0.2">
      <c r="D3399" s="189"/>
    </row>
    <row r="3400" spans="4:4" x14ac:dyDescent="0.2">
      <c r="D3400" s="189"/>
    </row>
    <row r="3401" spans="4:4" x14ac:dyDescent="0.2">
      <c r="D3401" s="189"/>
    </row>
    <row r="3402" spans="4:4" x14ac:dyDescent="0.2">
      <c r="D3402" s="189"/>
    </row>
    <row r="3403" spans="4:4" x14ac:dyDescent="0.2">
      <c r="D3403" s="189"/>
    </row>
    <row r="3404" spans="4:4" x14ac:dyDescent="0.2">
      <c r="D3404" s="189"/>
    </row>
    <row r="3405" spans="4:4" x14ac:dyDescent="0.2">
      <c r="D3405" s="189"/>
    </row>
    <row r="3406" spans="4:4" x14ac:dyDescent="0.2">
      <c r="D3406" s="189"/>
    </row>
    <row r="3407" spans="4:4" x14ac:dyDescent="0.2">
      <c r="D3407" s="189"/>
    </row>
    <row r="3408" spans="4:4" x14ac:dyDescent="0.2">
      <c r="D3408" s="189"/>
    </row>
    <row r="3409" spans="4:4" x14ac:dyDescent="0.2">
      <c r="D3409" s="189"/>
    </row>
    <row r="3410" spans="4:4" x14ac:dyDescent="0.2">
      <c r="D3410" s="189"/>
    </row>
    <row r="3411" spans="4:4" x14ac:dyDescent="0.2">
      <c r="D3411" s="189"/>
    </row>
    <row r="3412" spans="4:4" x14ac:dyDescent="0.2">
      <c r="D3412" s="189"/>
    </row>
    <row r="3413" spans="4:4" x14ac:dyDescent="0.2">
      <c r="D3413" s="189"/>
    </row>
    <row r="3414" spans="4:4" x14ac:dyDescent="0.2">
      <c r="D3414" s="189"/>
    </row>
    <row r="3415" spans="4:4" x14ac:dyDescent="0.2">
      <c r="D3415" s="189"/>
    </row>
    <row r="3416" spans="4:4" x14ac:dyDescent="0.2">
      <c r="D3416" s="189"/>
    </row>
    <row r="3417" spans="4:4" x14ac:dyDescent="0.2">
      <c r="D3417" s="189"/>
    </row>
    <row r="3418" spans="4:4" x14ac:dyDescent="0.2">
      <c r="D3418" s="189"/>
    </row>
    <row r="3419" spans="4:4" x14ac:dyDescent="0.2">
      <c r="D3419" s="189"/>
    </row>
    <row r="3420" spans="4:4" x14ac:dyDescent="0.2">
      <c r="D3420" s="189"/>
    </row>
    <row r="3421" spans="4:4" x14ac:dyDescent="0.2">
      <c r="D3421" s="189"/>
    </row>
    <row r="3422" spans="4:4" x14ac:dyDescent="0.2">
      <c r="D3422" s="189"/>
    </row>
    <row r="3423" spans="4:4" x14ac:dyDescent="0.2">
      <c r="D3423" s="189"/>
    </row>
    <row r="3424" spans="4:4" x14ac:dyDescent="0.2">
      <c r="D3424" s="189"/>
    </row>
    <row r="3425" spans="4:4" x14ac:dyDescent="0.2">
      <c r="D3425" s="189"/>
    </row>
    <row r="3426" spans="4:4" x14ac:dyDescent="0.2">
      <c r="D3426" s="189"/>
    </row>
    <row r="3427" spans="4:4" x14ac:dyDescent="0.2">
      <c r="D3427" s="189"/>
    </row>
    <row r="3428" spans="4:4" x14ac:dyDescent="0.2">
      <c r="D3428" s="189"/>
    </row>
    <row r="3429" spans="4:4" x14ac:dyDescent="0.2">
      <c r="D3429" s="189"/>
    </row>
    <row r="3430" spans="4:4" x14ac:dyDescent="0.2">
      <c r="D3430" s="189"/>
    </row>
    <row r="3431" spans="4:4" x14ac:dyDescent="0.2">
      <c r="D3431" s="189"/>
    </row>
    <row r="3432" spans="4:4" x14ac:dyDescent="0.2">
      <c r="D3432" s="189"/>
    </row>
    <row r="3433" spans="4:4" x14ac:dyDescent="0.2">
      <c r="D3433" s="189"/>
    </row>
    <row r="3434" spans="4:4" x14ac:dyDescent="0.2">
      <c r="D3434" s="189"/>
    </row>
    <row r="3435" spans="4:4" x14ac:dyDescent="0.2">
      <c r="D3435" s="189"/>
    </row>
    <row r="3436" spans="4:4" x14ac:dyDescent="0.2">
      <c r="D3436" s="189"/>
    </row>
    <row r="3437" spans="4:4" x14ac:dyDescent="0.2">
      <c r="D3437" s="189"/>
    </row>
    <row r="3438" spans="4:4" x14ac:dyDescent="0.2">
      <c r="D3438" s="189"/>
    </row>
    <row r="3439" spans="4:4" x14ac:dyDescent="0.2">
      <c r="D3439" s="189"/>
    </row>
    <row r="3440" spans="4:4" x14ac:dyDescent="0.2">
      <c r="D3440" s="189"/>
    </row>
    <row r="3441" spans="4:4" x14ac:dyDescent="0.2">
      <c r="D3441" s="189"/>
    </row>
    <row r="3442" spans="4:4" x14ac:dyDescent="0.2">
      <c r="D3442" s="189"/>
    </row>
    <row r="3443" spans="4:4" x14ac:dyDescent="0.2">
      <c r="D3443" s="189"/>
    </row>
    <row r="3444" spans="4:4" x14ac:dyDescent="0.2">
      <c r="D3444" s="189"/>
    </row>
    <row r="3445" spans="4:4" x14ac:dyDescent="0.2">
      <c r="D3445" s="189"/>
    </row>
    <row r="3446" spans="4:4" x14ac:dyDescent="0.2">
      <c r="D3446" s="189"/>
    </row>
    <row r="3447" spans="4:4" x14ac:dyDescent="0.2">
      <c r="D3447" s="189"/>
    </row>
    <row r="3448" spans="4:4" x14ac:dyDescent="0.2">
      <c r="D3448" s="189"/>
    </row>
    <row r="3449" spans="4:4" x14ac:dyDescent="0.2">
      <c r="D3449" s="189"/>
    </row>
    <row r="3450" spans="4:4" x14ac:dyDescent="0.2">
      <c r="D3450" s="189"/>
    </row>
    <row r="3451" spans="4:4" x14ac:dyDescent="0.2">
      <c r="D3451" s="189"/>
    </row>
    <row r="3452" spans="4:4" x14ac:dyDescent="0.2">
      <c r="D3452" s="189"/>
    </row>
    <row r="3453" spans="4:4" x14ac:dyDescent="0.2">
      <c r="D3453" s="189"/>
    </row>
    <row r="3454" spans="4:4" x14ac:dyDescent="0.2">
      <c r="D3454" s="189"/>
    </row>
    <row r="3455" spans="4:4" x14ac:dyDescent="0.2">
      <c r="D3455" s="189"/>
    </row>
    <row r="3456" spans="4:4" x14ac:dyDescent="0.2">
      <c r="D3456" s="189"/>
    </row>
    <row r="3457" spans="4:4" x14ac:dyDescent="0.2">
      <c r="D3457" s="189"/>
    </row>
    <row r="3458" spans="4:4" x14ac:dyDescent="0.2">
      <c r="D3458" s="189"/>
    </row>
    <row r="3459" spans="4:4" x14ac:dyDescent="0.2">
      <c r="D3459" s="189"/>
    </row>
    <row r="3460" spans="4:4" x14ac:dyDescent="0.2">
      <c r="D3460" s="189"/>
    </row>
    <row r="3461" spans="4:4" x14ac:dyDescent="0.2">
      <c r="D3461" s="189"/>
    </row>
    <row r="3462" spans="4:4" x14ac:dyDescent="0.2">
      <c r="D3462" s="189"/>
    </row>
    <row r="3463" spans="4:4" x14ac:dyDescent="0.2">
      <c r="D3463" s="189"/>
    </row>
    <row r="3464" spans="4:4" x14ac:dyDescent="0.2">
      <c r="D3464" s="189"/>
    </row>
    <row r="3465" spans="4:4" x14ac:dyDescent="0.2">
      <c r="D3465" s="189"/>
    </row>
    <row r="3466" spans="4:4" x14ac:dyDescent="0.2">
      <c r="D3466" s="189"/>
    </row>
    <row r="3467" spans="4:4" x14ac:dyDescent="0.2">
      <c r="D3467" s="189"/>
    </row>
    <row r="3468" spans="4:4" x14ac:dyDescent="0.2">
      <c r="D3468" s="189"/>
    </row>
    <row r="3469" spans="4:4" x14ac:dyDescent="0.2">
      <c r="D3469" s="189"/>
    </row>
    <row r="3470" spans="4:4" x14ac:dyDescent="0.2">
      <c r="D3470" s="189"/>
    </row>
    <row r="3471" spans="4:4" x14ac:dyDescent="0.2">
      <c r="D3471" s="189"/>
    </row>
    <row r="3472" spans="4:4" x14ac:dyDescent="0.2">
      <c r="D3472" s="189"/>
    </row>
    <row r="3473" spans="4:4" x14ac:dyDescent="0.2">
      <c r="D3473" s="189"/>
    </row>
    <row r="3474" spans="4:4" x14ac:dyDescent="0.2">
      <c r="D3474" s="189"/>
    </row>
    <row r="3475" spans="4:4" x14ac:dyDescent="0.2">
      <c r="D3475" s="189"/>
    </row>
    <row r="3476" spans="4:4" x14ac:dyDescent="0.2">
      <c r="D3476" s="189"/>
    </row>
    <row r="3477" spans="4:4" x14ac:dyDescent="0.2">
      <c r="D3477" s="189"/>
    </row>
    <row r="3478" spans="4:4" x14ac:dyDescent="0.2">
      <c r="D3478" s="189"/>
    </row>
    <row r="3479" spans="4:4" x14ac:dyDescent="0.2">
      <c r="D3479" s="189"/>
    </row>
    <row r="3480" spans="4:4" x14ac:dyDescent="0.2">
      <c r="D3480" s="189"/>
    </row>
    <row r="3481" spans="4:4" x14ac:dyDescent="0.2">
      <c r="D3481" s="189"/>
    </row>
    <row r="3482" spans="4:4" x14ac:dyDescent="0.2">
      <c r="D3482" s="189"/>
    </row>
    <row r="3483" spans="4:4" x14ac:dyDescent="0.2">
      <c r="D3483" s="189"/>
    </row>
    <row r="3484" spans="4:4" x14ac:dyDescent="0.2">
      <c r="D3484" s="189"/>
    </row>
    <row r="3485" spans="4:4" x14ac:dyDescent="0.2">
      <c r="D3485" s="189"/>
    </row>
    <row r="3486" spans="4:4" x14ac:dyDescent="0.2">
      <c r="D3486" s="189"/>
    </row>
    <row r="3487" spans="4:4" x14ac:dyDescent="0.2">
      <c r="D3487" s="189"/>
    </row>
    <row r="3488" spans="4:4" x14ac:dyDescent="0.2">
      <c r="D3488" s="189"/>
    </row>
    <row r="3489" spans="4:4" x14ac:dyDescent="0.2">
      <c r="D3489" s="189"/>
    </row>
    <row r="3490" spans="4:4" x14ac:dyDescent="0.2">
      <c r="D3490" s="189"/>
    </row>
    <row r="3491" spans="4:4" x14ac:dyDescent="0.2">
      <c r="D3491" s="189"/>
    </row>
    <row r="3492" spans="4:4" x14ac:dyDescent="0.2">
      <c r="D3492" s="189"/>
    </row>
    <row r="3493" spans="4:4" x14ac:dyDescent="0.2">
      <c r="D3493" s="189"/>
    </row>
    <row r="3494" spans="4:4" x14ac:dyDescent="0.2">
      <c r="D3494" s="189"/>
    </row>
    <row r="3495" spans="4:4" x14ac:dyDescent="0.2">
      <c r="D3495" s="189"/>
    </row>
    <row r="3496" spans="4:4" x14ac:dyDescent="0.2">
      <c r="D3496" s="189"/>
    </row>
    <row r="3497" spans="4:4" x14ac:dyDescent="0.2">
      <c r="D3497" s="189"/>
    </row>
    <row r="3498" spans="4:4" x14ac:dyDescent="0.2">
      <c r="D3498" s="189"/>
    </row>
    <row r="3499" spans="4:4" x14ac:dyDescent="0.2">
      <c r="D3499" s="189"/>
    </row>
    <row r="3500" spans="4:4" x14ac:dyDescent="0.2">
      <c r="D3500" s="189"/>
    </row>
    <row r="3501" spans="4:4" x14ac:dyDescent="0.2">
      <c r="D3501" s="189"/>
    </row>
    <row r="3502" spans="4:4" x14ac:dyDescent="0.2">
      <c r="D3502" s="189"/>
    </row>
    <row r="3503" spans="4:4" x14ac:dyDescent="0.2">
      <c r="D3503" s="189"/>
    </row>
    <row r="3504" spans="4:4" x14ac:dyDescent="0.2">
      <c r="D3504" s="189"/>
    </row>
    <row r="3505" spans="4:4" x14ac:dyDescent="0.2">
      <c r="D3505" s="189"/>
    </row>
    <row r="3506" spans="4:4" x14ac:dyDescent="0.2">
      <c r="D3506" s="189"/>
    </row>
    <row r="3507" spans="4:4" x14ac:dyDescent="0.2">
      <c r="D3507" s="189"/>
    </row>
    <row r="3508" spans="4:4" x14ac:dyDescent="0.2">
      <c r="D3508" s="189"/>
    </row>
    <row r="3509" spans="4:4" x14ac:dyDescent="0.2">
      <c r="D3509" s="189"/>
    </row>
    <row r="3510" spans="4:4" x14ac:dyDescent="0.2">
      <c r="D3510" s="189"/>
    </row>
    <row r="3511" spans="4:4" x14ac:dyDescent="0.2">
      <c r="D3511" s="189"/>
    </row>
    <row r="3512" spans="4:4" x14ac:dyDescent="0.2">
      <c r="D3512" s="189"/>
    </row>
    <row r="3513" spans="4:4" x14ac:dyDescent="0.2">
      <c r="D3513" s="189"/>
    </row>
    <row r="3514" spans="4:4" x14ac:dyDescent="0.2">
      <c r="D3514" s="189"/>
    </row>
    <row r="3515" spans="4:4" x14ac:dyDescent="0.2">
      <c r="D3515" s="189"/>
    </row>
    <row r="3516" spans="4:4" x14ac:dyDescent="0.2">
      <c r="D3516" s="189"/>
    </row>
    <row r="3517" spans="4:4" x14ac:dyDescent="0.2">
      <c r="D3517" s="189"/>
    </row>
    <row r="3518" spans="4:4" x14ac:dyDescent="0.2">
      <c r="D3518" s="189"/>
    </row>
    <row r="3519" spans="4:4" x14ac:dyDescent="0.2">
      <c r="D3519" s="189"/>
    </row>
    <row r="3520" spans="4:4" x14ac:dyDescent="0.2">
      <c r="D3520" s="189"/>
    </row>
    <row r="3521" spans="4:4" x14ac:dyDescent="0.2">
      <c r="D3521" s="189"/>
    </row>
    <row r="3522" spans="4:4" x14ac:dyDescent="0.2">
      <c r="D3522" s="189"/>
    </row>
    <row r="3523" spans="4:4" x14ac:dyDescent="0.2">
      <c r="D3523" s="189"/>
    </row>
    <row r="3524" spans="4:4" x14ac:dyDescent="0.2">
      <c r="D3524" s="189"/>
    </row>
    <row r="3525" spans="4:4" x14ac:dyDescent="0.2">
      <c r="D3525" s="189"/>
    </row>
    <row r="3526" spans="4:4" x14ac:dyDescent="0.2">
      <c r="D3526" s="189"/>
    </row>
    <row r="3527" spans="4:4" x14ac:dyDescent="0.2">
      <c r="D3527" s="189"/>
    </row>
    <row r="3528" spans="4:4" x14ac:dyDescent="0.2">
      <c r="D3528" s="189"/>
    </row>
    <row r="3529" spans="4:4" x14ac:dyDescent="0.2">
      <c r="D3529" s="189"/>
    </row>
    <row r="3530" spans="4:4" x14ac:dyDescent="0.2">
      <c r="D3530" s="189"/>
    </row>
    <row r="3531" spans="4:4" x14ac:dyDescent="0.2">
      <c r="D3531" s="189"/>
    </row>
    <row r="3532" spans="4:4" x14ac:dyDescent="0.2">
      <c r="D3532" s="189"/>
    </row>
    <row r="3533" spans="4:4" x14ac:dyDescent="0.2">
      <c r="D3533" s="189"/>
    </row>
    <row r="3534" spans="4:4" x14ac:dyDescent="0.2">
      <c r="D3534" s="189"/>
    </row>
    <row r="3535" spans="4:4" x14ac:dyDescent="0.2">
      <c r="D3535" s="189"/>
    </row>
    <row r="3536" spans="4:4" x14ac:dyDescent="0.2">
      <c r="D3536" s="189"/>
    </row>
    <row r="3537" spans="4:4" x14ac:dyDescent="0.2">
      <c r="D3537" s="189"/>
    </row>
    <row r="3538" spans="4:4" x14ac:dyDescent="0.2">
      <c r="D3538" s="189"/>
    </row>
    <row r="3539" spans="4:4" x14ac:dyDescent="0.2">
      <c r="D3539" s="189"/>
    </row>
    <row r="3540" spans="4:4" x14ac:dyDescent="0.2">
      <c r="D3540" s="189"/>
    </row>
    <row r="3541" spans="4:4" x14ac:dyDescent="0.2">
      <c r="D3541" s="189"/>
    </row>
    <row r="3542" spans="4:4" x14ac:dyDescent="0.2">
      <c r="D3542" s="189"/>
    </row>
    <row r="3543" spans="4:4" x14ac:dyDescent="0.2">
      <c r="D3543" s="189"/>
    </row>
    <row r="3544" spans="4:4" x14ac:dyDescent="0.2">
      <c r="D3544" s="189"/>
    </row>
    <row r="3545" spans="4:4" x14ac:dyDescent="0.2">
      <c r="D3545" s="189"/>
    </row>
    <row r="3546" spans="4:4" x14ac:dyDescent="0.2">
      <c r="D3546" s="189"/>
    </row>
    <row r="3547" spans="4:4" x14ac:dyDescent="0.2">
      <c r="D3547" s="189"/>
    </row>
    <row r="3548" spans="4:4" x14ac:dyDescent="0.2">
      <c r="D3548" s="189"/>
    </row>
    <row r="3549" spans="4:4" x14ac:dyDescent="0.2">
      <c r="D3549" s="189"/>
    </row>
    <row r="3550" spans="4:4" x14ac:dyDescent="0.2">
      <c r="D3550" s="189"/>
    </row>
    <row r="3551" spans="4:4" x14ac:dyDescent="0.2">
      <c r="D3551" s="189"/>
    </row>
    <row r="3552" spans="4:4" x14ac:dyDescent="0.2">
      <c r="D3552" s="189"/>
    </row>
    <row r="3553" spans="4:4" x14ac:dyDescent="0.2">
      <c r="D3553" s="189"/>
    </row>
    <row r="3554" spans="4:4" x14ac:dyDescent="0.2">
      <c r="D3554" s="189"/>
    </row>
    <row r="3555" spans="4:4" x14ac:dyDescent="0.2">
      <c r="D3555" s="189"/>
    </row>
    <row r="3556" spans="4:4" x14ac:dyDescent="0.2">
      <c r="D3556" s="189"/>
    </row>
    <row r="3557" spans="4:4" x14ac:dyDescent="0.2">
      <c r="D3557" s="189"/>
    </row>
    <row r="3558" spans="4:4" x14ac:dyDescent="0.2">
      <c r="D3558" s="189"/>
    </row>
    <row r="3559" spans="4:4" x14ac:dyDescent="0.2">
      <c r="D3559" s="189"/>
    </row>
    <row r="3560" spans="4:4" x14ac:dyDescent="0.2">
      <c r="D3560" s="189"/>
    </row>
    <row r="3561" spans="4:4" x14ac:dyDescent="0.2">
      <c r="D3561" s="189"/>
    </row>
    <row r="3562" spans="4:4" x14ac:dyDescent="0.2">
      <c r="D3562" s="189"/>
    </row>
    <row r="3563" spans="4:4" x14ac:dyDescent="0.2">
      <c r="D3563" s="189"/>
    </row>
    <row r="3564" spans="4:4" x14ac:dyDescent="0.2">
      <c r="D3564" s="189"/>
    </row>
    <row r="3565" spans="4:4" x14ac:dyDescent="0.2">
      <c r="D3565" s="189"/>
    </row>
    <row r="3566" spans="4:4" x14ac:dyDescent="0.2">
      <c r="D3566" s="189"/>
    </row>
    <row r="3567" spans="4:4" x14ac:dyDescent="0.2">
      <c r="D3567" s="189"/>
    </row>
    <row r="3568" spans="4:4" x14ac:dyDescent="0.2">
      <c r="D3568" s="189"/>
    </row>
    <row r="3569" spans="4:4" x14ac:dyDescent="0.2">
      <c r="D3569" s="189"/>
    </row>
    <row r="3570" spans="4:4" x14ac:dyDescent="0.2">
      <c r="D3570" s="189"/>
    </row>
    <row r="3571" spans="4:4" x14ac:dyDescent="0.2">
      <c r="D3571" s="189"/>
    </row>
    <row r="3572" spans="4:4" x14ac:dyDescent="0.2">
      <c r="D3572" s="189"/>
    </row>
    <row r="3573" spans="4:4" x14ac:dyDescent="0.2">
      <c r="D3573" s="189"/>
    </row>
    <row r="3574" spans="4:4" x14ac:dyDescent="0.2">
      <c r="D3574" s="189"/>
    </row>
    <row r="3575" spans="4:4" x14ac:dyDescent="0.2">
      <c r="D3575" s="189"/>
    </row>
    <row r="3576" spans="4:4" x14ac:dyDescent="0.2">
      <c r="D3576" s="189"/>
    </row>
    <row r="3577" spans="4:4" x14ac:dyDescent="0.2">
      <c r="D3577" s="189"/>
    </row>
    <row r="3578" spans="4:4" x14ac:dyDescent="0.2">
      <c r="D3578" s="189"/>
    </row>
    <row r="3579" spans="4:4" x14ac:dyDescent="0.2">
      <c r="D3579" s="189"/>
    </row>
    <row r="3580" spans="4:4" x14ac:dyDescent="0.2">
      <c r="D3580" s="189"/>
    </row>
    <row r="3581" spans="4:4" x14ac:dyDescent="0.2">
      <c r="D3581" s="189"/>
    </row>
    <row r="3582" spans="4:4" x14ac:dyDescent="0.2">
      <c r="D3582" s="189"/>
    </row>
    <row r="3583" spans="4:4" x14ac:dyDescent="0.2">
      <c r="D3583" s="189"/>
    </row>
    <row r="3584" spans="4:4" x14ac:dyDescent="0.2">
      <c r="D3584" s="189"/>
    </row>
    <row r="3585" spans="4:4" x14ac:dyDescent="0.2">
      <c r="D3585" s="189"/>
    </row>
    <row r="3586" spans="4:4" x14ac:dyDescent="0.2">
      <c r="D3586" s="189"/>
    </row>
    <row r="3587" spans="4:4" x14ac:dyDescent="0.2">
      <c r="D3587" s="189"/>
    </row>
    <row r="3588" spans="4:4" x14ac:dyDescent="0.2">
      <c r="D3588" s="189"/>
    </row>
    <row r="3589" spans="4:4" x14ac:dyDescent="0.2">
      <c r="D3589" s="189"/>
    </row>
    <row r="3590" spans="4:4" x14ac:dyDescent="0.2">
      <c r="D3590" s="189"/>
    </row>
    <row r="3591" spans="4:4" x14ac:dyDescent="0.2">
      <c r="D3591" s="189"/>
    </row>
    <row r="3592" spans="4:4" x14ac:dyDescent="0.2">
      <c r="D3592" s="189"/>
    </row>
    <row r="3593" spans="4:4" x14ac:dyDescent="0.2">
      <c r="D3593" s="189"/>
    </row>
    <row r="3594" spans="4:4" x14ac:dyDescent="0.2">
      <c r="D3594" s="189"/>
    </row>
    <row r="3595" spans="4:4" x14ac:dyDescent="0.2">
      <c r="D3595" s="189"/>
    </row>
    <row r="3596" spans="4:4" x14ac:dyDescent="0.2">
      <c r="D3596" s="189"/>
    </row>
    <row r="3597" spans="4:4" x14ac:dyDescent="0.2">
      <c r="D3597" s="189"/>
    </row>
    <row r="3598" spans="4:4" x14ac:dyDescent="0.2">
      <c r="D3598" s="189"/>
    </row>
    <row r="3599" spans="4:4" x14ac:dyDescent="0.2">
      <c r="D3599" s="189"/>
    </row>
    <row r="3600" spans="4:4" x14ac:dyDescent="0.2">
      <c r="D3600" s="189"/>
    </row>
    <row r="3601" spans="4:4" x14ac:dyDescent="0.2">
      <c r="D3601" s="189"/>
    </row>
    <row r="3602" spans="4:4" x14ac:dyDescent="0.2">
      <c r="D3602" s="189"/>
    </row>
    <row r="3603" spans="4:4" x14ac:dyDescent="0.2">
      <c r="D3603" s="189"/>
    </row>
    <row r="3604" spans="4:4" x14ac:dyDescent="0.2">
      <c r="D3604" s="189"/>
    </row>
    <row r="3605" spans="4:4" x14ac:dyDescent="0.2">
      <c r="D3605" s="189"/>
    </row>
    <row r="3606" spans="4:4" x14ac:dyDescent="0.2">
      <c r="D3606" s="189"/>
    </row>
    <row r="3607" spans="4:4" x14ac:dyDescent="0.2">
      <c r="D3607" s="189"/>
    </row>
    <row r="3608" spans="4:4" x14ac:dyDescent="0.2">
      <c r="D3608" s="189"/>
    </row>
    <row r="3609" spans="4:4" x14ac:dyDescent="0.2">
      <c r="D3609" s="189"/>
    </row>
    <row r="3610" spans="4:4" x14ac:dyDescent="0.2">
      <c r="D3610" s="189"/>
    </row>
    <row r="3611" spans="4:4" x14ac:dyDescent="0.2">
      <c r="D3611" s="189"/>
    </row>
    <row r="3612" spans="4:4" x14ac:dyDescent="0.2">
      <c r="D3612" s="189"/>
    </row>
    <row r="3613" spans="4:4" x14ac:dyDescent="0.2">
      <c r="D3613" s="189"/>
    </row>
    <row r="3614" spans="4:4" x14ac:dyDescent="0.2">
      <c r="D3614" s="189"/>
    </row>
    <row r="3615" spans="4:4" x14ac:dyDescent="0.2">
      <c r="D3615" s="189"/>
    </row>
    <row r="3616" spans="4:4" x14ac:dyDescent="0.2">
      <c r="D3616" s="189"/>
    </row>
    <row r="3617" spans="4:4" x14ac:dyDescent="0.2">
      <c r="D3617" s="189"/>
    </row>
    <row r="3618" spans="4:4" x14ac:dyDescent="0.2">
      <c r="D3618" s="189"/>
    </row>
    <row r="3619" spans="4:4" x14ac:dyDescent="0.2">
      <c r="D3619" s="189"/>
    </row>
    <row r="3620" spans="4:4" x14ac:dyDescent="0.2">
      <c r="D3620" s="189"/>
    </row>
    <row r="3621" spans="4:4" x14ac:dyDescent="0.2">
      <c r="D3621" s="189"/>
    </row>
    <row r="3622" spans="4:4" x14ac:dyDescent="0.2">
      <c r="D3622" s="189"/>
    </row>
    <row r="3623" spans="4:4" x14ac:dyDescent="0.2">
      <c r="D3623" s="189"/>
    </row>
    <row r="3624" spans="4:4" x14ac:dyDescent="0.2">
      <c r="D3624" s="189"/>
    </row>
    <row r="3625" spans="4:4" x14ac:dyDescent="0.2">
      <c r="D3625" s="189"/>
    </row>
    <row r="3626" spans="4:4" x14ac:dyDescent="0.2">
      <c r="D3626" s="189"/>
    </row>
    <row r="3627" spans="4:4" x14ac:dyDescent="0.2">
      <c r="D3627" s="189"/>
    </row>
    <row r="3628" spans="4:4" x14ac:dyDescent="0.2">
      <c r="D3628" s="189"/>
    </row>
    <row r="3629" spans="4:4" x14ac:dyDescent="0.2">
      <c r="D3629" s="189"/>
    </row>
    <row r="3630" spans="4:4" x14ac:dyDescent="0.2">
      <c r="D3630" s="189"/>
    </row>
    <row r="3631" spans="4:4" x14ac:dyDescent="0.2">
      <c r="D3631" s="189"/>
    </row>
    <row r="3632" spans="4:4" x14ac:dyDescent="0.2">
      <c r="D3632" s="189"/>
    </row>
    <row r="3633" spans="4:4" x14ac:dyDescent="0.2">
      <c r="D3633" s="189"/>
    </row>
    <row r="3634" spans="4:4" x14ac:dyDescent="0.2">
      <c r="D3634" s="189"/>
    </row>
    <row r="3635" spans="4:4" x14ac:dyDescent="0.2">
      <c r="D3635" s="189"/>
    </row>
    <row r="3636" spans="4:4" x14ac:dyDescent="0.2">
      <c r="D3636" s="189"/>
    </row>
    <row r="3637" spans="4:4" x14ac:dyDescent="0.2">
      <c r="D3637" s="189"/>
    </row>
    <row r="3638" spans="4:4" x14ac:dyDescent="0.2">
      <c r="D3638" s="189"/>
    </row>
    <row r="3639" spans="4:4" x14ac:dyDescent="0.2">
      <c r="D3639" s="189"/>
    </row>
    <row r="3640" spans="4:4" x14ac:dyDescent="0.2">
      <c r="D3640" s="189"/>
    </row>
    <row r="3641" spans="4:4" x14ac:dyDescent="0.2">
      <c r="D3641" s="189"/>
    </row>
    <row r="3642" spans="4:4" x14ac:dyDescent="0.2">
      <c r="D3642" s="189"/>
    </row>
    <row r="3643" spans="4:4" x14ac:dyDescent="0.2">
      <c r="D3643" s="189"/>
    </row>
    <row r="3644" spans="4:4" x14ac:dyDescent="0.2">
      <c r="D3644" s="189"/>
    </row>
    <row r="3645" spans="4:4" x14ac:dyDescent="0.2">
      <c r="D3645" s="189"/>
    </row>
    <row r="3646" spans="4:4" x14ac:dyDescent="0.2">
      <c r="D3646" s="189"/>
    </row>
    <row r="3647" spans="4:4" x14ac:dyDescent="0.2">
      <c r="D3647" s="189"/>
    </row>
    <row r="3648" spans="4:4" x14ac:dyDescent="0.2">
      <c r="D3648" s="189"/>
    </row>
    <row r="3649" spans="4:4" x14ac:dyDescent="0.2">
      <c r="D3649" s="189"/>
    </row>
    <row r="3650" spans="4:4" x14ac:dyDescent="0.2">
      <c r="D3650" s="189"/>
    </row>
    <row r="3651" spans="4:4" x14ac:dyDescent="0.2">
      <c r="D3651" s="189"/>
    </row>
    <row r="3652" spans="4:4" x14ac:dyDescent="0.2">
      <c r="D3652" s="189"/>
    </row>
    <row r="3653" spans="4:4" x14ac:dyDescent="0.2">
      <c r="D3653" s="189"/>
    </row>
    <row r="3654" spans="4:4" x14ac:dyDescent="0.2">
      <c r="D3654" s="189"/>
    </row>
    <row r="3655" spans="4:4" x14ac:dyDescent="0.2">
      <c r="D3655" s="189"/>
    </row>
    <row r="3656" spans="4:4" x14ac:dyDescent="0.2">
      <c r="D3656" s="189"/>
    </row>
    <row r="3657" spans="4:4" x14ac:dyDescent="0.2">
      <c r="D3657" s="189"/>
    </row>
    <row r="3658" spans="4:4" x14ac:dyDescent="0.2">
      <c r="D3658" s="189"/>
    </row>
    <row r="3659" spans="4:4" x14ac:dyDescent="0.2">
      <c r="D3659" s="189"/>
    </row>
    <row r="3660" spans="4:4" x14ac:dyDescent="0.2">
      <c r="D3660" s="189"/>
    </row>
    <row r="3661" spans="4:4" x14ac:dyDescent="0.2">
      <c r="D3661" s="189"/>
    </row>
    <row r="3662" spans="4:4" x14ac:dyDescent="0.2">
      <c r="D3662" s="189"/>
    </row>
    <row r="3663" spans="4:4" x14ac:dyDescent="0.2">
      <c r="D3663" s="189"/>
    </row>
    <row r="3664" spans="4:4" x14ac:dyDescent="0.2">
      <c r="D3664" s="189"/>
    </row>
    <row r="3665" spans="4:4" x14ac:dyDescent="0.2">
      <c r="D3665" s="189"/>
    </row>
    <row r="3666" spans="4:4" x14ac:dyDescent="0.2">
      <c r="D3666" s="189"/>
    </row>
    <row r="3667" spans="4:4" x14ac:dyDescent="0.2">
      <c r="D3667" s="189"/>
    </row>
    <row r="3668" spans="4:4" x14ac:dyDescent="0.2">
      <c r="D3668" s="189"/>
    </row>
    <row r="3669" spans="4:4" x14ac:dyDescent="0.2">
      <c r="D3669" s="189"/>
    </row>
    <row r="3670" spans="4:4" x14ac:dyDescent="0.2">
      <c r="D3670" s="189"/>
    </row>
    <row r="3671" spans="4:4" x14ac:dyDescent="0.2">
      <c r="D3671" s="189"/>
    </row>
    <row r="3672" spans="4:4" x14ac:dyDescent="0.2">
      <c r="D3672" s="189"/>
    </row>
    <row r="3673" spans="4:4" x14ac:dyDescent="0.2">
      <c r="D3673" s="189"/>
    </row>
    <row r="3674" spans="4:4" x14ac:dyDescent="0.2">
      <c r="D3674" s="189"/>
    </row>
    <row r="3675" spans="4:4" x14ac:dyDescent="0.2">
      <c r="D3675" s="189"/>
    </row>
    <row r="3676" spans="4:4" x14ac:dyDescent="0.2">
      <c r="D3676" s="189"/>
    </row>
    <row r="3677" spans="4:4" x14ac:dyDescent="0.2">
      <c r="D3677" s="189"/>
    </row>
    <row r="3678" spans="4:4" x14ac:dyDescent="0.2">
      <c r="D3678" s="189"/>
    </row>
    <row r="3679" spans="4:4" x14ac:dyDescent="0.2">
      <c r="D3679" s="189"/>
    </row>
    <row r="3680" spans="4:4" x14ac:dyDescent="0.2">
      <c r="D3680" s="189"/>
    </row>
    <row r="3681" spans="4:4" x14ac:dyDescent="0.2">
      <c r="D3681" s="189"/>
    </row>
    <row r="3682" spans="4:4" x14ac:dyDescent="0.2">
      <c r="D3682" s="189"/>
    </row>
    <row r="3683" spans="4:4" x14ac:dyDescent="0.2">
      <c r="D3683" s="189"/>
    </row>
    <row r="3684" spans="4:4" x14ac:dyDescent="0.2">
      <c r="D3684" s="189"/>
    </row>
    <row r="3685" spans="4:4" x14ac:dyDescent="0.2">
      <c r="D3685" s="189"/>
    </row>
    <row r="3686" spans="4:4" x14ac:dyDescent="0.2">
      <c r="D3686" s="189"/>
    </row>
    <row r="3687" spans="4:4" x14ac:dyDescent="0.2">
      <c r="D3687" s="189"/>
    </row>
    <row r="3688" spans="4:4" x14ac:dyDescent="0.2">
      <c r="D3688" s="189"/>
    </row>
    <row r="3689" spans="4:4" x14ac:dyDescent="0.2">
      <c r="D3689" s="189"/>
    </row>
    <row r="3690" spans="4:4" x14ac:dyDescent="0.2">
      <c r="D3690" s="189"/>
    </row>
    <row r="3691" spans="4:4" x14ac:dyDescent="0.2">
      <c r="D3691" s="189"/>
    </row>
    <row r="3692" spans="4:4" x14ac:dyDescent="0.2">
      <c r="D3692" s="189"/>
    </row>
    <row r="3693" spans="4:4" x14ac:dyDescent="0.2">
      <c r="D3693" s="189"/>
    </row>
    <row r="3694" spans="4:4" x14ac:dyDescent="0.2">
      <c r="D3694" s="189"/>
    </row>
    <row r="3695" spans="4:4" x14ac:dyDescent="0.2">
      <c r="D3695" s="189"/>
    </row>
    <row r="3696" spans="4:4" x14ac:dyDescent="0.2">
      <c r="D3696" s="189"/>
    </row>
    <row r="3697" spans="4:4" x14ac:dyDescent="0.2">
      <c r="D3697" s="189"/>
    </row>
    <row r="3698" spans="4:4" x14ac:dyDescent="0.2">
      <c r="D3698" s="189"/>
    </row>
    <row r="3699" spans="4:4" x14ac:dyDescent="0.2">
      <c r="D3699" s="189"/>
    </row>
    <row r="3700" spans="4:4" x14ac:dyDescent="0.2">
      <c r="D3700" s="189"/>
    </row>
    <row r="3701" spans="4:4" x14ac:dyDescent="0.2">
      <c r="D3701" s="189"/>
    </row>
    <row r="3702" spans="4:4" x14ac:dyDescent="0.2">
      <c r="D3702" s="189"/>
    </row>
    <row r="3703" spans="4:4" x14ac:dyDescent="0.2">
      <c r="D3703" s="189"/>
    </row>
    <row r="3704" spans="4:4" x14ac:dyDescent="0.2">
      <c r="D3704" s="189"/>
    </row>
    <row r="3705" spans="4:4" x14ac:dyDescent="0.2">
      <c r="D3705" s="189"/>
    </row>
    <row r="3706" spans="4:4" x14ac:dyDescent="0.2">
      <c r="D3706" s="189"/>
    </row>
    <row r="3707" spans="4:4" x14ac:dyDescent="0.2">
      <c r="D3707" s="189"/>
    </row>
    <row r="3708" spans="4:4" x14ac:dyDescent="0.2">
      <c r="D3708" s="189"/>
    </row>
    <row r="3709" spans="4:4" x14ac:dyDescent="0.2">
      <c r="D3709" s="189"/>
    </row>
    <row r="3710" spans="4:4" x14ac:dyDescent="0.2">
      <c r="D3710" s="189"/>
    </row>
    <row r="3711" spans="4:4" x14ac:dyDescent="0.2">
      <c r="D3711" s="189"/>
    </row>
    <row r="3712" spans="4:4" x14ac:dyDescent="0.2">
      <c r="D3712" s="189"/>
    </row>
    <row r="3713" spans="4:4" x14ac:dyDescent="0.2">
      <c r="D3713" s="189"/>
    </row>
    <row r="3714" spans="4:4" x14ac:dyDescent="0.2">
      <c r="D3714" s="189"/>
    </row>
    <row r="3715" spans="4:4" x14ac:dyDescent="0.2">
      <c r="D3715" s="189"/>
    </row>
    <row r="3716" spans="4:4" x14ac:dyDescent="0.2">
      <c r="D3716" s="189"/>
    </row>
    <row r="3717" spans="4:4" x14ac:dyDescent="0.2">
      <c r="D3717" s="189"/>
    </row>
    <row r="3718" spans="4:4" x14ac:dyDescent="0.2">
      <c r="D3718" s="189"/>
    </row>
    <row r="3719" spans="4:4" x14ac:dyDescent="0.2">
      <c r="D3719" s="189"/>
    </row>
    <row r="3720" spans="4:4" x14ac:dyDescent="0.2">
      <c r="D3720" s="189"/>
    </row>
    <row r="3721" spans="4:4" x14ac:dyDescent="0.2">
      <c r="D3721" s="189"/>
    </row>
    <row r="3722" spans="4:4" x14ac:dyDescent="0.2">
      <c r="D3722" s="189"/>
    </row>
    <row r="3723" spans="4:4" x14ac:dyDescent="0.2">
      <c r="D3723" s="189"/>
    </row>
    <row r="3724" spans="4:4" x14ac:dyDescent="0.2">
      <c r="D3724" s="189"/>
    </row>
    <row r="3725" spans="4:4" x14ac:dyDescent="0.2">
      <c r="D3725" s="189"/>
    </row>
    <row r="3726" spans="4:4" x14ac:dyDescent="0.2">
      <c r="D3726" s="189"/>
    </row>
    <row r="3727" spans="4:4" x14ac:dyDescent="0.2">
      <c r="D3727" s="189"/>
    </row>
    <row r="3728" spans="4:4" x14ac:dyDescent="0.2">
      <c r="D3728" s="189"/>
    </row>
    <row r="3729" spans="4:4" x14ac:dyDescent="0.2">
      <c r="D3729" s="189"/>
    </row>
    <row r="3730" spans="4:4" x14ac:dyDescent="0.2">
      <c r="D3730" s="189"/>
    </row>
    <row r="3731" spans="4:4" x14ac:dyDescent="0.2">
      <c r="D3731" s="189"/>
    </row>
    <row r="3732" spans="4:4" x14ac:dyDescent="0.2">
      <c r="D3732" s="189"/>
    </row>
    <row r="3733" spans="4:4" x14ac:dyDescent="0.2">
      <c r="D3733" s="189"/>
    </row>
    <row r="3734" spans="4:4" x14ac:dyDescent="0.2">
      <c r="D3734" s="189"/>
    </row>
    <row r="3735" spans="4:4" x14ac:dyDescent="0.2">
      <c r="D3735" s="189"/>
    </row>
    <row r="3736" spans="4:4" x14ac:dyDescent="0.2">
      <c r="D3736" s="189"/>
    </row>
    <row r="3737" spans="4:4" x14ac:dyDescent="0.2">
      <c r="D3737" s="189"/>
    </row>
    <row r="3738" spans="4:4" x14ac:dyDescent="0.2">
      <c r="D3738" s="189"/>
    </row>
    <row r="3739" spans="4:4" x14ac:dyDescent="0.2">
      <c r="D3739" s="189"/>
    </row>
    <row r="3740" spans="4:4" x14ac:dyDescent="0.2">
      <c r="D3740" s="189"/>
    </row>
    <row r="3741" spans="4:4" x14ac:dyDescent="0.2">
      <c r="D3741" s="189"/>
    </row>
    <row r="3742" spans="4:4" x14ac:dyDescent="0.2">
      <c r="D3742" s="189"/>
    </row>
    <row r="3743" spans="4:4" x14ac:dyDescent="0.2">
      <c r="D3743" s="189"/>
    </row>
    <row r="3744" spans="4:4" x14ac:dyDescent="0.2">
      <c r="D3744" s="189"/>
    </row>
    <row r="3745" spans="4:4" x14ac:dyDescent="0.2">
      <c r="D3745" s="189"/>
    </row>
    <row r="3746" spans="4:4" x14ac:dyDescent="0.2">
      <c r="D3746" s="189"/>
    </row>
    <row r="3747" spans="4:4" x14ac:dyDescent="0.2">
      <c r="D3747" s="189"/>
    </row>
    <row r="3748" spans="4:4" x14ac:dyDescent="0.2">
      <c r="D3748" s="189"/>
    </row>
    <row r="3749" spans="4:4" x14ac:dyDescent="0.2">
      <c r="D3749" s="189"/>
    </row>
    <row r="3750" spans="4:4" x14ac:dyDescent="0.2">
      <c r="D3750" s="189"/>
    </row>
    <row r="3751" spans="4:4" x14ac:dyDescent="0.2">
      <c r="D3751" s="189"/>
    </row>
    <row r="3752" spans="4:4" x14ac:dyDescent="0.2">
      <c r="D3752" s="189"/>
    </row>
    <row r="3753" spans="4:4" x14ac:dyDescent="0.2">
      <c r="D3753" s="189"/>
    </row>
    <row r="3754" spans="4:4" x14ac:dyDescent="0.2">
      <c r="D3754" s="189"/>
    </row>
    <row r="3755" spans="4:4" x14ac:dyDescent="0.2">
      <c r="D3755" s="189"/>
    </row>
    <row r="3756" spans="4:4" x14ac:dyDescent="0.2">
      <c r="D3756" s="189"/>
    </row>
    <row r="3757" spans="4:4" x14ac:dyDescent="0.2">
      <c r="D3757" s="189"/>
    </row>
    <row r="3758" spans="4:4" x14ac:dyDescent="0.2">
      <c r="D3758" s="189"/>
    </row>
    <row r="3759" spans="4:4" x14ac:dyDescent="0.2">
      <c r="D3759" s="189"/>
    </row>
    <row r="3760" spans="4:4" x14ac:dyDescent="0.2">
      <c r="D3760" s="189"/>
    </row>
    <row r="3761" spans="4:4" x14ac:dyDescent="0.2">
      <c r="D3761" s="189"/>
    </row>
    <row r="3762" spans="4:4" x14ac:dyDescent="0.2">
      <c r="D3762" s="189"/>
    </row>
    <row r="3763" spans="4:4" x14ac:dyDescent="0.2">
      <c r="D3763" s="189"/>
    </row>
    <row r="3764" spans="4:4" x14ac:dyDescent="0.2">
      <c r="D3764" s="189"/>
    </row>
    <row r="3765" spans="4:4" x14ac:dyDescent="0.2">
      <c r="D3765" s="189"/>
    </row>
    <row r="3766" spans="4:4" x14ac:dyDescent="0.2">
      <c r="D3766" s="189"/>
    </row>
    <row r="3767" spans="4:4" x14ac:dyDescent="0.2">
      <c r="D3767" s="189"/>
    </row>
    <row r="3768" spans="4:4" x14ac:dyDescent="0.2">
      <c r="D3768" s="189"/>
    </row>
    <row r="3769" spans="4:4" x14ac:dyDescent="0.2">
      <c r="D3769" s="189"/>
    </row>
    <row r="3770" spans="4:4" x14ac:dyDescent="0.2">
      <c r="D3770" s="189"/>
    </row>
    <row r="3771" spans="4:4" x14ac:dyDescent="0.2">
      <c r="D3771" s="189"/>
    </row>
    <row r="3772" spans="4:4" x14ac:dyDescent="0.2">
      <c r="D3772" s="189"/>
    </row>
    <row r="3773" spans="4:4" x14ac:dyDescent="0.2">
      <c r="D3773" s="189"/>
    </row>
    <row r="3774" spans="4:4" x14ac:dyDescent="0.2">
      <c r="D3774" s="189"/>
    </row>
    <row r="3775" spans="4:4" x14ac:dyDescent="0.2">
      <c r="D3775" s="189"/>
    </row>
    <row r="3776" spans="4:4" x14ac:dyDescent="0.2">
      <c r="D3776" s="189"/>
    </row>
    <row r="3777" spans="4:4" x14ac:dyDescent="0.2">
      <c r="D3777" s="189"/>
    </row>
    <row r="3778" spans="4:4" x14ac:dyDescent="0.2">
      <c r="D3778" s="189"/>
    </row>
    <row r="3779" spans="4:4" x14ac:dyDescent="0.2">
      <c r="D3779" s="189"/>
    </row>
    <row r="3780" spans="4:4" x14ac:dyDescent="0.2">
      <c r="D3780" s="189"/>
    </row>
    <row r="3781" spans="4:4" x14ac:dyDescent="0.2">
      <c r="D3781" s="189"/>
    </row>
    <row r="3782" spans="4:4" x14ac:dyDescent="0.2">
      <c r="D3782" s="189"/>
    </row>
    <row r="3783" spans="4:4" x14ac:dyDescent="0.2">
      <c r="D3783" s="189"/>
    </row>
    <row r="3784" spans="4:4" x14ac:dyDescent="0.2">
      <c r="D3784" s="189"/>
    </row>
    <row r="3785" spans="4:4" x14ac:dyDescent="0.2">
      <c r="D3785" s="189"/>
    </row>
    <row r="3786" spans="4:4" x14ac:dyDescent="0.2">
      <c r="D3786" s="189"/>
    </row>
    <row r="3787" spans="4:4" x14ac:dyDescent="0.2">
      <c r="D3787" s="189"/>
    </row>
    <row r="3788" spans="4:4" x14ac:dyDescent="0.2">
      <c r="D3788" s="189"/>
    </row>
    <row r="3789" spans="4:4" x14ac:dyDescent="0.2">
      <c r="D3789" s="189"/>
    </row>
    <row r="3790" spans="4:4" x14ac:dyDescent="0.2">
      <c r="D3790" s="189"/>
    </row>
    <row r="3791" spans="4:4" x14ac:dyDescent="0.2">
      <c r="D3791" s="189"/>
    </row>
    <row r="3792" spans="4:4" x14ac:dyDescent="0.2">
      <c r="D3792" s="189"/>
    </row>
    <row r="3793" spans="4:4" x14ac:dyDescent="0.2">
      <c r="D3793" s="189"/>
    </row>
    <row r="3794" spans="4:4" x14ac:dyDescent="0.2">
      <c r="D3794" s="189"/>
    </row>
    <row r="3795" spans="4:4" x14ac:dyDescent="0.2">
      <c r="D3795" s="189"/>
    </row>
    <row r="3796" spans="4:4" x14ac:dyDescent="0.2">
      <c r="D3796" s="189"/>
    </row>
    <row r="3797" spans="4:4" x14ac:dyDescent="0.2">
      <c r="D3797" s="189"/>
    </row>
    <row r="3798" spans="4:4" x14ac:dyDescent="0.2">
      <c r="D3798" s="189"/>
    </row>
    <row r="3799" spans="4:4" x14ac:dyDescent="0.2">
      <c r="D3799" s="189"/>
    </row>
    <row r="3800" spans="4:4" x14ac:dyDescent="0.2">
      <c r="D3800" s="189"/>
    </row>
    <row r="3801" spans="4:4" x14ac:dyDescent="0.2">
      <c r="D3801" s="189"/>
    </row>
    <row r="3802" spans="4:4" x14ac:dyDescent="0.2">
      <c r="D3802" s="189"/>
    </row>
    <row r="3803" spans="4:4" x14ac:dyDescent="0.2">
      <c r="D3803" s="189"/>
    </row>
    <row r="3804" spans="4:4" x14ac:dyDescent="0.2">
      <c r="D3804" s="189"/>
    </row>
    <row r="3805" spans="4:4" x14ac:dyDescent="0.2">
      <c r="D3805" s="189"/>
    </row>
    <row r="3806" spans="4:4" x14ac:dyDescent="0.2">
      <c r="D3806" s="189"/>
    </row>
    <row r="3807" spans="4:4" x14ac:dyDescent="0.2">
      <c r="D3807" s="189"/>
    </row>
    <row r="3808" spans="4:4" x14ac:dyDescent="0.2">
      <c r="D3808" s="189"/>
    </row>
    <row r="3809" spans="4:4" x14ac:dyDescent="0.2">
      <c r="D3809" s="189"/>
    </row>
    <row r="3810" spans="4:4" x14ac:dyDescent="0.2">
      <c r="D3810" s="189"/>
    </row>
    <row r="3811" spans="4:4" x14ac:dyDescent="0.2">
      <c r="D3811" s="189"/>
    </row>
    <row r="3812" spans="4:4" x14ac:dyDescent="0.2">
      <c r="D3812" s="189"/>
    </row>
    <row r="3813" spans="4:4" x14ac:dyDescent="0.2">
      <c r="D3813" s="189"/>
    </row>
    <row r="3814" spans="4:4" x14ac:dyDescent="0.2">
      <c r="D3814" s="189"/>
    </row>
    <row r="3815" spans="4:4" x14ac:dyDescent="0.2">
      <c r="D3815" s="189"/>
    </row>
    <row r="3816" spans="4:4" x14ac:dyDescent="0.2">
      <c r="D3816" s="189"/>
    </row>
    <row r="3817" spans="4:4" x14ac:dyDescent="0.2">
      <c r="D3817" s="189"/>
    </row>
    <row r="3818" spans="4:4" x14ac:dyDescent="0.2">
      <c r="D3818" s="189"/>
    </row>
    <row r="3819" spans="4:4" x14ac:dyDescent="0.2">
      <c r="D3819" s="189"/>
    </row>
    <row r="3820" spans="4:4" x14ac:dyDescent="0.2">
      <c r="D3820" s="189"/>
    </row>
    <row r="3821" spans="4:4" x14ac:dyDescent="0.2">
      <c r="D3821" s="189"/>
    </row>
    <row r="3822" spans="4:4" x14ac:dyDescent="0.2">
      <c r="D3822" s="189"/>
    </row>
    <row r="3823" spans="4:4" x14ac:dyDescent="0.2">
      <c r="D3823" s="189"/>
    </row>
    <row r="3824" spans="4:4" x14ac:dyDescent="0.2">
      <c r="D3824" s="189"/>
    </row>
    <row r="3825" spans="4:4" x14ac:dyDescent="0.2">
      <c r="D3825" s="189"/>
    </row>
    <row r="3826" spans="4:4" x14ac:dyDescent="0.2">
      <c r="D3826" s="189"/>
    </row>
    <row r="3827" spans="4:4" x14ac:dyDescent="0.2">
      <c r="D3827" s="189"/>
    </row>
    <row r="3828" spans="4:4" x14ac:dyDescent="0.2">
      <c r="D3828" s="189"/>
    </row>
    <row r="3829" spans="4:4" x14ac:dyDescent="0.2">
      <c r="D3829" s="189"/>
    </row>
    <row r="3830" spans="4:4" x14ac:dyDescent="0.2">
      <c r="D3830" s="189"/>
    </row>
    <row r="3831" spans="4:4" x14ac:dyDescent="0.2">
      <c r="D3831" s="189"/>
    </row>
    <row r="3832" spans="4:4" x14ac:dyDescent="0.2">
      <c r="D3832" s="189"/>
    </row>
    <row r="3833" spans="4:4" x14ac:dyDescent="0.2">
      <c r="D3833" s="189"/>
    </row>
    <row r="3834" spans="4:4" x14ac:dyDescent="0.2">
      <c r="D3834" s="189"/>
    </row>
    <row r="3835" spans="4:4" x14ac:dyDescent="0.2">
      <c r="D3835" s="189"/>
    </row>
    <row r="3836" spans="4:4" x14ac:dyDescent="0.2">
      <c r="D3836" s="189"/>
    </row>
    <row r="3837" spans="4:4" x14ac:dyDescent="0.2">
      <c r="D3837" s="189"/>
    </row>
    <row r="3838" spans="4:4" x14ac:dyDescent="0.2">
      <c r="D3838" s="189"/>
    </row>
    <row r="3839" spans="4:4" x14ac:dyDescent="0.2">
      <c r="D3839" s="189"/>
    </row>
    <row r="3840" spans="4:4" x14ac:dyDescent="0.2">
      <c r="D3840" s="189"/>
    </row>
    <row r="3841" spans="4:4" x14ac:dyDescent="0.2">
      <c r="D3841" s="189"/>
    </row>
    <row r="3842" spans="4:4" x14ac:dyDescent="0.2">
      <c r="D3842" s="189"/>
    </row>
    <row r="3843" spans="4:4" x14ac:dyDescent="0.2">
      <c r="D3843" s="189"/>
    </row>
    <row r="3844" spans="4:4" x14ac:dyDescent="0.2">
      <c r="D3844" s="189"/>
    </row>
    <row r="3845" spans="4:4" x14ac:dyDescent="0.2">
      <c r="D3845" s="189"/>
    </row>
    <row r="3846" spans="4:4" x14ac:dyDescent="0.2">
      <c r="D3846" s="189"/>
    </row>
    <row r="3847" spans="4:4" x14ac:dyDescent="0.2">
      <c r="D3847" s="189"/>
    </row>
    <row r="3848" spans="4:4" x14ac:dyDescent="0.2">
      <c r="D3848" s="189"/>
    </row>
    <row r="3849" spans="4:4" x14ac:dyDescent="0.2">
      <c r="D3849" s="189"/>
    </row>
    <row r="3850" spans="4:4" x14ac:dyDescent="0.2">
      <c r="D3850" s="189"/>
    </row>
    <row r="3851" spans="4:4" x14ac:dyDescent="0.2">
      <c r="D3851" s="189"/>
    </row>
    <row r="3852" spans="4:4" x14ac:dyDescent="0.2">
      <c r="D3852" s="189"/>
    </row>
    <row r="3853" spans="4:4" x14ac:dyDescent="0.2">
      <c r="D3853" s="189"/>
    </row>
    <row r="3854" spans="4:4" x14ac:dyDescent="0.2">
      <c r="D3854" s="189"/>
    </row>
    <row r="3855" spans="4:4" x14ac:dyDescent="0.2">
      <c r="D3855" s="189"/>
    </row>
    <row r="3856" spans="4:4" x14ac:dyDescent="0.2">
      <c r="D3856" s="189"/>
    </row>
    <row r="3857" spans="4:4" x14ac:dyDescent="0.2">
      <c r="D3857" s="189"/>
    </row>
    <row r="3858" spans="4:4" x14ac:dyDescent="0.2">
      <c r="D3858" s="189"/>
    </row>
    <row r="3859" spans="4:4" x14ac:dyDescent="0.2">
      <c r="D3859" s="189"/>
    </row>
    <row r="3860" spans="4:4" x14ac:dyDescent="0.2">
      <c r="D3860" s="189"/>
    </row>
    <row r="3861" spans="4:4" x14ac:dyDescent="0.2">
      <c r="D3861" s="189"/>
    </row>
    <row r="3862" spans="4:4" x14ac:dyDescent="0.2">
      <c r="D3862" s="189"/>
    </row>
    <row r="3863" spans="4:4" x14ac:dyDescent="0.2">
      <c r="D3863" s="189"/>
    </row>
    <row r="3864" spans="4:4" x14ac:dyDescent="0.2">
      <c r="D3864" s="189"/>
    </row>
    <row r="3865" spans="4:4" x14ac:dyDescent="0.2">
      <c r="D3865" s="189"/>
    </row>
    <row r="3866" spans="4:4" x14ac:dyDescent="0.2">
      <c r="D3866" s="189"/>
    </row>
    <row r="3867" spans="4:4" x14ac:dyDescent="0.2">
      <c r="D3867" s="189"/>
    </row>
    <row r="3868" spans="4:4" x14ac:dyDescent="0.2">
      <c r="D3868" s="189"/>
    </row>
    <row r="3869" spans="4:4" x14ac:dyDescent="0.2">
      <c r="D3869" s="189"/>
    </row>
    <row r="3870" spans="4:4" x14ac:dyDescent="0.2">
      <c r="D3870" s="189"/>
    </row>
    <row r="3871" spans="4:4" x14ac:dyDescent="0.2">
      <c r="D3871" s="189"/>
    </row>
    <row r="3872" spans="4:4" x14ac:dyDescent="0.2">
      <c r="D3872" s="189"/>
    </row>
    <row r="3873" spans="4:4" x14ac:dyDescent="0.2">
      <c r="D3873" s="189"/>
    </row>
    <row r="3874" spans="4:4" x14ac:dyDescent="0.2">
      <c r="D3874" s="189"/>
    </row>
    <row r="3875" spans="4:4" x14ac:dyDescent="0.2">
      <c r="D3875" s="189"/>
    </row>
    <row r="3876" spans="4:4" x14ac:dyDescent="0.2">
      <c r="D3876" s="189"/>
    </row>
    <row r="3877" spans="4:4" x14ac:dyDescent="0.2">
      <c r="D3877" s="189"/>
    </row>
    <row r="3878" spans="4:4" x14ac:dyDescent="0.2">
      <c r="D3878" s="189"/>
    </row>
    <row r="3879" spans="4:4" x14ac:dyDescent="0.2">
      <c r="D3879" s="189"/>
    </row>
    <row r="3880" spans="4:4" x14ac:dyDescent="0.2">
      <c r="D3880" s="189"/>
    </row>
    <row r="3881" spans="4:4" x14ac:dyDescent="0.2">
      <c r="D3881" s="189"/>
    </row>
    <row r="3882" spans="4:4" x14ac:dyDescent="0.2">
      <c r="D3882" s="189"/>
    </row>
    <row r="3883" spans="4:4" x14ac:dyDescent="0.2">
      <c r="D3883" s="189"/>
    </row>
    <row r="3884" spans="4:4" x14ac:dyDescent="0.2">
      <c r="D3884" s="189"/>
    </row>
    <row r="3885" spans="4:4" x14ac:dyDescent="0.2">
      <c r="D3885" s="189"/>
    </row>
    <row r="3886" spans="4:4" x14ac:dyDescent="0.2">
      <c r="D3886" s="189"/>
    </row>
    <row r="3887" spans="4:4" x14ac:dyDescent="0.2">
      <c r="D3887" s="189"/>
    </row>
    <row r="3888" spans="4:4" x14ac:dyDescent="0.2">
      <c r="D3888" s="189"/>
    </row>
    <row r="3889" spans="4:4" x14ac:dyDescent="0.2">
      <c r="D3889" s="189"/>
    </row>
    <row r="3890" spans="4:4" x14ac:dyDescent="0.2">
      <c r="D3890" s="189"/>
    </row>
    <row r="3891" spans="4:4" x14ac:dyDescent="0.2">
      <c r="D3891" s="189"/>
    </row>
    <row r="3892" spans="4:4" x14ac:dyDescent="0.2">
      <c r="D3892" s="189"/>
    </row>
    <row r="3893" spans="4:4" x14ac:dyDescent="0.2">
      <c r="D3893" s="189"/>
    </row>
    <row r="3894" spans="4:4" x14ac:dyDescent="0.2">
      <c r="D3894" s="189"/>
    </row>
    <row r="3895" spans="4:4" x14ac:dyDescent="0.2">
      <c r="D3895" s="189"/>
    </row>
    <row r="3896" spans="4:4" x14ac:dyDescent="0.2">
      <c r="D3896" s="189"/>
    </row>
    <row r="3897" spans="4:4" x14ac:dyDescent="0.2">
      <c r="D3897" s="189"/>
    </row>
    <row r="3898" spans="4:4" x14ac:dyDescent="0.2">
      <c r="D3898" s="189"/>
    </row>
    <row r="3899" spans="4:4" x14ac:dyDescent="0.2">
      <c r="D3899" s="189"/>
    </row>
    <row r="3900" spans="4:4" x14ac:dyDescent="0.2">
      <c r="D3900" s="189"/>
    </row>
    <row r="3901" spans="4:4" x14ac:dyDescent="0.2">
      <c r="D3901" s="189"/>
    </row>
    <row r="3902" spans="4:4" x14ac:dyDescent="0.2">
      <c r="D3902" s="189"/>
    </row>
    <row r="3903" spans="4:4" x14ac:dyDescent="0.2">
      <c r="D3903" s="189"/>
    </row>
    <row r="3904" spans="4:4" x14ac:dyDescent="0.2">
      <c r="D3904" s="189"/>
    </row>
    <row r="3905" spans="4:4" x14ac:dyDescent="0.2">
      <c r="D3905" s="189"/>
    </row>
    <row r="3906" spans="4:4" x14ac:dyDescent="0.2">
      <c r="D3906" s="189"/>
    </row>
    <row r="3907" spans="4:4" x14ac:dyDescent="0.2">
      <c r="D3907" s="189"/>
    </row>
    <row r="3908" spans="4:4" x14ac:dyDescent="0.2">
      <c r="D3908" s="189"/>
    </row>
    <row r="3909" spans="4:4" x14ac:dyDescent="0.2">
      <c r="D3909" s="189"/>
    </row>
    <row r="3910" spans="4:4" x14ac:dyDescent="0.2">
      <c r="D3910" s="189"/>
    </row>
    <row r="3911" spans="4:4" x14ac:dyDescent="0.2">
      <c r="D3911" s="189"/>
    </row>
    <row r="3912" spans="4:4" x14ac:dyDescent="0.2">
      <c r="D3912" s="189"/>
    </row>
    <row r="3913" spans="4:4" x14ac:dyDescent="0.2">
      <c r="D3913" s="189"/>
    </row>
    <row r="3914" spans="4:4" x14ac:dyDescent="0.2">
      <c r="D3914" s="189"/>
    </row>
    <row r="3915" spans="4:4" x14ac:dyDescent="0.2">
      <c r="D3915" s="189"/>
    </row>
    <row r="3916" spans="4:4" x14ac:dyDescent="0.2">
      <c r="D3916" s="189"/>
    </row>
    <row r="3917" spans="4:4" x14ac:dyDescent="0.2">
      <c r="D3917" s="189"/>
    </row>
    <row r="3918" spans="4:4" x14ac:dyDescent="0.2">
      <c r="D3918" s="189"/>
    </row>
    <row r="3919" spans="4:4" x14ac:dyDescent="0.2">
      <c r="D3919" s="189"/>
    </row>
    <row r="3920" spans="4:4" x14ac:dyDescent="0.2">
      <c r="D3920" s="189"/>
    </row>
    <row r="3921" spans="4:4" x14ac:dyDescent="0.2">
      <c r="D3921" s="189"/>
    </row>
    <row r="3922" spans="4:4" x14ac:dyDescent="0.2">
      <c r="D3922" s="189"/>
    </row>
    <row r="3923" spans="4:4" x14ac:dyDescent="0.2">
      <c r="D3923" s="189"/>
    </row>
    <row r="3924" spans="4:4" x14ac:dyDescent="0.2">
      <c r="D3924" s="189"/>
    </row>
    <row r="3925" spans="4:4" x14ac:dyDescent="0.2">
      <c r="D3925" s="189"/>
    </row>
    <row r="3926" spans="4:4" x14ac:dyDescent="0.2">
      <c r="D3926" s="189"/>
    </row>
    <row r="3927" spans="4:4" x14ac:dyDescent="0.2">
      <c r="D3927" s="189"/>
    </row>
    <row r="3928" spans="4:4" x14ac:dyDescent="0.2">
      <c r="D3928" s="189"/>
    </row>
    <row r="3929" spans="4:4" x14ac:dyDescent="0.2">
      <c r="D3929" s="189"/>
    </row>
    <row r="3930" spans="4:4" x14ac:dyDescent="0.2">
      <c r="D3930" s="189"/>
    </row>
    <row r="3931" spans="4:4" x14ac:dyDescent="0.2">
      <c r="D3931" s="189"/>
    </row>
    <row r="3932" spans="4:4" x14ac:dyDescent="0.2">
      <c r="D3932" s="189"/>
    </row>
    <row r="3933" spans="4:4" x14ac:dyDescent="0.2">
      <c r="D3933" s="189"/>
    </row>
    <row r="3934" spans="4:4" x14ac:dyDescent="0.2">
      <c r="D3934" s="189"/>
    </row>
    <row r="3935" spans="4:4" x14ac:dyDescent="0.2">
      <c r="D3935" s="189"/>
    </row>
    <row r="3936" spans="4:4" x14ac:dyDescent="0.2">
      <c r="D3936" s="189"/>
    </row>
    <row r="3937" spans="4:4" x14ac:dyDescent="0.2">
      <c r="D3937" s="189"/>
    </row>
    <row r="3938" spans="4:4" x14ac:dyDescent="0.2">
      <c r="D3938" s="189"/>
    </row>
    <row r="3939" spans="4:4" x14ac:dyDescent="0.2">
      <c r="D3939" s="189"/>
    </row>
    <row r="3940" spans="4:4" x14ac:dyDescent="0.2">
      <c r="D3940" s="189"/>
    </row>
    <row r="3941" spans="4:4" x14ac:dyDescent="0.2">
      <c r="D3941" s="189"/>
    </row>
    <row r="3942" spans="4:4" x14ac:dyDescent="0.2">
      <c r="D3942" s="189"/>
    </row>
    <row r="3943" spans="4:4" x14ac:dyDescent="0.2">
      <c r="D3943" s="189"/>
    </row>
    <row r="3944" spans="4:4" x14ac:dyDescent="0.2">
      <c r="D3944" s="189"/>
    </row>
    <row r="3945" spans="4:4" x14ac:dyDescent="0.2">
      <c r="D3945" s="189"/>
    </row>
    <row r="3946" spans="4:4" x14ac:dyDescent="0.2">
      <c r="D3946" s="189"/>
    </row>
    <row r="3947" spans="4:4" x14ac:dyDescent="0.2">
      <c r="D3947" s="189"/>
    </row>
    <row r="3948" spans="4:4" x14ac:dyDescent="0.2">
      <c r="D3948" s="189"/>
    </row>
    <row r="3949" spans="4:4" x14ac:dyDescent="0.2">
      <c r="D3949" s="189"/>
    </row>
    <row r="3950" spans="4:4" x14ac:dyDescent="0.2">
      <c r="D3950" s="189"/>
    </row>
    <row r="3951" spans="4:4" x14ac:dyDescent="0.2">
      <c r="D3951" s="189"/>
    </row>
    <row r="3952" spans="4:4" x14ac:dyDescent="0.2">
      <c r="D3952" s="189"/>
    </row>
    <row r="3953" spans="4:4" x14ac:dyDescent="0.2">
      <c r="D3953" s="189"/>
    </row>
    <row r="3954" spans="4:4" x14ac:dyDescent="0.2">
      <c r="D3954" s="189"/>
    </row>
    <row r="3955" spans="4:4" x14ac:dyDescent="0.2">
      <c r="D3955" s="189"/>
    </row>
    <row r="3956" spans="4:4" x14ac:dyDescent="0.2">
      <c r="D3956" s="189"/>
    </row>
    <row r="3957" spans="4:4" x14ac:dyDescent="0.2">
      <c r="D3957" s="189"/>
    </row>
    <row r="3958" spans="4:4" x14ac:dyDescent="0.2">
      <c r="D3958" s="189"/>
    </row>
    <row r="3959" spans="4:4" x14ac:dyDescent="0.2">
      <c r="D3959" s="189"/>
    </row>
    <row r="3960" spans="4:4" x14ac:dyDescent="0.2">
      <c r="D3960" s="189"/>
    </row>
    <row r="3961" spans="4:4" x14ac:dyDescent="0.2">
      <c r="D3961" s="189"/>
    </row>
    <row r="3962" spans="4:4" x14ac:dyDescent="0.2">
      <c r="D3962" s="189"/>
    </row>
    <row r="3963" spans="4:4" x14ac:dyDescent="0.2">
      <c r="D3963" s="189"/>
    </row>
    <row r="3964" spans="4:4" x14ac:dyDescent="0.2">
      <c r="D3964" s="189"/>
    </row>
    <row r="3965" spans="4:4" x14ac:dyDescent="0.2">
      <c r="D3965" s="189"/>
    </row>
    <row r="3966" spans="4:4" x14ac:dyDescent="0.2">
      <c r="D3966" s="189"/>
    </row>
    <row r="3967" spans="4:4" x14ac:dyDescent="0.2">
      <c r="D3967" s="189"/>
    </row>
    <row r="3968" spans="4:4" x14ac:dyDescent="0.2">
      <c r="D3968" s="189"/>
    </row>
    <row r="3969" spans="4:4" x14ac:dyDescent="0.2">
      <c r="D3969" s="189"/>
    </row>
    <row r="3970" spans="4:4" x14ac:dyDescent="0.2">
      <c r="D3970" s="189"/>
    </row>
    <row r="3971" spans="4:4" x14ac:dyDescent="0.2">
      <c r="D3971" s="189"/>
    </row>
    <row r="3972" spans="4:4" x14ac:dyDescent="0.2">
      <c r="D3972" s="189"/>
    </row>
    <row r="3973" spans="4:4" x14ac:dyDescent="0.2">
      <c r="D3973" s="189"/>
    </row>
    <row r="3974" spans="4:4" x14ac:dyDescent="0.2">
      <c r="D3974" s="189"/>
    </row>
    <row r="3975" spans="4:4" x14ac:dyDescent="0.2">
      <c r="D3975" s="189"/>
    </row>
    <row r="3976" spans="4:4" x14ac:dyDescent="0.2">
      <c r="D3976" s="189"/>
    </row>
    <row r="3977" spans="4:4" x14ac:dyDescent="0.2">
      <c r="D3977" s="189"/>
    </row>
    <row r="3978" spans="4:4" x14ac:dyDescent="0.2">
      <c r="D3978" s="189"/>
    </row>
    <row r="3979" spans="4:4" x14ac:dyDescent="0.2">
      <c r="D3979" s="189"/>
    </row>
    <row r="3980" spans="4:4" x14ac:dyDescent="0.2">
      <c r="D3980" s="189"/>
    </row>
    <row r="3981" spans="4:4" x14ac:dyDescent="0.2">
      <c r="D3981" s="189"/>
    </row>
    <row r="3982" spans="4:4" x14ac:dyDescent="0.2">
      <c r="D3982" s="189"/>
    </row>
    <row r="3983" spans="4:4" x14ac:dyDescent="0.2">
      <c r="D3983" s="189"/>
    </row>
    <row r="3984" spans="4:4" x14ac:dyDescent="0.2">
      <c r="D3984" s="189"/>
    </row>
    <row r="3985" spans="4:4" x14ac:dyDescent="0.2">
      <c r="D3985" s="189"/>
    </row>
    <row r="3986" spans="4:4" x14ac:dyDescent="0.2">
      <c r="D3986" s="189"/>
    </row>
    <row r="3987" spans="4:4" x14ac:dyDescent="0.2">
      <c r="D3987" s="189"/>
    </row>
    <row r="3988" spans="4:4" x14ac:dyDescent="0.2">
      <c r="D3988" s="189"/>
    </row>
    <row r="3989" spans="4:4" x14ac:dyDescent="0.2">
      <c r="D3989" s="189"/>
    </row>
    <row r="3990" spans="4:4" x14ac:dyDescent="0.2">
      <c r="D3990" s="189"/>
    </row>
    <row r="3991" spans="4:4" x14ac:dyDescent="0.2">
      <c r="D3991" s="189"/>
    </row>
    <row r="3992" spans="4:4" x14ac:dyDescent="0.2">
      <c r="D3992" s="189"/>
    </row>
    <row r="3993" spans="4:4" x14ac:dyDescent="0.2">
      <c r="D3993" s="189"/>
    </row>
    <row r="3994" spans="4:4" x14ac:dyDescent="0.2">
      <c r="D3994" s="189"/>
    </row>
    <row r="3995" spans="4:4" x14ac:dyDescent="0.2">
      <c r="D3995" s="189"/>
    </row>
    <row r="3996" spans="4:4" x14ac:dyDescent="0.2">
      <c r="D3996" s="189"/>
    </row>
    <row r="3997" spans="4:4" x14ac:dyDescent="0.2">
      <c r="D3997" s="189"/>
    </row>
    <row r="3998" spans="4:4" x14ac:dyDescent="0.2">
      <c r="D3998" s="189"/>
    </row>
    <row r="3999" spans="4:4" x14ac:dyDescent="0.2">
      <c r="D3999" s="189"/>
    </row>
    <row r="4000" spans="4:4" x14ac:dyDescent="0.2">
      <c r="D4000" s="189"/>
    </row>
    <row r="4001" spans="4:4" x14ac:dyDescent="0.2">
      <c r="D4001" s="189"/>
    </row>
    <row r="4002" spans="4:4" x14ac:dyDescent="0.2">
      <c r="D4002" s="189"/>
    </row>
    <row r="4003" spans="4:4" x14ac:dyDescent="0.2">
      <c r="D4003" s="189"/>
    </row>
    <row r="4004" spans="4:4" x14ac:dyDescent="0.2">
      <c r="D4004" s="189"/>
    </row>
    <row r="4005" spans="4:4" x14ac:dyDescent="0.2">
      <c r="D4005" s="189"/>
    </row>
    <row r="4006" spans="4:4" x14ac:dyDescent="0.2">
      <c r="D4006" s="189"/>
    </row>
    <row r="4007" spans="4:4" x14ac:dyDescent="0.2">
      <c r="D4007" s="189"/>
    </row>
    <row r="4008" spans="4:4" x14ac:dyDescent="0.2">
      <c r="D4008" s="189"/>
    </row>
    <row r="4009" spans="4:4" x14ac:dyDescent="0.2">
      <c r="D4009" s="189"/>
    </row>
    <row r="4010" spans="4:4" x14ac:dyDescent="0.2">
      <c r="D4010" s="189"/>
    </row>
    <row r="4011" spans="4:4" x14ac:dyDescent="0.2">
      <c r="D4011" s="189"/>
    </row>
    <row r="4012" spans="4:4" x14ac:dyDescent="0.2">
      <c r="D4012" s="189"/>
    </row>
    <row r="4013" spans="4:4" x14ac:dyDescent="0.2">
      <c r="D4013" s="189"/>
    </row>
    <row r="4014" spans="4:4" x14ac:dyDescent="0.2">
      <c r="D4014" s="189"/>
    </row>
    <row r="4015" spans="4:4" x14ac:dyDescent="0.2">
      <c r="D4015" s="189"/>
    </row>
    <row r="4016" spans="4:4" x14ac:dyDescent="0.2">
      <c r="D4016" s="189"/>
    </row>
    <row r="4017" spans="4:4" x14ac:dyDescent="0.2">
      <c r="D4017" s="189"/>
    </row>
    <row r="4018" spans="4:4" x14ac:dyDescent="0.2">
      <c r="D4018" s="189"/>
    </row>
    <row r="4019" spans="4:4" x14ac:dyDescent="0.2">
      <c r="D4019" s="189"/>
    </row>
    <row r="4020" spans="4:4" x14ac:dyDescent="0.2">
      <c r="D4020" s="189"/>
    </row>
    <row r="4021" spans="4:4" x14ac:dyDescent="0.2">
      <c r="D4021" s="189"/>
    </row>
    <row r="4022" spans="4:4" x14ac:dyDescent="0.2">
      <c r="D4022" s="189"/>
    </row>
    <row r="4023" spans="4:4" x14ac:dyDescent="0.2">
      <c r="D4023" s="189"/>
    </row>
    <row r="4024" spans="4:4" x14ac:dyDescent="0.2">
      <c r="D4024" s="189"/>
    </row>
    <row r="4025" spans="4:4" x14ac:dyDescent="0.2">
      <c r="D4025" s="189"/>
    </row>
    <row r="4026" spans="4:4" x14ac:dyDescent="0.2">
      <c r="D4026" s="189"/>
    </row>
    <row r="4027" spans="4:4" x14ac:dyDescent="0.2">
      <c r="D4027" s="189"/>
    </row>
    <row r="4028" spans="4:4" x14ac:dyDescent="0.2">
      <c r="D4028" s="189"/>
    </row>
    <row r="4029" spans="4:4" x14ac:dyDescent="0.2">
      <c r="D4029" s="189"/>
    </row>
    <row r="4030" spans="4:4" x14ac:dyDescent="0.2">
      <c r="D4030" s="189"/>
    </row>
    <row r="4031" spans="4:4" x14ac:dyDescent="0.2">
      <c r="D4031" s="189"/>
    </row>
    <row r="4032" spans="4:4" x14ac:dyDescent="0.2">
      <c r="D4032" s="189"/>
    </row>
    <row r="4033" spans="4:4" x14ac:dyDescent="0.2">
      <c r="D4033" s="189"/>
    </row>
    <row r="4034" spans="4:4" x14ac:dyDescent="0.2">
      <c r="D4034" s="189"/>
    </row>
    <row r="4035" spans="4:4" x14ac:dyDescent="0.2">
      <c r="D4035" s="189"/>
    </row>
    <row r="4036" spans="4:4" x14ac:dyDescent="0.2">
      <c r="D4036" s="189"/>
    </row>
    <row r="4037" spans="4:4" x14ac:dyDescent="0.2">
      <c r="D4037" s="189"/>
    </row>
    <row r="4038" spans="4:4" x14ac:dyDescent="0.2">
      <c r="D4038" s="189"/>
    </row>
    <row r="4039" spans="4:4" x14ac:dyDescent="0.2">
      <c r="D4039" s="189"/>
    </row>
    <row r="4040" spans="4:4" x14ac:dyDescent="0.2">
      <c r="D4040" s="189"/>
    </row>
    <row r="4041" spans="4:4" x14ac:dyDescent="0.2">
      <c r="D4041" s="189"/>
    </row>
    <row r="4042" spans="4:4" x14ac:dyDescent="0.2">
      <c r="D4042" s="189"/>
    </row>
    <row r="4043" spans="4:4" x14ac:dyDescent="0.2">
      <c r="D4043" s="189"/>
    </row>
    <row r="4044" spans="4:4" x14ac:dyDescent="0.2">
      <c r="D4044" s="189"/>
    </row>
    <row r="4045" spans="4:4" x14ac:dyDescent="0.2">
      <c r="D4045" s="189"/>
    </row>
    <row r="4046" spans="4:4" x14ac:dyDescent="0.2">
      <c r="D4046" s="189"/>
    </row>
    <row r="4047" spans="4:4" x14ac:dyDescent="0.2">
      <c r="D4047" s="189"/>
    </row>
    <row r="4048" spans="4:4" x14ac:dyDescent="0.2">
      <c r="D4048" s="189"/>
    </row>
    <row r="4049" spans="4:4" x14ac:dyDescent="0.2">
      <c r="D4049" s="189"/>
    </row>
    <row r="4050" spans="4:4" x14ac:dyDescent="0.2">
      <c r="D4050" s="189"/>
    </row>
    <row r="4051" spans="4:4" x14ac:dyDescent="0.2">
      <c r="D4051" s="189"/>
    </row>
    <row r="4052" spans="4:4" x14ac:dyDescent="0.2">
      <c r="D4052" s="189"/>
    </row>
    <row r="4053" spans="4:4" x14ac:dyDescent="0.2">
      <c r="D4053" s="189"/>
    </row>
    <row r="4054" spans="4:4" x14ac:dyDescent="0.2">
      <c r="D4054" s="189"/>
    </row>
    <row r="4055" spans="4:4" x14ac:dyDescent="0.2">
      <c r="D4055" s="189"/>
    </row>
    <row r="4056" spans="4:4" x14ac:dyDescent="0.2">
      <c r="D4056" s="189"/>
    </row>
    <row r="4057" spans="4:4" x14ac:dyDescent="0.2">
      <c r="D4057" s="189"/>
    </row>
    <row r="4058" spans="4:4" x14ac:dyDescent="0.2">
      <c r="D4058" s="189"/>
    </row>
    <row r="4059" spans="4:4" x14ac:dyDescent="0.2">
      <c r="D4059" s="189"/>
    </row>
    <row r="4060" spans="4:4" x14ac:dyDescent="0.2">
      <c r="D4060" s="189"/>
    </row>
    <row r="4061" spans="4:4" x14ac:dyDescent="0.2">
      <c r="D4061" s="189"/>
    </row>
    <row r="4062" spans="4:4" x14ac:dyDescent="0.2">
      <c r="D4062" s="189"/>
    </row>
    <row r="4063" spans="4:4" x14ac:dyDescent="0.2">
      <c r="D4063" s="189"/>
    </row>
    <row r="4064" spans="4:4" x14ac:dyDescent="0.2">
      <c r="D4064" s="189"/>
    </row>
    <row r="4065" spans="4:4" x14ac:dyDescent="0.2">
      <c r="D4065" s="189"/>
    </row>
    <row r="4066" spans="4:4" x14ac:dyDescent="0.2">
      <c r="D4066" s="189"/>
    </row>
    <row r="4067" spans="4:4" x14ac:dyDescent="0.2">
      <c r="D4067" s="189"/>
    </row>
    <row r="4068" spans="4:4" x14ac:dyDescent="0.2">
      <c r="D4068" s="189"/>
    </row>
    <row r="4069" spans="4:4" x14ac:dyDescent="0.2">
      <c r="D4069" s="189"/>
    </row>
    <row r="4070" spans="4:4" x14ac:dyDescent="0.2">
      <c r="D4070" s="189"/>
    </row>
    <row r="4071" spans="4:4" x14ac:dyDescent="0.2">
      <c r="D4071" s="189"/>
    </row>
    <row r="4072" spans="4:4" x14ac:dyDescent="0.2">
      <c r="D4072" s="189"/>
    </row>
    <row r="4073" spans="4:4" x14ac:dyDescent="0.2">
      <c r="D4073" s="189"/>
    </row>
    <row r="4074" spans="4:4" x14ac:dyDescent="0.2">
      <c r="D4074" s="189"/>
    </row>
    <row r="4075" spans="4:4" x14ac:dyDescent="0.2">
      <c r="D4075" s="189"/>
    </row>
    <row r="4076" spans="4:4" x14ac:dyDescent="0.2">
      <c r="D4076" s="189"/>
    </row>
    <row r="4077" spans="4:4" x14ac:dyDescent="0.2">
      <c r="D4077" s="189"/>
    </row>
    <row r="4078" spans="4:4" x14ac:dyDescent="0.2">
      <c r="D4078" s="189"/>
    </row>
    <row r="4079" spans="4:4" x14ac:dyDescent="0.2">
      <c r="D4079" s="189"/>
    </row>
    <row r="4080" spans="4:4" x14ac:dyDescent="0.2">
      <c r="D4080" s="189"/>
    </row>
    <row r="4081" spans="4:4" x14ac:dyDescent="0.2">
      <c r="D4081" s="189"/>
    </row>
    <row r="4082" spans="4:4" x14ac:dyDescent="0.2">
      <c r="D4082" s="189"/>
    </row>
    <row r="4083" spans="4:4" x14ac:dyDescent="0.2">
      <c r="D4083" s="189"/>
    </row>
    <row r="4084" spans="4:4" x14ac:dyDescent="0.2">
      <c r="D4084" s="189"/>
    </row>
    <row r="4085" spans="4:4" x14ac:dyDescent="0.2">
      <c r="D4085" s="189"/>
    </row>
    <row r="4086" spans="4:4" x14ac:dyDescent="0.2">
      <c r="D4086" s="189"/>
    </row>
    <row r="4087" spans="4:4" x14ac:dyDescent="0.2">
      <c r="D4087" s="189"/>
    </row>
    <row r="4088" spans="4:4" x14ac:dyDescent="0.2">
      <c r="D4088" s="189"/>
    </row>
    <row r="4089" spans="4:4" x14ac:dyDescent="0.2">
      <c r="D4089" s="189"/>
    </row>
    <row r="4090" spans="4:4" x14ac:dyDescent="0.2">
      <c r="D4090" s="189"/>
    </row>
    <row r="4091" spans="4:4" x14ac:dyDescent="0.2">
      <c r="D4091" s="189"/>
    </row>
    <row r="4092" spans="4:4" x14ac:dyDescent="0.2">
      <c r="D4092" s="189"/>
    </row>
    <row r="4093" spans="4:4" x14ac:dyDescent="0.2">
      <c r="D4093" s="189"/>
    </row>
    <row r="4094" spans="4:4" x14ac:dyDescent="0.2">
      <c r="D4094" s="189"/>
    </row>
    <row r="4095" spans="4:4" x14ac:dyDescent="0.2">
      <c r="D4095" s="189"/>
    </row>
    <row r="4096" spans="4:4" x14ac:dyDescent="0.2">
      <c r="D4096" s="189"/>
    </row>
    <row r="4097" spans="4:4" x14ac:dyDescent="0.2">
      <c r="D4097" s="189"/>
    </row>
    <row r="4098" spans="4:4" x14ac:dyDescent="0.2">
      <c r="D4098" s="189"/>
    </row>
    <row r="4099" spans="4:4" x14ac:dyDescent="0.2">
      <c r="D4099" s="189"/>
    </row>
    <row r="4100" spans="4:4" x14ac:dyDescent="0.2">
      <c r="D4100" s="189"/>
    </row>
    <row r="4101" spans="4:4" x14ac:dyDescent="0.2">
      <c r="D4101" s="189"/>
    </row>
    <row r="4102" spans="4:4" x14ac:dyDescent="0.2">
      <c r="D4102" s="189"/>
    </row>
    <row r="4103" spans="4:4" x14ac:dyDescent="0.2">
      <c r="D4103" s="189"/>
    </row>
    <row r="4104" spans="4:4" x14ac:dyDescent="0.2">
      <c r="D4104" s="189"/>
    </row>
    <row r="4105" spans="4:4" x14ac:dyDescent="0.2">
      <c r="D4105" s="189"/>
    </row>
    <row r="4106" spans="4:4" x14ac:dyDescent="0.2">
      <c r="D4106" s="189"/>
    </row>
    <row r="4107" spans="4:4" x14ac:dyDescent="0.2">
      <c r="D4107" s="189"/>
    </row>
    <row r="4108" spans="4:4" x14ac:dyDescent="0.2">
      <c r="D4108" s="189"/>
    </row>
    <row r="4109" spans="4:4" x14ac:dyDescent="0.2">
      <c r="D4109" s="189"/>
    </row>
    <row r="4110" spans="4:4" x14ac:dyDescent="0.2">
      <c r="D4110" s="189"/>
    </row>
    <row r="4111" spans="4:4" x14ac:dyDescent="0.2">
      <c r="D4111" s="189"/>
    </row>
    <row r="4112" spans="4:4" x14ac:dyDescent="0.2">
      <c r="D4112" s="189"/>
    </row>
    <row r="4113" spans="4:4" x14ac:dyDescent="0.2">
      <c r="D4113" s="189"/>
    </row>
    <row r="4114" spans="4:4" x14ac:dyDescent="0.2">
      <c r="D4114" s="189"/>
    </row>
    <row r="4115" spans="4:4" x14ac:dyDescent="0.2">
      <c r="D4115" s="189"/>
    </row>
    <row r="4116" spans="4:4" x14ac:dyDescent="0.2">
      <c r="D4116" s="189"/>
    </row>
    <row r="4117" spans="4:4" x14ac:dyDescent="0.2">
      <c r="D4117" s="189"/>
    </row>
    <row r="4118" spans="4:4" x14ac:dyDescent="0.2">
      <c r="D4118" s="189"/>
    </row>
    <row r="4119" spans="4:4" x14ac:dyDescent="0.2">
      <c r="D4119" s="189"/>
    </row>
    <row r="4120" spans="4:4" x14ac:dyDescent="0.2">
      <c r="D4120" s="189"/>
    </row>
    <row r="4121" spans="4:4" x14ac:dyDescent="0.2">
      <c r="D4121" s="189"/>
    </row>
    <row r="4122" spans="4:4" x14ac:dyDescent="0.2">
      <c r="D4122" s="189"/>
    </row>
    <row r="4123" spans="4:4" x14ac:dyDescent="0.2">
      <c r="D4123" s="189"/>
    </row>
    <row r="4124" spans="4:4" x14ac:dyDescent="0.2">
      <c r="D4124" s="189"/>
    </row>
    <row r="4125" spans="4:4" x14ac:dyDescent="0.2">
      <c r="D4125" s="189"/>
    </row>
    <row r="4126" spans="4:4" x14ac:dyDescent="0.2">
      <c r="D4126" s="189"/>
    </row>
    <row r="4127" spans="4:4" x14ac:dyDescent="0.2">
      <c r="D4127" s="189"/>
    </row>
    <row r="4128" spans="4:4" x14ac:dyDescent="0.2">
      <c r="D4128" s="189"/>
    </row>
    <row r="4129" spans="4:4" x14ac:dyDescent="0.2">
      <c r="D4129" s="189"/>
    </row>
    <row r="4130" spans="4:4" x14ac:dyDescent="0.2">
      <c r="D4130" s="189"/>
    </row>
    <row r="4131" spans="4:4" x14ac:dyDescent="0.2">
      <c r="D4131" s="189"/>
    </row>
    <row r="4132" spans="4:4" x14ac:dyDescent="0.2">
      <c r="D4132" s="189"/>
    </row>
    <row r="4133" spans="4:4" x14ac:dyDescent="0.2">
      <c r="D4133" s="189"/>
    </row>
    <row r="4134" spans="4:4" x14ac:dyDescent="0.2">
      <c r="D4134" s="189"/>
    </row>
    <row r="4135" spans="4:4" x14ac:dyDescent="0.2">
      <c r="D4135" s="189"/>
    </row>
    <row r="4136" spans="4:4" x14ac:dyDescent="0.2">
      <c r="D4136" s="189"/>
    </row>
    <row r="4137" spans="4:4" x14ac:dyDescent="0.2">
      <c r="D4137" s="189"/>
    </row>
    <row r="4138" spans="4:4" x14ac:dyDescent="0.2">
      <c r="D4138" s="189"/>
    </row>
    <row r="4139" spans="4:4" x14ac:dyDescent="0.2">
      <c r="D4139" s="189"/>
    </row>
    <row r="4140" spans="4:4" x14ac:dyDescent="0.2">
      <c r="D4140" s="189"/>
    </row>
    <row r="4141" spans="4:4" x14ac:dyDescent="0.2">
      <c r="D4141" s="189"/>
    </row>
    <row r="4142" spans="4:4" x14ac:dyDescent="0.2">
      <c r="D4142" s="189"/>
    </row>
    <row r="4143" spans="4:4" x14ac:dyDescent="0.2">
      <c r="D4143" s="189"/>
    </row>
    <row r="4144" spans="4:4" x14ac:dyDescent="0.2">
      <c r="D4144" s="189"/>
    </row>
    <row r="4145" spans="4:4" x14ac:dyDescent="0.2">
      <c r="D4145" s="189"/>
    </row>
    <row r="4146" spans="4:4" x14ac:dyDescent="0.2">
      <c r="D4146" s="189"/>
    </row>
    <row r="4147" spans="4:4" x14ac:dyDescent="0.2">
      <c r="D4147" s="189"/>
    </row>
    <row r="4148" spans="4:4" x14ac:dyDescent="0.2">
      <c r="D4148" s="189"/>
    </row>
    <row r="4149" spans="4:4" x14ac:dyDescent="0.2">
      <c r="D4149" s="189"/>
    </row>
    <row r="4150" spans="4:4" x14ac:dyDescent="0.2">
      <c r="D4150" s="189"/>
    </row>
    <row r="4151" spans="4:4" x14ac:dyDescent="0.2">
      <c r="D4151" s="189"/>
    </row>
    <row r="4152" spans="4:4" x14ac:dyDescent="0.2">
      <c r="D4152" s="189"/>
    </row>
    <row r="4153" spans="4:4" x14ac:dyDescent="0.2">
      <c r="D4153" s="189"/>
    </row>
    <row r="4154" spans="4:4" x14ac:dyDescent="0.2">
      <c r="D4154" s="189"/>
    </row>
    <row r="4155" spans="4:4" x14ac:dyDescent="0.2">
      <c r="D4155" s="189"/>
    </row>
    <row r="4156" spans="4:4" x14ac:dyDescent="0.2">
      <c r="D4156" s="189"/>
    </row>
    <row r="4157" spans="4:4" x14ac:dyDescent="0.2">
      <c r="D4157" s="189"/>
    </row>
    <row r="4158" spans="4:4" x14ac:dyDescent="0.2">
      <c r="D4158" s="189"/>
    </row>
    <row r="4159" spans="4:4" x14ac:dyDescent="0.2">
      <c r="D4159" s="189"/>
    </row>
    <row r="4160" spans="4:4" x14ac:dyDescent="0.2">
      <c r="D4160" s="189"/>
    </row>
    <row r="4161" spans="4:4" x14ac:dyDescent="0.2">
      <c r="D4161" s="189"/>
    </row>
    <row r="4162" spans="4:4" x14ac:dyDescent="0.2">
      <c r="D4162" s="189"/>
    </row>
    <row r="4163" spans="4:4" x14ac:dyDescent="0.2">
      <c r="D4163" s="189"/>
    </row>
    <row r="4164" spans="4:4" x14ac:dyDescent="0.2">
      <c r="D4164" s="189"/>
    </row>
    <row r="4165" spans="4:4" x14ac:dyDescent="0.2">
      <c r="D4165" s="189"/>
    </row>
    <row r="4166" spans="4:4" x14ac:dyDescent="0.2">
      <c r="D4166" s="189"/>
    </row>
    <row r="4167" spans="4:4" x14ac:dyDescent="0.2">
      <c r="D4167" s="189"/>
    </row>
    <row r="4168" spans="4:4" x14ac:dyDescent="0.2">
      <c r="D4168" s="189"/>
    </row>
    <row r="4169" spans="4:4" x14ac:dyDescent="0.2">
      <c r="D4169" s="189"/>
    </row>
    <row r="4170" spans="4:4" x14ac:dyDescent="0.2">
      <c r="D4170" s="189"/>
    </row>
    <row r="4171" spans="4:4" x14ac:dyDescent="0.2">
      <c r="D4171" s="189"/>
    </row>
    <row r="4172" spans="4:4" x14ac:dyDescent="0.2">
      <c r="D4172" s="189"/>
    </row>
    <row r="4173" spans="4:4" x14ac:dyDescent="0.2">
      <c r="D4173" s="189"/>
    </row>
    <row r="4174" spans="4:4" x14ac:dyDescent="0.2">
      <c r="D4174" s="189"/>
    </row>
    <row r="4175" spans="4:4" x14ac:dyDescent="0.2">
      <c r="D4175" s="189"/>
    </row>
    <row r="4176" spans="4:4" x14ac:dyDescent="0.2">
      <c r="D4176" s="189"/>
    </row>
    <row r="4177" spans="4:4" x14ac:dyDescent="0.2">
      <c r="D4177" s="189"/>
    </row>
    <row r="4178" spans="4:4" x14ac:dyDescent="0.2">
      <c r="D4178" s="189"/>
    </row>
    <row r="4179" spans="4:4" x14ac:dyDescent="0.2">
      <c r="D4179" s="189"/>
    </row>
    <row r="4180" spans="4:4" x14ac:dyDescent="0.2">
      <c r="D4180" s="189"/>
    </row>
    <row r="4181" spans="4:4" x14ac:dyDescent="0.2">
      <c r="D4181" s="189"/>
    </row>
    <row r="4182" spans="4:4" x14ac:dyDescent="0.2">
      <c r="D4182" s="189"/>
    </row>
    <row r="4183" spans="4:4" x14ac:dyDescent="0.2">
      <c r="D4183" s="189"/>
    </row>
    <row r="4184" spans="4:4" x14ac:dyDescent="0.2">
      <c r="D4184" s="189"/>
    </row>
    <row r="4185" spans="4:4" x14ac:dyDescent="0.2">
      <c r="D4185" s="189"/>
    </row>
    <row r="4186" spans="4:4" x14ac:dyDescent="0.2">
      <c r="D4186" s="189"/>
    </row>
    <row r="4187" spans="4:4" x14ac:dyDescent="0.2">
      <c r="D4187" s="189"/>
    </row>
    <row r="4188" spans="4:4" x14ac:dyDescent="0.2">
      <c r="D4188" s="189"/>
    </row>
    <row r="4189" spans="4:4" x14ac:dyDescent="0.2">
      <c r="D4189" s="189"/>
    </row>
    <row r="4190" spans="4:4" x14ac:dyDescent="0.2">
      <c r="D4190" s="189"/>
    </row>
    <row r="4191" spans="4:4" x14ac:dyDescent="0.2">
      <c r="D4191" s="189"/>
    </row>
    <row r="4192" spans="4:4" x14ac:dyDescent="0.2">
      <c r="D4192" s="189"/>
    </row>
    <row r="4193" spans="4:4" x14ac:dyDescent="0.2">
      <c r="D4193" s="189"/>
    </row>
    <row r="4194" spans="4:4" x14ac:dyDescent="0.2">
      <c r="D4194" s="189"/>
    </row>
    <row r="4195" spans="4:4" x14ac:dyDescent="0.2">
      <c r="D4195" s="189"/>
    </row>
    <row r="4196" spans="4:4" x14ac:dyDescent="0.2">
      <c r="D4196" s="189"/>
    </row>
    <row r="4197" spans="4:4" x14ac:dyDescent="0.2">
      <c r="D4197" s="189"/>
    </row>
    <row r="4198" spans="4:4" x14ac:dyDescent="0.2">
      <c r="D4198" s="189"/>
    </row>
    <row r="4199" spans="4:4" x14ac:dyDescent="0.2">
      <c r="D4199" s="189"/>
    </row>
    <row r="4200" spans="4:4" x14ac:dyDescent="0.2">
      <c r="D4200" s="189"/>
    </row>
    <row r="4201" spans="4:4" x14ac:dyDescent="0.2">
      <c r="D4201" s="189"/>
    </row>
    <row r="4202" spans="4:4" x14ac:dyDescent="0.2">
      <c r="D4202" s="189"/>
    </row>
    <row r="4203" spans="4:4" x14ac:dyDescent="0.2">
      <c r="D4203" s="189"/>
    </row>
    <row r="4204" spans="4:4" x14ac:dyDescent="0.2">
      <c r="D4204" s="189"/>
    </row>
    <row r="4205" spans="4:4" x14ac:dyDescent="0.2">
      <c r="D4205" s="189"/>
    </row>
    <row r="4206" spans="4:4" x14ac:dyDescent="0.2">
      <c r="D4206" s="189"/>
    </row>
    <row r="4207" spans="4:4" x14ac:dyDescent="0.2">
      <c r="D4207" s="189"/>
    </row>
    <row r="4208" spans="4:4" x14ac:dyDescent="0.2">
      <c r="D4208" s="189"/>
    </row>
    <row r="4209" spans="4:4" x14ac:dyDescent="0.2">
      <c r="D4209" s="189"/>
    </row>
    <row r="4210" spans="4:4" x14ac:dyDescent="0.2">
      <c r="D4210" s="189"/>
    </row>
    <row r="4211" spans="4:4" x14ac:dyDescent="0.2">
      <c r="D4211" s="189"/>
    </row>
    <row r="4212" spans="4:4" x14ac:dyDescent="0.2">
      <c r="D4212" s="189"/>
    </row>
    <row r="4213" spans="4:4" x14ac:dyDescent="0.2">
      <c r="D4213" s="189"/>
    </row>
    <row r="4214" spans="4:4" x14ac:dyDescent="0.2">
      <c r="D4214" s="189"/>
    </row>
    <row r="4215" spans="4:4" x14ac:dyDescent="0.2">
      <c r="D4215" s="189"/>
    </row>
    <row r="4216" spans="4:4" x14ac:dyDescent="0.2">
      <c r="D4216" s="189"/>
    </row>
    <row r="4217" spans="4:4" x14ac:dyDescent="0.2">
      <c r="D4217" s="189"/>
    </row>
    <row r="4218" spans="4:4" x14ac:dyDescent="0.2">
      <c r="D4218" s="189"/>
    </row>
    <row r="4219" spans="4:4" x14ac:dyDescent="0.2">
      <c r="D4219" s="189"/>
    </row>
    <row r="4220" spans="4:4" x14ac:dyDescent="0.2">
      <c r="D4220" s="189"/>
    </row>
    <row r="4221" spans="4:4" x14ac:dyDescent="0.2">
      <c r="D4221" s="189"/>
    </row>
    <row r="4222" spans="4:4" x14ac:dyDescent="0.2">
      <c r="D4222" s="189"/>
    </row>
    <row r="4223" spans="4:4" x14ac:dyDescent="0.2">
      <c r="D4223" s="189"/>
    </row>
    <row r="4224" spans="4:4" x14ac:dyDescent="0.2">
      <c r="D4224" s="189"/>
    </row>
    <row r="4225" spans="4:4" x14ac:dyDescent="0.2">
      <c r="D4225" s="189"/>
    </row>
    <row r="4226" spans="4:4" x14ac:dyDescent="0.2">
      <c r="D4226" s="189"/>
    </row>
    <row r="4227" spans="4:4" x14ac:dyDescent="0.2">
      <c r="D4227" s="189"/>
    </row>
    <row r="4228" spans="4:4" x14ac:dyDescent="0.2">
      <c r="D4228" s="189"/>
    </row>
    <row r="4229" spans="4:4" x14ac:dyDescent="0.2">
      <c r="D4229" s="189"/>
    </row>
    <row r="4230" spans="4:4" x14ac:dyDescent="0.2">
      <c r="D4230" s="189"/>
    </row>
    <row r="4231" spans="4:4" x14ac:dyDescent="0.2">
      <c r="D4231" s="189"/>
    </row>
    <row r="4232" spans="4:4" x14ac:dyDescent="0.2">
      <c r="D4232" s="189"/>
    </row>
    <row r="4233" spans="4:4" x14ac:dyDescent="0.2">
      <c r="D4233" s="189"/>
    </row>
    <row r="4234" spans="4:4" x14ac:dyDescent="0.2">
      <c r="D4234" s="189"/>
    </row>
    <row r="4235" spans="4:4" x14ac:dyDescent="0.2">
      <c r="D4235" s="189"/>
    </row>
    <row r="4236" spans="4:4" x14ac:dyDescent="0.2">
      <c r="D4236" s="189"/>
    </row>
    <row r="4237" spans="4:4" x14ac:dyDescent="0.2">
      <c r="D4237" s="189"/>
    </row>
    <row r="4238" spans="4:4" x14ac:dyDescent="0.2">
      <c r="D4238" s="189"/>
    </row>
    <row r="4239" spans="4:4" x14ac:dyDescent="0.2">
      <c r="D4239" s="189"/>
    </row>
    <row r="4240" spans="4:4" x14ac:dyDescent="0.2">
      <c r="D4240" s="189"/>
    </row>
    <row r="4241" spans="4:4" x14ac:dyDescent="0.2">
      <c r="D4241" s="189"/>
    </row>
    <row r="4242" spans="4:4" x14ac:dyDescent="0.2">
      <c r="D4242" s="189"/>
    </row>
    <row r="4243" spans="4:4" x14ac:dyDescent="0.2">
      <c r="D4243" s="189"/>
    </row>
    <row r="4244" spans="4:4" x14ac:dyDescent="0.2">
      <c r="D4244" s="189"/>
    </row>
    <row r="4245" spans="4:4" x14ac:dyDescent="0.2">
      <c r="D4245" s="189"/>
    </row>
    <row r="4246" spans="4:4" x14ac:dyDescent="0.2">
      <c r="D4246" s="189"/>
    </row>
    <row r="4247" spans="4:4" x14ac:dyDescent="0.2">
      <c r="D4247" s="189"/>
    </row>
    <row r="4248" spans="4:4" x14ac:dyDescent="0.2">
      <c r="D4248" s="189"/>
    </row>
    <row r="4249" spans="4:4" x14ac:dyDescent="0.2">
      <c r="D4249" s="189"/>
    </row>
    <row r="4250" spans="4:4" x14ac:dyDescent="0.2">
      <c r="D4250" s="189"/>
    </row>
    <row r="4251" spans="4:4" x14ac:dyDescent="0.2">
      <c r="D4251" s="189"/>
    </row>
    <row r="4252" spans="4:4" x14ac:dyDescent="0.2">
      <c r="D4252" s="189"/>
    </row>
    <row r="4253" spans="4:4" x14ac:dyDescent="0.2">
      <c r="D4253" s="189"/>
    </row>
    <row r="4254" spans="4:4" x14ac:dyDescent="0.2">
      <c r="D4254" s="189"/>
    </row>
    <row r="4255" spans="4:4" x14ac:dyDescent="0.2">
      <c r="D4255" s="189"/>
    </row>
    <row r="4256" spans="4:4" x14ac:dyDescent="0.2">
      <c r="D4256" s="189"/>
    </row>
    <row r="4257" spans="4:4" x14ac:dyDescent="0.2">
      <c r="D4257" s="189"/>
    </row>
    <row r="4258" spans="4:4" x14ac:dyDescent="0.2">
      <c r="D4258" s="189"/>
    </row>
    <row r="4259" spans="4:4" x14ac:dyDescent="0.2">
      <c r="D4259" s="189"/>
    </row>
    <row r="4260" spans="4:4" x14ac:dyDescent="0.2">
      <c r="D4260" s="189"/>
    </row>
    <row r="4261" spans="4:4" x14ac:dyDescent="0.2">
      <c r="D4261" s="189"/>
    </row>
    <row r="4262" spans="4:4" x14ac:dyDescent="0.2">
      <c r="D4262" s="189"/>
    </row>
    <row r="4263" spans="4:4" x14ac:dyDescent="0.2">
      <c r="D4263" s="189"/>
    </row>
    <row r="4264" spans="4:4" x14ac:dyDescent="0.2">
      <c r="D4264" s="189"/>
    </row>
    <row r="4265" spans="4:4" x14ac:dyDescent="0.2">
      <c r="D4265" s="189"/>
    </row>
    <row r="4266" spans="4:4" x14ac:dyDescent="0.2">
      <c r="D4266" s="189"/>
    </row>
    <row r="4267" spans="4:4" x14ac:dyDescent="0.2">
      <c r="D4267" s="189"/>
    </row>
    <row r="4268" spans="4:4" x14ac:dyDescent="0.2">
      <c r="D4268" s="189"/>
    </row>
    <row r="4269" spans="4:4" x14ac:dyDescent="0.2">
      <c r="D4269" s="189"/>
    </row>
    <row r="4270" spans="4:4" x14ac:dyDescent="0.2">
      <c r="D4270" s="189"/>
    </row>
    <row r="4271" spans="4:4" x14ac:dyDescent="0.2">
      <c r="D4271" s="189"/>
    </row>
    <row r="4272" spans="4:4" x14ac:dyDescent="0.2">
      <c r="D4272" s="189"/>
    </row>
    <row r="4273" spans="4:4" x14ac:dyDescent="0.2">
      <c r="D4273" s="189"/>
    </row>
    <row r="4274" spans="4:4" x14ac:dyDescent="0.2">
      <c r="D4274" s="189"/>
    </row>
    <row r="4275" spans="4:4" x14ac:dyDescent="0.2">
      <c r="D4275" s="189"/>
    </row>
    <row r="4276" spans="4:4" x14ac:dyDescent="0.2">
      <c r="D4276" s="189"/>
    </row>
    <row r="4277" spans="4:4" x14ac:dyDescent="0.2">
      <c r="D4277" s="189"/>
    </row>
    <row r="4278" spans="4:4" x14ac:dyDescent="0.2">
      <c r="D4278" s="189"/>
    </row>
    <row r="4279" spans="4:4" x14ac:dyDescent="0.2">
      <c r="D4279" s="189"/>
    </row>
    <row r="4280" spans="4:4" x14ac:dyDescent="0.2">
      <c r="D4280" s="189"/>
    </row>
    <row r="4281" spans="4:4" x14ac:dyDescent="0.2">
      <c r="D4281" s="189"/>
    </row>
    <row r="4282" spans="4:4" x14ac:dyDescent="0.2">
      <c r="D4282" s="189"/>
    </row>
    <row r="4283" spans="4:4" x14ac:dyDescent="0.2">
      <c r="D4283" s="189"/>
    </row>
    <row r="4284" spans="4:4" x14ac:dyDescent="0.2">
      <c r="D4284" s="189"/>
    </row>
    <row r="4285" spans="4:4" x14ac:dyDescent="0.2">
      <c r="D4285" s="189"/>
    </row>
    <row r="4286" spans="4:4" x14ac:dyDescent="0.2">
      <c r="D4286" s="189"/>
    </row>
    <row r="4287" spans="4:4" x14ac:dyDescent="0.2">
      <c r="D4287" s="189"/>
    </row>
    <row r="4288" spans="4:4" x14ac:dyDescent="0.2">
      <c r="D4288" s="189"/>
    </row>
    <row r="4289" spans="4:4" x14ac:dyDescent="0.2">
      <c r="D4289" s="189"/>
    </row>
    <row r="4290" spans="4:4" x14ac:dyDescent="0.2">
      <c r="D4290" s="189"/>
    </row>
    <row r="4291" spans="4:4" x14ac:dyDescent="0.2">
      <c r="D4291" s="189"/>
    </row>
    <row r="4292" spans="4:4" x14ac:dyDescent="0.2">
      <c r="D4292" s="189"/>
    </row>
    <row r="4293" spans="4:4" x14ac:dyDescent="0.2">
      <c r="D4293" s="189"/>
    </row>
    <row r="4294" spans="4:4" x14ac:dyDescent="0.2">
      <c r="D4294" s="189"/>
    </row>
    <row r="4295" spans="4:4" x14ac:dyDescent="0.2">
      <c r="D4295" s="189"/>
    </row>
    <row r="4296" spans="4:4" x14ac:dyDescent="0.2">
      <c r="D4296" s="189"/>
    </row>
    <row r="4297" spans="4:4" x14ac:dyDescent="0.2">
      <c r="D4297" s="189"/>
    </row>
    <row r="4298" spans="4:4" x14ac:dyDescent="0.2">
      <c r="D4298" s="189"/>
    </row>
    <row r="4299" spans="4:4" x14ac:dyDescent="0.2">
      <c r="D4299" s="189"/>
    </row>
    <row r="4300" spans="4:4" x14ac:dyDescent="0.2">
      <c r="D4300" s="189"/>
    </row>
    <row r="4301" spans="4:4" x14ac:dyDescent="0.2">
      <c r="D4301" s="189"/>
    </row>
    <row r="4302" spans="4:4" x14ac:dyDescent="0.2">
      <c r="D4302" s="189"/>
    </row>
    <row r="4303" spans="4:4" x14ac:dyDescent="0.2">
      <c r="D4303" s="189"/>
    </row>
    <row r="4304" spans="4:4" x14ac:dyDescent="0.2">
      <c r="D4304" s="189"/>
    </row>
    <row r="4305" spans="4:4" x14ac:dyDescent="0.2">
      <c r="D4305" s="189"/>
    </row>
    <row r="4306" spans="4:4" x14ac:dyDescent="0.2">
      <c r="D4306" s="189"/>
    </row>
    <row r="4307" spans="4:4" x14ac:dyDescent="0.2">
      <c r="D4307" s="189"/>
    </row>
    <row r="4308" spans="4:4" x14ac:dyDescent="0.2">
      <c r="D4308" s="189"/>
    </row>
    <row r="4309" spans="4:4" x14ac:dyDescent="0.2">
      <c r="D4309" s="189"/>
    </row>
    <row r="4310" spans="4:4" x14ac:dyDescent="0.2">
      <c r="D4310" s="189"/>
    </row>
    <row r="4311" spans="4:4" x14ac:dyDescent="0.2">
      <c r="D4311" s="189"/>
    </row>
    <row r="4312" spans="4:4" x14ac:dyDescent="0.2">
      <c r="D4312" s="189"/>
    </row>
    <row r="4313" spans="4:4" x14ac:dyDescent="0.2">
      <c r="D4313" s="189"/>
    </row>
    <row r="4314" spans="4:4" x14ac:dyDescent="0.2">
      <c r="D4314" s="189"/>
    </row>
    <row r="4315" spans="4:4" x14ac:dyDescent="0.2">
      <c r="D4315" s="189"/>
    </row>
    <row r="4316" spans="4:4" x14ac:dyDescent="0.2">
      <c r="D4316" s="189"/>
    </row>
    <row r="4317" spans="4:4" x14ac:dyDescent="0.2">
      <c r="D4317" s="189"/>
    </row>
    <row r="4318" spans="4:4" x14ac:dyDescent="0.2">
      <c r="D4318" s="189"/>
    </row>
    <row r="4319" spans="4:4" x14ac:dyDescent="0.2">
      <c r="D4319" s="189"/>
    </row>
    <row r="4320" spans="4:4" x14ac:dyDescent="0.2">
      <c r="D4320" s="189"/>
    </row>
    <row r="4321" spans="4:4" x14ac:dyDescent="0.2">
      <c r="D4321" s="189"/>
    </row>
    <row r="4322" spans="4:4" x14ac:dyDescent="0.2">
      <c r="D4322" s="189"/>
    </row>
    <row r="4323" spans="4:4" x14ac:dyDescent="0.2">
      <c r="D4323" s="189"/>
    </row>
    <row r="4324" spans="4:4" x14ac:dyDescent="0.2">
      <c r="D4324" s="189"/>
    </row>
    <row r="4325" spans="4:4" x14ac:dyDescent="0.2">
      <c r="D4325" s="189"/>
    </row>
    <row r="4326" spans="4:4" x14ac:dyDescent="0.2">
      <c r="D4326" s="189"/>
    </row>
    <row r="4327" spans="4:4" x14ac:dyDescent="0.2">
      <c r="D4327" s="189"/>
    </row>
    <row r="4328" spans="4:4" x14ac:dyDescent="0.2">
      <c r="D4328" s="189"/>
    </row>
    <row r="4329" spans="4:4" x14ac:dyDescent="0.2">
      <c r="D4329" s="189"/>
    </row>
    <row r="4330" spans="4:4" x14ac:dyDescent="0.2">
      <c r="D4330" s="189"/>
    </row>
    <row r="4331" spans="4:4" x14ac:dyDescent="0.2">
      <c r="D4331" s="189"/>
    </row>
    <row r="4332" spans="4:4" x14ac:dyDescent="0.2">
      <c r="D4332" s="189"/>
    </row>
    <row r="4333" spans="4:4" x14ac:dyDescent="0.2">
      <c r="D4333" s="189"/>
    </row>
    <row r="4334" spans="4:4" x14ac:dyDescent="0.2">
      <c r="D4334" s="189"/>
    </row>
    <row r="4335" spans="4:4" x14ac:dyDescent="0.2">
      <c r="D4335" s="189"/>
    </row>
    <row r="4336" spans="4:4" x14ac:dyDescent="0.2">
      <c r="D4336" s="189"/>
    </row>
    <row r="4337" spans="4:4" x14ac:dyDescent="0.2">
      <c r="D4337" s="189"/>
    </row>
    <row r="4338" spans="4:4" x14ac:dyDescent="0.2">
      <c r="D4338" s="189"/>
    </row>
    <row r="4339" spans="4:4" x14ac:dyDescent="0.2">
      <c r="D4339" s="189"/>
    </row>
    <row r="4340" spans="4:4" x14ac:dyDescent="0.2">
      <c r="D4340" s="189"/>
    </row>
    <row r="4341" spans="4:4" x14ac:dyDescent="0.2">
      <c r="D4341" s="189"/>
    </row>
    <row r="4342" spans="4:4" x14ac:dyDescent="0.2">
      <c r="D4342" s="189"/>
    </row>
    <row r="4343" spans="4:4" x14ac:dyDescent="0.2">
      <c r="D4343" s="189"/>
    </row>
    <row r="4344" spans="4:4" x14ac:dyDescent="0.2">
      <c r="D4344" s="189"/>
    </row>
    <row r="4345" spans="4:4" x14ac:dyDescent="0.2">
      <c r="D4345" s="189"/>
    </row>
    <row r="4346" spans="4:4" x14ac:dyDescent="0.2">
      <c r="D4346" s="189"/>
    </row>
    <row r="4347" spans="4:4" x14ac:dyDescent="0.2">
      <c r="D4347" s="189"/>
    </row>
    <row r="4348" spans="4:4" x14ac:dyDescent="0.2">
      <c r="D4348" s="189"/>
    </row>
    <row r="4349" spans="4:4" x14ac:dyDescent="0.2">
      <c r="D4349" s="189"/>
    </row>
    <row r="4350" spans="4:4" x14ac:dyDescent="0.2">
      <c r="D4350" s="189"/>
    </row>
    <row r="4351" spans="4:4" x14ac:dyDescent="0.2">
      <c r="D4351" s="189"/>
    </row>
    <row r="4352" spans="4:4" x14ac:dyDescent="0.2">
      <c r="D4352" s="189"/>
    </row>
    <row r="4353" spans="4:4" x14ac:dyDescent="0.2">
      <c r="D4353" s="189"/>
    </row>
    <row r="4354" spans="4:4" x14ac:dyDescent="0.2">
      <c r="D4354" s="189"/>
    </row>
    <row r="4355" spans="4:4" x14ac:dyDescent="0.2">
      <c r="D4355" s="189"/>
    </row>
    <row r="4356" spans="4:4" x14ac:dyDescent="0.2">
      <c r="D4356" s="189"/>
    </row>
    <row r="4357" spans="4:4" x14ac:dyDescent="0.2">
      <c r="D4357" s="189"/>
    </row>
    <row r="4358" spans="4:4" x14ac:dyDescent="0.2">
      <c r="D4358" s="189"/>
    </row>
    <row r="4359" spans="4:4" x14ac:dyDescent="0.2">
      <c r="D4359" s="189"/>
    </row>
    <row r="4360" spans="4:4" x14ac:dyDescent="0.2">
      <c r="D4360" s="189"/>
    </row>
    <row r="4361" spans="4:4" x14ac:dyDescent="0.2">
      <c r="D4361" s="189"/>
    </row>
    <row r="4362" spans="4:4" x14ac:dyDescent="0.2">
      <c r="D4362" s="189"/>
    </row>
    <row r="4363" spans="4:4" x14ac:dyDescent="0.2">
      <c r="D4363" s="189"/>
    </row>
    <row r="4364" spans="4:4" x14ac:dyDescent="0.2">
      <c r="D4364" s="189"/>
    </row>
    <row r="4365" spans="4:4" x14ac:dyDescent="0.2">
      <c r="D4365" s="189"/>
    </row>
    <row r="4366" spans="4:4" x14ac:dyDescent="0.2">
      <c r="D4366" s="189"/>
    </row>
    <row r="4367" spans="4:4" x14ac:dyDescent="0.2">
      <c r="D4367" s="189"/>
    </row>
    <row r="4368" spans="4:4" x14ac:dyDescent="0.2">
      <c r="D4368" s="189"/>
    </row>
    <row r="4369" spans="4:4" x14ac:dyDescent="0.2">
      <c r="D4369" s="189"/>
    </row>
    <row r="4370" spans="4:4" x14ac:dyDescent="0.2">
      <c r="D4370" s="189"/>
    </row>
    <row r="4371" spans="4:4" x14ac:dyDescent="0.2">
      <c r="D4371" s="189"/>
    </row>
    <row r="4372" spans="4:4" x14ac:dyDescent="0.2">
      <c r="D4372" s="189"/>
    </row>
    <row r="4373" spans="4:4" x14ac:dyDescent="0.2">
      <c r="D4373" s="189"/>
    </row>
    <row r="4374" spans="4:4" x14ac:dyDescent="0.2">
      <c r="D4374" s="189"/>
    </row>
    <row r="4375" spans="4:4" x14ac:dyDescent="0.2">
      <c r="D4375" s="189"/>
    </row>
    <row r="4376" spans="4:4" x14ac:dyDescent="0.2">
      <c r="D4376" s="189"/>
    </row>
    <row r="4377" spans="4:4" x14ac:dyDescent="0.2">
      <c r="D4377" s="189"/>
    </row>
    <row r="4378" spans="4:4" x14ac:dyDescent="0.2">
      <c r="D4378" s="189"/>
    </row>
    <row r="4379" spans="4:4" x14ac:dyDescent="0.2">
      <c r="D4379" s="189"/>
    </row>
    <row r="4380" spans="4:4" x14ac:dyDescent="0.2">
      <c r="D4380" s="189"/>
    </row>
    <row r="4381" spans="4:4" x14ac:dyDescent="0.2">
      <c r="D4381" s="189"/>
    </row>
    <row r="4382" spans="4:4" x14ac:dyDescent="0.2">
      <c r="D4382" s="189"/>
    </row>
    <row r="4383" spans="4:4" x14ac:dyDescent="0.2">
      <c r="D4383" s="189"/>
    </row>
    <row r="4384" spans="4:4" x14ac:dyDescent="0.2">
      <c r="D4384" s="189"/>
    </row>
    <row r="4385" spans="4:4" x14ac:dyDescent="0.2">
      <c r="D4385" s="189"/>
    </row>
    <row r="4386" spans="4:4" x14ac:dyDescent="0.2">
      <c r="D4386" s="189"/>
    </row>
    <row r="4387" spans="4:4" x14ac:dyDescent="0.2">
      <c r="D4387" s="189"/>
    </row>
    <row r="4388" spans="4:4" x14ac:dyDescent="0.2">
      <c r="D4388" s="189"/>
    </row>
    <row r="4389" spans="4:4" x14ac:dyDescent="0.2">
      <c r="D4389" s="189"/>
    </row>
    <row r="4390" spans="4:4" x14ac:dyDescent="0.2">
      <c r="D4390" s="189"/>
    </row>
    <row r="4391" spans="4:4" x14ac:dyDescent="0.2">
      <c r="D4391" s="189"/>
    </row>
    <row r="4392" spans="4:4" x14ac:dyDescent="0.2">
      <c r="D4392" s="189"/>
    </row>
    <row r="4393" spans="4:4" x14ac:dyDescent="0.2">
      <c r="D4393" s="189"/>
    </row>
    <row r="4394" spans="4:4" x14ac:dyDescent="0.2">
      <c r="D4394" s="189"/>
    </row>
    <row r="4395" spans="4:4" x14ac:dyDescent="0.2">
      <c r="D4395" s="189"/>
    </row>
    <row r="4396" spans="4:4" x14ac:dyDescent="0.2">
      <c r="D4396" s="189"/>
    </row>
    <row r="4397" spans="4:4" x14ac:dyDescent="0.2">
      <c r="D4397" s="189"/>
    </row>
    <row r="4398" spans="4:4" x14ac:dyDescent="0.2">
      <c r="D4398" s="189"/>
    </row>
    <row r="4399" spans="4:4" x14ac:dyDescent="0.2">
      <c r="D4399" s="189"/>
    </row>
    <row r="4400" spans="4:4" x14ac:dyDescent="0.2">
      <c r="D4400" s="189"/>
    </row>
    <row r="4401" spans="4:4" x14ac:dyDescent="0.2">
      <c r="D4401" s="189"/>
    </row>
    <row r="4402" spans="4:4" x14ac:dyDescent="0.2">
      <c r="D4402" s="189"/>
    </row>
    <row r="4403" spans="4:4" x14ac:dyDescent="0.2">
      <c r="D4403" s="189"/>
    </row>
    <row r="4404" spans="4:4" x14ac:dyDescent="0.2">
      <c r="D4404" s="189"/>
    </row>
    <row r="4405" spans="4:4" x14ac:dyDescent="0.2">
      <c r="D4405" s="189"/>
    </row>
    <row r="4406" spans="4:4" x14ac:dyDescent="0.2">
      <c r="D4406" s="189"/>
    </row>
    <row r="4407" spans="4:4" x14ac:dyDescent="0.2">
      <c r="D4407" s="189"/>
    </row>
    <row r="4408" spans="4:4" x14ac:dyDescent="0.2">
      <c r="D4408" s="189"/>
    </row>
    <row r="4409" spans="4:4" x14ac:dyDescent="0.2">
      <c r="D4409" s="189"/>
    </row>
    <row r="4410" spans="4:4" x14ac:dyDescent="0.2">
      <c r="D4410" s="189"/>
    </row>
    <row r="4411" spans="4:4" x14ac:dyDescent="0.2">
      <c r="D4411" s="189"/>
    </row>
    <row r="4412" spans="4:4" x14ac:dyDescent="0.2">
      <c r="D4412" s="189"/>
    </row>
    <row r="4413" spans="4:4" x14ac:dyDescent="0.2">
      <c r="D4413" s="189"/>
    </row>
    <row r="4414" spans="4:4" x14ac:dyDescent="0.2">
      <c r="D4414" s="189"/>
    </row>
    <row r="4415" spans="4:4" x14ac:dyDescent="0.2">
      <c r="D4415" s="189"/>
    </row>
    <row r="4416" spans="4:4" x14ac:dyDescent="0.2">
      <c r="D4416" s="189"/>
    </row>
    <row r="4417" spans="4:4" x14ac:dyDescent="0.2">
      <c r="D4417" s="189"/>
    </row>
    <row r="4418" spans="4:4" x14ac:dyDescent="0.2">
      <c r="D4418" s="189"/>
    </row>
    <row r="4419" spans="4:4" x14ac:dyDescent="0.2">
      <c r="D4419" s="189"/>
    </row>
    <row r="4420" spans="4:4" x14ac:dyDescent="0.2">
      <c r="D4420" s="189"/>
    </row>
    <row r="4421" spans="4:4" x14ac:dyDescent="0.2">
      <c r="D4421" s="189"/>
    </row>
    <row r="4422" spans="4:4" x14ac:dyDescent="0.2">
      <c r="D4422" s="189"/>
    </row>
    <row r="4423" spans="4:4" x14ac:dyDescent="0.2">
      <c r="D4423" s="189"/>
    </row>
    <row r="4424" spans="4:4" x14ac:dyDescent="0.2">
      <c r="D4424" s="189"/>
    </row>
    <row r="4425" spans="4:4" x14ac:dyDescent="0.2">
      <c r="D4425" s="189"/>
    </row>
    <row r="4426" spans="4:4" x14ac:dyDescent="0.2">
      <c r="D4426" s="189"/>
    </row>
    <row r="4427" spans="4:4" x14ac:dyDescent="0.2">
      <c r="D4427" s="189"/>
    </row>
    <row r="4428" spans="4:4" x14ac:dyDescent="0.2">
      <c r="D4428" s="189"/>
    </row>
    <row r="4429" spans="4:4" x14ac:dyDescent="0.2">
      <c r="D4429" s="189"/>
    </row>
    <row r="4430" spans="4:4" x14ac:dyDescent="0.2">
      <c r="D4430" s="189"/>
    </row>
    <row r="4431" spans="4:4" x14ac:dyDescent="0.2">
      <c r="D4431" s="189"/>
    </row>
    <row r="4432" spans="4:4" x14ac:dyDescent="0.2">
      <c r="D4432" s="189"/>
    </row>
    <row r="4433" spans="4:4" x14ac:dyDescent="0.2">
      <c r="D4433" s="189"/>
    </row>
    <row r="4434" spans="4:4" x14ac:dyDescent="0.2">
      <c r="D4434" s="189"/>
    </row>
    <row r="4435" spans="4:4" x14ac:dyDescent="0.2">
      <c r="D4435" s="189"/>
    </row>
    <row r="4436" spans="4:4" x14ac:dyDescent="0.2">
      <c r="D4436" s="189"/>
    </row>
    <row r="4437" spans="4:4" x14ac:dyDescent="0.2">
      <c r="D4437" s="189"/>
    </row>
    <row r="4438" spans="4:4" x14ac:dyDescent="0.2">
      <c r="D4438" s="189"/>
    </row>
    <row r="4439" spans="4:4" x14ac:dyDescent="0.2">
      <c r="D4439" s="189"/>
    </row>
    <row r="4440" spans="4:4" x14ac:dyDescent="0.2">
      <c r="D4440" s="189"/>
    </row>
    <row r="4441" spans="4:4" x14ac:dyDescent="0.2">
      <c r="D4441" s="189"/>
    </row>
    <row r="4442" spans="4:4" x14ac:dyDescent="0.2">
      <c r="D4442" s="189"/>
    </row>
    <row r="4443" spans="4:4" x14ac:dyDescent="0.2">
      <c r="D4443" s="189"/>
    </row>
    <row r="4444" spans="4:4" x14ac:dyDescent="0.2">
      <c r="D4444" s="189"/>
    </row>
    <row r="4445" spans="4:4" x14ac:dyDescent="0.2">
      <c r="D4445" s="189"/>
    </row>
    <row r="4446" spans="4:4" x14ac:dyDescent="0.2">
      <c r="D4446" s="189"/>
    </row>
    <row r="4447" spans="4:4" x14ac:dyDescent="0.2">
      <c r="D4447" s="189"/>
    </row>
    <row r="4448" spans="4:4" x14ac:dyDescent="0.2">
      <c r="D4448" s="189"/>
    </row>
    <row r="4449" spans="4:4" x14ac:dyDescent="0.2">
      <c r="D4449" s="189"/>
    </row>
    <row r="4450" spans="4:4" x14ac:dyDescent="0.2">
      <c r="D4450" s="189"/>
    </row>
    <row r="4451" spans="4:4" x14ac:dyDescent="0.2">
      <c r="D4451" s="189"/>
    </row>
    <row r="4452" spans="4:4" x14ac:dyDescent="0.2">
      <c r="D4452" s="189"/>
    </row>
    <row r="4453" spans="4:4" x14ac:dyDescent="0.2">
      <c r="D4453" s="189"/>
    </row>
    <row r="4454" spans="4:4" x14ac:dyDescent="0.2">
      <c r="D4454" s="189"/>
    </row>
    <row r="4455" spans="4:4" x14ac:dyDescent="0.2">
      <c r="D4455" s="189"/>
    </row>
    <row r="4456" spans="4:4" x14ac:dyDescent="0.2">
      <c r="D4456" s="189"/>
    </row>
    <row r="4457" spans="4:4" x14ac:dyDescent="0.2">
      <c r="D4457" s="189"/>
    </row>
    <row r="4458" spans="4:4" x14ac:dyDescent="0.2">
      <c r="D4458" s="189"/>
    </row>
    <row r="4459" spans="4:4" x14ac:dyDescent="0.2">
      <c r="D4459" s="189"/>
    </row>
    <row r="4460" spans="4:4" x14ac:dyDescent="0.2">
      <c r="D4460" s="189"/>
    </row>
    <row r="4461" spans="4:4" x14ac:dyDescent="0.2">
      <c r="D4461" s="189"/>
    </row>
    <row r="4462" spans="4:4" x14ac:dyDescent="0.2">
      <c r="D4462" s="189"/>
    </row>
    <row r="4463" spans="4:4" x14ac:dyDescent="0.2">
      <c r="D4463" s="189"/>
    </row>
    <row r="4464" spans="4:4" x14ac:dyDescent="0.2">
      <c r="D4464" s="189"/>
    </row>
    <row r="4465" spans="4:4" x14ac:dyDescent="0.2">
      <c r="D4465" s="189"/>
    </row>
    <row r="4466" spans="4:4" x14ac:dyDescent="0.2">
      <c r="D4466" s="189"/>
    </row>
    <row r="4467" spans="4:4" x14ac:dyDescent="0.2">
      <c r="D4467" s="189"/>
    </row>
    <row r="4468" spans="4:4" x14ac:dyDescent="0.2">
      <c r="D4468" s="189"/>
    </row>
    <row r="4469" spans="4:4" x14ac:dyDescent="0.2">
      <c r="D4469" s="189"/>
    </row>
    <row r="4470" spans="4:4" x14ac:dyDescent="0.2">
      <c r="D4470" s="189"/>
    </row>
    <row r="4471" spans="4:4" x14ac:dyDescent="0.2">
      <c r="D4471" s="189"/>
    </row>
    <row r="4472" spans="4:4" x14ac:dyDescent="0.2">
      <c r="D4472" s="189"/>
    </row>
    <row r="4473" spans="4:4" x14ac:dyDescent="0.2">
      <c r="D4473" s="189"/>
    </row>
    <row r="4474" spans="4:4" x14ac:dyDescent="0.2">
      <c r="D4474" s="189"/>
    </row>
    <row r="4475" spans="4:4" x14ac:dyDescent="0.2">
      <c r="D4475" s="189"/>
    </row>
    <row r="4476" spans="4:4" x14ac:dyDescent="0.2">
      <c r="D4476" s="189"/>
    </row>
    <row r="4477" spans="4:4" x14ac:dyDescent="0.2">
      <c r="D4477" s="189"/>
    </row>
    <row r="4478" spans="4:4" x14ac:dyDescent="0.2">
      <c r="D4478" s="189"/>
    </row>
    <row r="4479" spans="4:4" x14ac:dyDescent="0.2">
      <c r="D4479" s="189"/>
    </row>
    <row r="4480" spans="4:4" x14ac:dyDescent="0.2">
      <c r="D4480" s="189"/>
    </row>
    <row r="4481" spans="4:4" x14ac:dyDescent="0.2">
      <c r="D4481" s="189"/>
    </row>
    <row r="4482" spans="4:4" x14ac:dyDescent="0.2">
      <c r="D4482" s="189"/>
    </row>
    <row r="4483" spans="4:4" x14ac:dyDescent="0.2">
      <c r="D4483" s="189"/>
    </row>
    <row r="4484" spans="4:4" x14ac:dyDescent="0.2">
      <c r="D4484" s="189"/>
    </row>
    <row r="4485" spans="4:4" x14ac:dyDescent="0.2">
      <c r="D4485" s="189"/>
    </row>
    <row r="4486" spans="4:4" x14ac:dyDescent="0.2">
      <c r="D4486" s="189"/>
    </row>
    <row r="4487" spans="4:4" x14ac:dyDescent="0.2">
      <c r="D4487" s="189"/>
    </row>
    <row r="4488" spans="4:4" x14ac:dyDescent="0.2">
      <c r="D4488" s="189"/>
    </row>
    <row r="4489" spans="4:4" x14ac:dyDescent="0.2">
      <c r="D4489" s="189"/>
    </row>
    <row r="4490" spans="4:4" x14ac:dyDescent="0.2">
      <c r="D4490" s="189"/>
    </row>
    <row r="4491" spans="4:4" x14ac:dyDescent="0.2">
      <c r="D4491" s="189"/>
    </row>
    <row r="4492" spans="4:4" x14ac:dyDescent="0.2">
      <c r="D4492" s="189"/>
    </row>
    <row r="4493" spans="4:4" x14ac:dyDescent="0.2">
      <c r="D4493" s="189"/>
    </row>
    <row r="4494" spans="4:4" x14ac:dyDescent="0.2">
      <c r="D4494" s="189"/>
    </row>
    <row r="4495" spans="4:4" x14ac:dyDescent="0.2">
      <c r="D4495" s="189"/>
    </row>
    <row r="4496" spans="4:4" x14ac:dyDescent="0.2">
      <c r="D4496" s="189"/>
    </row>
    <row r="4497" spans="4:4" x14ac:dyDescent="0.2">
      <c r="D4497" s="189"/>
    </row>
    <row r="4498" spans="4:4" x14ac:dyDescent="0.2">
      <c r="D4498" s="189"/>
    </row>
    <row r="4499" spans="4:4" x14ac:dyDescent="0.2">
      <c r="D4499" s="189"/>
    </row>
    <row r="4500" spans="4:4" x14ac:dyDescent="0.2">
      <c r="D4500" s="189"/>
    </row>
    <row r="4501" spans="4:4" x14ac:dyDescent="0.2">
      <c r="D4501" s="189"/>
    </row>
    <row r="4502" spans="4:4" x14ac:dyDescent="0.2">
      <c r="D4502" s="189"/>
    </row>
    <row r="4503" spans="4:4" x14ac:dyDescent="0.2">
      <c r="D4503" s="189"/>
    </row>
    <row r="4504" spans="4:4" x14ac:dyDescent="0.2">
      <c r="D4504" s="189"/>
    </row>
    <row r="4505" spans="4:4" x14ac:dyDescent="0.2">
      <c r="D4505" s="189"/>
    </row>
    <row r="4506" spans="4:4" x14ac:dyDescent="0.2">
      <c r="D4506" s="189"/>
    </row>
    <row r="4507" spans="4:4" x14ac:dyDescent="0.2">
      <c r="D4507" s="189"/>
    </row>
    <row r="4508" spans="4:4" x14ac:dyDescent="0.2">
      <c r="D4508" s="189"/>
    </row>
    <row r="4509" spans="4:4" x14ac:dyDescent="0.2">
      <c r="D4509" s="189"/>
    </row>
    <row r="4510" spans="4:4" x14ac:dyDescent="0.2">
      <c r="D4510" s="189"/>
    </row>
    <row r="4511" spans="4:4" x14ac:dyDescent="0.2">
      <c r="D4511" s="189"/>
    </row>
    <row r="4512" spans="4:4" x14ac:dyDescent="0.2">
      <c r="D4512" s="189"/>
    </row>
    <row r="4513" spans="4:4" x14ac:dyDescent="0.2">
      <c r="D4513" s="189"/>
    </row>
    <row r="4514" spans="4:4" x14ac:dyDescent="0.2">
      <c r="D4514" s="189"/>
    </row>
    <row r="4515" spans="4:4" x14ac:dyDescent="0.2">
      <c r="D4515" s="189"/>
    </row>
    <row r="4516" spans="4:4" x14ac:dyDescent="0.2">
      <c r="D4516" s="189"/>
    </row>
    <row r="4517" spans="4:4" x14ac:dyDescent="0.2">
      <c r="D4517" s="189"/>
    </row>
    <row r="4518" spans="4:4" x14ac:dyDescent="0.2">
      <c r="D4518" s="189"/>
    </row>
    <row r="4519" spans="4:4" x14ac:dyDescent="0.2">
      <c r="D4519" s="189"/>
    </row>
    <row r="4520" spans="4:4" x14ac:dyDescent="0.2">
      <c r="D4520" s="189"/>
    </row>
    <row r="4521" spans="4:4" x14ac:dyDescent="0.2">
      <c r="D4521" s="189"/>
    </row>
    <row r="4522" spans="4:4" x14ac:dyDescent="0.2">
      <c r="D4522" s="189"/>
    </row>
    <row r="4523" spans="4:4" x14ac:dyDescent="0.2">
      <c r="D4523" s="189"/>
    </row>
    <row r="4524" spans="4:4" x14ac:dyDescent="0.2">
      <c r="D4524" s="189"/>
    </row>
    <row r="4525" spans="4:4" x14ac:dyDescent="0.2">
      <c r="D4525" s="189"/>
    </row>
    <row r="4526" spans="4:4" x14ac:dyDescent="0.2">
      <c r="D4526" s="189"/>
    </row>
    <row r="4527" spans="4:4" x14ac:dyDescent="0.2">
      <c r="D4527" s="189"/>
    </row>
    <row r="4528" spans="4:4" x14ac:dyDescent="0.2">
      <c r="D4528" s="189"/>
    </row>
    <row r="4529" spans="4:4" x14ac:dyDescent="0.2">
      <c r="D4529" s="189"/>
    </row>
    <row r="4530" spans="4:4" x14ac:dyDescent="0.2">
      <c r="D4530" s="189"/>
    </row>
    <row r="4531" spans="4:4" x14ac:dyDescent="0.2">
      <c r="D4531" s="189"/>
    </row>
    <row r="4532" spans="4:4" x14ac:dyDescent="0.2">
      <c r="D4532" s="189"/>
    </row>
    <row r="4533" spans="4:4" x14ac:dyDescent="0.2">
      <c r="D4533" s="189"/>
    </row>
    <row r="4534" spans="4:4" x14ac:dyDescent="0.2">
      <c r="D4534" s="189"/>
    </row>
    <row r="4535" spans="4:4" x14ac:dyDescent="0.2">
      <c r="D4535" s="189"/>
    </row>
    <row r="4536" spans="4:4" x14ac:dyDescent="0.2">
      <c r="D4536" s="189"/>
    </row>
    <row r="4537" spans="4:4" x14ac:dyDescent="0.2">
      <c r="D4537" s="189"/>
    </row>
    <row r="4538" spans="4:4" x14ac:dyDescent="0.2">
      <c r="D4538" s="189"/>
    </row>
    <row r="4539" spans="4:4" x14ac:dyDescent="0.2">
      <c r="D4539" s="189"/>
    </row>
    <row r="4540" spans="4:4" x14ac:dyDescent="0.2">
      <c r="D4540" s="189"/>
    </row>
    <row r="4541" spans="4:4" x14ac:dyDescent="0.2">
      <c r="D4541" s="189"/>
    </row>
    <row r="4542" spans="4:4" x14ac:dyDescent="0.2">
      <c r="D4542" s="189"/>
    </row>
    <row r="4543" spans="4:4" x14ac:dyDescent="0.2">
      <c r="D4543" s="189"/>
    </row>
    <row r="4544" spans="4:4" x14ac:dyDescent="0.2">
      <c r="D4544" s="189"/>
    </row>
    <row r="4545" spans="4:4" x14ac:dyDescent="0.2">
      <c r="D4545" s="189"/>
    </row>
    <row r="4546" spans="4:4" x14ac:dyDescent="0.2">
      <c r="D4546" s="189"/>
    </row>
    <row r="4547" spans="4:4" x14ac:dyDescent="0.2">
      <c r="D4547" s="189"/>
    </row>
    <row r="4548" spans="4:4" x14ac:dyDescent="0.2">
      <c r="D4548" s="189"/>
    </row>
    <row r="4549" spans="4:4" x14ac:dyDescent="0.2">
      <c r="D4549" s="189"/>
    </row>
    <row r="4550" spans="4:4" x14ac:dyDescent="0.2">
      <c r="D4550" s="189"/>
    </row>
    <row r="4551" spans="4:4" x14ac:dyDescent="0.2">
      <c r="D4551" s="189"/>
    </row>
    <row r="4552" spans="4:4" x14ac:dyDescent="0.2">
      <c r="D4552" s="189"/>
    </row>
    <row r="4553" spans="4:4" x14ac:dyDescent="0.2">
      <c r="D4553" s="189"/>
    </row>
    <row r="4554" spans="4:4" x14ac:dyDescent="0.2">
      <c r="D4554" s="189"/>
    </row>
    <row r="4555" spans="4:4" x14ac:dyDescent="0.2">
      <c r="D4555" s="189"/>
    </row>
    <row r="4556" spans="4:4" x14ac:dyDescent="0.2">
      <c r="D4556" s="189"/>
    </row>
    <row r="4557" spans="4:4" x14ac:dyDescent="0.2">
      <c r="D4557" s="189"/>
    </row>
    <row r="4558" spans="4:4" x14ac:dyDescent="0.2">
      <c r="D4558" s="189"/>
    </row>
    <row r="4559" spans="4:4" x14ac:dyDescent="0.2">
      <c r="D4559" s="189"/>
    </row>
    <row r="4560" spans="4:4" x14ac:dyDescent="0.2">
      <c r="D4560" s="189"/>
    </row>
    <row r="4561" spans="4:4" x14ac:dyDescent="0.2">
      <c r="D4561" s="189"/>
    </row>
    <row r="4562" spans="4:4" x14ac:dyDescent="0.2">
      <c r="D4562" s="189"/>
    </row>
    <row r="4563" spans="4:4" x14ac:dyDescent="0.2">
      <c r="D4563" s="189"/>
    </row>
    <row r="4564" spans="4:4" x14ac:dyDescent="0.2">
      <c r="D4564" s="189"/>
    </row>
    <row r="4565" spans="4:4" x14ac:dyDescent="0.2">
      <c r="D4565" s="189"/>
    </row>
    <row r="4566" spans="4:4" x14ac:dyDescent="0.2">
      <c r="D4566" s="189"/>
    </row>
    <row r="4567" spans="4:4" x14ac:dyDescent="0.2">
      <c r="D4567" s="189"/>
    </row>
    <row r="4568" spans="4:4" x14ac:dyDescent="0.2">
      <c r="D4568" s="189"/>
    </row>
    <row r="4569" spans="4:4" x14ac:dyDescent="0.2">
      <c r="D4569" s="189"/>
    </row>
    <row r="4570" spans="4:4" x14ac:dyDescent="0.2">
      <c r="D4570" s="189"/>
    </row>
    <row r="4571" spans="4:4" x14ac:dyDescent="0.2">
      <c r="D4571" s="189"/>
    </row>
    <row r="4572" spans="4:4" x14ac:dyDescent="0.2">
      <c r="D4572" s="189"/>
    </row>
    <row r="4573" spans="4:4" x14ac:dyDescent="0.2">
      <c r="D4573" s="189"/>
    </row>
    <row r="4574" spans="4:4" x14ac:dyDescent="0.2">
      <c r="D4574" s="189"/>
    </row>
    <row r="4575" spans="4:4" x14ac:dyDescent="0.2">
      <c r="D4575" s="189"/>
    </row>
    <row r="4576" spans="4:4" x14ac:dyDescent="0.2">
      <c r="D4576" s="189"/>
    </row>
    <row r="4577" spans="4:4" x14ac:dyDescent="0.2">
      <c r="D4577" s="189"/>
    </row>
    <row r="4578" spans="4:4" x14ac:dyDescent="0.2">
      <c r="D4578" s="189"/>
    </row>
    <row r="4579" spans="4:4" x14ac:dyDescent="0.2">
      <c r="D4579" s="189"/>
    </row>
    <row r="4580" spans="4:4" x14ac:dyDescent="0.2">
      <c r="D4580" s="189"/>
    </row>
    <row r="4581" spans="4:4" x14ac:dyDescent="0.2">
      <c r="D4581" s="189"/>
    </row>
    <row r="4582" spans="4:4" x14ac:dyDescent="0.2">
      <c r="D4582" s="189"/>
    </row>
    <row r="4583" spans="4:4" x14ac:dyDescent="0.2">
      <c r="D4583" s="189"/>
    </row>
    <row r="4584" spans="4:4" x14ac:dyDescent="0.2">
      <c r="D4584" s="189"/>
    </row>
    <row r="4585" spans="4:4" x14ac:dyDescent="0.2">
      <c r="D4585" s="189"/>
    </row>
    <row r="4586" spans="4:4" x14ac:dyDescent="0.2">
      <c r="D4586" s="189"/>
    </row>
    <row r="4587" spans="4:4" x14ac:dyDescent="0.2">
      <c r="D4587" s="189"/>
    </row>
    <row r="4588" spans="4:4" x14ac:dyDescent="0.2">
      <c r="D4588" s="189"/>
    </row>
    <row r="4589" spans="4:4" x14ac:dyDescent="0.2">
      <c r="D4589" s="189"/>
    </row>
    <row r="4590" spans="4:4" x14ac:dyDescent="0.2">
      <c r="D4590" s="189"/>
    </row>
    <row r="4591" spans="4:4" x14ac:dyDescent="0.2">
      <c r="D4591" s="189"/>
    </row>
    <row r="4592" spans="4:4" x14ac:dyDescent="0.2">
      <c r="D4592" s="189"/>
    </row>
    <row r="4593" spans="4:4" x14ac:dyDescent="0.2">
      <c r="D4593" s="189"/>
    </row>
    <row r="4594" spans="4:4" x14ac:dyDescent="0.2">
      <c r="D4594" s="189"/>
    </row>
    <row r="4595" spans="4:4" x14ac:dyDescent="0.2">
      <c r="D4595" s="189"/>
    </row>
    <row r="4596" spans="4:4" x14ac:dyDescent="0.2">
      <c r="D4596" s="189"/>
    </row>
    <row r="4597" spans="4:4" x14ac:dyDescent="0.2">
      <c r="D4597" s="189"/>
    </row>
    <row r="4598" spans="4:4" x14ac:dyDescent="0.2">
      <c r="D4598" s="189"/>
    </row>
    <row r="4599" spans="4:4" x14ac:dyDescent="0.2">
      <c r="D4599" s="189"/>
    </row>
    <row r="4600" spans="4:4" x14ac:dyDescent="0.2">
      <c r="D4600" s="189"/>
    </row>
    <row r="4601" spans="4:4" x14ac:dyDescent="0.2">
      <c r="D4601" s="189"/>
    </row>
    <row r="4602" spans="4:4" x14ac:dyDescent="0.2">
      <c r="D4602" s="189"/>
    </row>
    <row r="4603" spans="4:4" x14ac:dyDescent="0.2">
      <c r="D4603" s="189"/>
    </row>
    <row r="4604" spans="4:4" x14ac:dyDescent="0.2">
      <c r="D4604" s="189"/>
    </row>
    <row r="4605" spans="4:4" x14ac:dyDescent="0.2">
      <c r="D4605" s="189"/>
    </row>
    <row r="4606" spans="4:4" x14ac:dyDescent="0.2">
      <c r="D4606" s="189"/>
    </row>
    <row r="4607" spans="4:4" x14ac:dyDescent="0.2">
      <c r="D4607" s="189"/>
    </row>
    <row r="4608" spans="4:4" x14ac:dyDescent="0.2">
      <c r="D4608" s="189"/>
    </row>
    <row r="4609" spans="4:4" x14ac:dyDescent="0.2">
      <c r="D4609" s="189"/>
    </row>
    <row r="4610" spans="4:4" x14ac:dyDescent="0.2">
      <c r="D4610" s="189"/>
    </row>
    <row r="4611" spans="4:4" x14ac:dyDescent="0.2">
      <c r="D4611" s="189"/>
    </row>
    <row r="4612" spans="4:4" x14ac:dyDescent="0.2">
      <c r="D4612" s="189"/>
    </row>
    <row r="4613" spans="4:4" x14ac:dyDescent="0.2">
      <c r="D4613" s="189"/>
    </row>
    <row r="4614" spans="4:4" x14ac:dyDescent="0.2">
      <c r="D4614" s="189"/>
    </row>
    <row r="4615" spans="4:4" x14ac:dyDescent="0.2">
      <c r="D4615" s="189"/>
    </row>
    <row r="4616" spans="4:4" x14ac:dyDescent="0.2">
      <c r="D4616" s="189"/>
    </row>
    <row r="4617" spans="4:4" x14ac:dyDescent="0.2">
      <c r="D4617" s="189"/>
    </row>
    <row r="4618" spans="4:4" x14ac:dyDescent="0.2">
      <c r="D4618" s="189"/>
    </row>
    <row r="4619" spans="4:4" x14ac:dyDescent="0.2">
      <c r="D4619" s="189"/>
    </row>
    <row r="4620" spans="4:4" x14ac:dyDescent="0.2">
      <c r="D4620" s="189"/>
    </row>
    <row r="4621" spans="4:4" x14ac:dyDescent="0.2">
      <c r="D4621" s="189"/>
    </row>
    <row r="4622" spans="4:4" x14ac:dyDescent="0.2">
      <c r="D4622" s="189"/>
    </row>
    <row r="4623" spans="4:4" x14ac:dyDescent="0.2">
      <c r="D4623" s="189"/>
    </row>
    <row r="4624" spans="4:4" x14ac:dyDescent="0.2">
      <c r="D4624" s="189"/>
    </row>
    <row r="4625" spans="4:4" x14ac:dyDescent="0.2">
      <c r="D4625" s="189"/>
    </row>
    <row r="4626" spans="4:4" x14ac:dyDescent="0.2">
      <c r="D4626" s="189"/>
    </row>
    <row r="4627" spans="4:4" x14ac:dyDescent="0.2">
      <c r="D4627" s="189"/>
    </row>
    <row r="4628" spans="4:4" x14ac:dyDescent="0.2">
      <c r="D4628" s="189"/>
    </row>
    <row r="4629" spans="4:4" x14ac:dyDescent="0.2">
      <c r="D4629" s="189"/>
    </row>
    <row r="4630" spans="4:4" x14ac:dyDescent="0.2">
      <c r="D4630" s="189"/>
    </row>
    <row r="4631" spans="4:4" x14ac:dyDescent="0.2">
      <c r="D4631" s="189"/>
    </row>
    <row r="4632" spans="4:4" x14ac:dyDescent="0.2">
      <c r="D4632" s="189"/>
    </row>
    <row r="4633" spans="4:4" x14ac:dyDescent="0.2">
      <c r="D4633" s="189"/>
    </row>
    <row r="4634" spans="4:4" x14ac:dyDescent="0.2">
      <c r="D4634" s="189"/>
    </row>
    <row r="4635" spans="4:4" x14ac:dyDescent="0.2">
      <c r="D4635" s="189"/>
    </row>
    <row r="4636" spans="4:4" x14ac:dyDescent="0.2">
      <c r="D4636" s="189"/>
    </row>
    <row r="4637" spans="4:4" x14ac:dyDescent="0.2">
      <c r="D4637" s="189"/>
    </row>
    <row r="4638" spans="4:4" x14ac:dyDescent="0.2">
      <c r="D4638" s="189"/>
    </row>
    <row r="4639" spans="4:4" x14ac:dyDescent="0.2">
      <c r="D4639" s="189"/>
    </row>
    <row r="4640" spans="4:4" x14ac:dyDescent="0.2">
      <c r="D4640" s="189"/>
    </row>
    <row r="4641" spans="4:4" x14ac:dyDescent="0.2">
      <c r="D4641" s="189"/>
    </row>
    <row r="4642" spans="4:4" x14ac:dyDescent="0.2">
      <c r="D4642" s="189"/>
    </row>
    <row r="4643" spans="4:4" x14ac:dyDescent="0.2">
      <c r="D4643" s="189"/>
    </row>
    <row r="4644" spans="4:4" x14ac:dyDescent="0.2">
      <c r="D4644" s="189"/>
    </row>
    <row r="4645" spans="4:4" x14ac:dyDescent="0.2">
      <c r="D4645" s="189"/>
    </row>
    <row r="4646" spans="4:4" x14ac:dyDescent="0.2">
      <c r="D4646" s="189"/>
    </row>
    <row r="4647" spans="4:4" x14ac:dyDescent="0.2">
      <c r="D4647" s="189"/>
    </row>
    <row r="4648" spans="4:4" x14ac:dyDescent="0.2">
      <c r="D4648" s="189"/>
    </row>
    <row r="4649" spans="4:4" x14ac:dyDescent="0.2">
      <c r="D4649" s="189"/>
    </row>
    <row r="4650" spans="4:4" x14ac:dyDescent="0.2">
      <c r="D4650" s="189"/>
    </row>
    <row r="4651" spans="4:4" x14ac:dyDescent="0.2">
      <c r="D4651" s="189"/>
    </row>
    <row r="4652" spans="4:4" x14ac:dyDescent="0.2">
      <c r="D4652" s="189"/>
    </row>
    <row r="4653" spans="4:4" x14ac:dyDescent="0.2">
      <c r="D4653" s="189"/>
    </row>
    <row r="4654" spans="4:4" x14ac:dyDescent="0.2">
      <c r="D4654" s="189"/>
    </row>
    <row r="4655" spans="4:4" x14ac:dyDescent="0.2">
      <c r="D4655" s="189"/>
    </row>
    <row r="4656" spans="4:4" x14ac:dyDescent="0.2">
      <c r="D4656" s="189"/>
    </row>
    <row r="4657" spans="4:4" x14ac:dyDescent="0.2">
      <c r="D4657" s="189"/>
    </row>
    <row r="4658" spans="4:4" x14ac:dyDescent="0.2">
      <c r="D4658" s="189"/>
    </row>
    <row r="4659" spans="4:4" x14ac:dyDescent="0.2">
      <c r="D4659" s="189"/>
    </row>
    <row r="4660" spans="4:4" x14ac:dyDescent="0.2">
      <c r="D4660" s="189"/>
    </row>
    <row r="4661" spans="4:4" x14ac:dyDescent="0.2">
      <c r="D4661" s="189"/>
    </row>
    <row r="4662" spans="4:4" x14ac:dyDescent="0.2">
      <c r="D4662" s="189"/>
    </row>
    <row r="4663" spans="4:4" x14ac:dyDescent="0.2">
      <c r="D4663" s="189"/>
    </row>
    <row r="4664" spans="4:4" x14ac:dyDescent="0.2">
      <c r="D4664" s="189"/>
    </row>
    <row r="4665" spans="4:4" x14ac:dyDescent="0.2">
      <c r="D4665" s="189"/>
    </row>
    <row r="4666" spans="4:4" x14ac:dyDescent="0.2">
      <c r="D4666" s="189"/>
    </row>
    <row r="4667" spans="4:4" x14ac:dyDescent="0.2">
      <c r="D4667" s="189"/>
    </row>
    <row r="4668" spans="4:4" x14ac:dyDescent="0.2">
      <c r="D4668" s="189"/>
    </row>
    <row r="4669" spans="4:4" x14ac:dyDescent="0.2">
      <c r="D4669" s="189"/>
    </row>
    <row r="4670" spans="4:4" x14ac:dyDescent="0.2">
      <c r="D4670" s="189"/>
    </row>
    <row r="4671" spans="4:4" x14ac:dyDescent="0.2">
      <c r="D4671" s="189"/>
    </row>
    <row r="4672" spans="4:4" x14ac:dyDescent="0.2">
      <c r="D4672" s="189"/>
    </row>
    <row r="4673" spans="4:4" x14ac:dyDescent="0.2">
      <c r="D4673" s="189"/>
    </row>
    <row r="4674" spans="4:4" x14ac:dyDescent="0.2">
      <c r="D4674" s="189"/>
    </row>
    <row r="4675" spans="4:4" x14ac:dyDescent="0.2">
      <c r="D4675" s="189"/>
    </row>
    <row r="4676" spans="4:4" x14ac:dyDescent="0.2">
      <c r="D4676" s="189"/>
    </row>
    <row r="4677" spans="4:4" x14ac:dyDescent="0.2">
      <c r="D4677" s="189"/>
    </row>
    <row r="4678" spans="4:4" x14ac:dyDescent="0.2">
      <c r="D4678" s="189"/>
    </row>
    <row r="4679" spans="4:4" x14ac:dyDescent="0.2">
      <c r="D4679" s="189"/>
    </row>
    <row r="4680" spans="4:4" x14ac:dyDescent="0.2">
      <c r="D4680" s="189"/>
    </row>
    <row r="4681" spans="4:4" x14ac:dyDescent="0.2">
      <c r="D4681" s="189"/>
    </row>
    <row r="4682" spans="4:4" x14ac:dyDescent="0.2">
      <c r="D4682" s="189"/>
    </row>
    <row r="4683" spans="4:4" x14ac:dyDescent="0.2">
      <c r="D4683" s="189"/>
    </row>
    <row r="4684" spans="4:4" x14ac:dyDescent="0.2">
      <c r="D4684" s="189"/>
    </row>
    <row r="4685" spans="4:4" x14ac:dyDescent="0.2">
      <c r="D4685" s="189"/>
    </row>
    <row r="4686" spans="4:4" x14ac:dyDescent="0.2">
      <c r="D4686" s="189"/>
    </row>
    <row r="4687" spans="4:4" x14ac:dyDescent="0.2">
      <c r="D4687" s="189"/>
    </row>
    <row r="4688" spans="4:4" x14ac:dyDescent="0.2">
      <c r="D4688" s="189"/>
    </row>
    <row r="4689" spans="4:4" x14ac:dyDescent="0.2">
      <c r="D4689" s="189"/>
    </row>
    <row r="4690" spans="4:4" x14ac:dyDescent="0.2">
      <c r="D4690" s="189"/>
    </row>
    <row r="4691" spans="4:4" x14ac:dyDescent="0.2">
      <c r="D4691" s="189"/>
    </row>
    <row r="4692" spans="4:4" x14ac:dyDescent="0.2">
      <c r="D4692" s="189"/>
    </row>
    <row r="4693" spans="4:4" x14ac:dyDescent="0.2">
      <c r="D4693" s="189"/>
    </row>
    <row r="4694" spans="4:4" x14ac:dyDescent="0.2">
      <c r="D4694" s="189"/>
    </row>
    <row r="4695" spans="4:4" x14ac:dyDescent="0.2">
      <c r="D4695" s="189"/>
    </row>
    <row r="4696" spans="4:4" x14ac:dyDescent="0.2">
      <c r="D4696" s="189"/>
    </row>
    <row r="4697" spans="4:4" x14ac:dyDescent="0.2">
      <c r="D4697" s="189"/>
    </row>
    <row r="4698" spans="4:4" x14ac:dyDescent="0.2">
      <c r="D4698" s="189"/>
    </row>
    <row r="4699" spans="4:4" x14ac:dyDescent="0.2">
      <c r="D4699" s="189"/>
    </row>
    <row r="4700" spans="4:4" x14ac:dyDescent="0.2">
      <c r="D4700" s="189"/>
    </row>
    <row r="4701" spans="4:4" x14ac:dyDescent="0.2">
      <c r="D4701" s="189"/>
    </row>
    <row r="4702" spans="4:4" x14ac:dyDescent="0.2">
      <c r="D4702" s="189"/>
    </row>
    <row r="4703" spans="4:4" x14ac:dyDescent="0.2">
      <c r="D4703" s="189"/>
    </row>
    <row r="4704" spans="4:4" x14ac:dyDescent="0.2">
      <c r="D4704" s="189"/>
    </row>
    <row r="4705" spans="4:4" x14ac:dyDescent="0.2">
      <c r="D4705" s="189"/>
    </row>
    <row r="4706" spans="4:4" x14ac:dyDescent="0.2">
      <c r="D4706" s="189"/>
    </row>
    <row r="4707" spans="4:4" x14ac:dyDescent="0.2">
      <c r="D4707" s="189"/>
    </row>
    <row r="4708" spans="4:4" x14ac:dyDescent="0.2">
      <c r="D4708" s="189"/>
    </row>
    <row r="4709" spans="4:4" x14ac:dyDescent="0.2">
      <c r="D4709" s="189"/>
    </row>
    <row r="4710" spans="4:4" x14ac:dyDescent="0.2">
      <c r="D4710" s="189"/>
    </row>
    <row r="4711" spans="4:4" x14ac:dyDescent="0.2">
      <c r="D4711" s="189"/>
    </row>
    <row r="4712" spans="4:4" x14ac:dyDescent="0.2">
      <c r="D4712" s="189"/>
    </row>
    <row r="4713" spans="4:4" x14ac:dyDescent="0.2">
      <c r="D4713" s="189"/>
    </row>
    <row r="4714" spans="4:4" x14ac:dyDescent="0.2">
      <c r="D4714" s="189"/>
    </row>
    <row r="4715" spans="4:4" x14ac:dyDescent="0.2">
      <c r="D4715" s="189"/>
    </row>
    <row r="4716" spans="4:4" x14ac:dyDescent="0.2">
      <c r="D4716" s="189"/>
    </row>
    <row r="4717" spans="4:4" x14ac:dyDescent="0.2">
      <c r="D4717" s="189"/>
    </row>
    <row r="4718" spans="4:4" x14ac:dyDescent="0.2">
      <c r="D4718" s="189"/>
    </row>
    <row r="4719" spans="4:4" x14ac:dyDescent="0.2">
      <c r="D4719" s="189"/>
    </row>
    <row r="4720" spans="4:4" x14ac:dyDescent="0.2">
      <c r="D4720" s="189"/>
    </row>
    <row r="4721" spans="4:4" x14ac:dyDescent="0.2">
      <c r="D4721" s="189"/>
    </row>
    <row r="4722" spans="4:4" x14ac:dyDescent="0.2">
      <c r="D4722" s="189"/>
    </row>
    <row r="4723" spans="4:4" x14ac:dyDescent="0.2">
      <c r="D4723" s="189"/>
    </row>
    <row r="4724" spans="4:4" x14ac:dyDescent="0.2">
      <c r="D4724" s="189"/>
    </row>
    <row r="4725" spans="4:4" x14ac:dyDescent="0.2">
      <c r="D4725" s="189"/>
    </row>
    <row r="4726" spans="4:4" x14ac:dyDescent="0.2">
      <c r="D4726" s="189"/>
    </row>
    <row r="4727" spans="4:4" x14ac:dyDescent="0.2">
      <c r="D4727" s="189"/>
    </row>
    <row r="4728" spans="4:4" x14ac:dyDescent="0.2">
      <c r="D4728" s="189"/>
    </row>
    <row r="4729" spans="4:4" x14ac:dyDescent="0.2">
      <c r="D4729" s="189"/>
    </row>
    <row r="4730" spans="4:4" x14ac:dyDescent="0.2">
      <c r="D4730" s="189"/>
    </row>
    <row r="4731" spans="4:4" x14ac:dyDescent="0.2">
      <c r="D4731" s="189"/>
    </row>
    <row r="4732" spans="4:4" x14ac:dyDescent="0.2">
      <c r="D4732" s="189"/>
    </row>
    <row r="4733" spans="4:4" x14ac:dyDescent="0.2">
      <c r="D4733" s="189"/>
    </row>
    <row r="4734" spans="4:4" x14ac:dyDescent="0.2">
      <c r="D4734" s="189"/>
    </row>
    <row r="4735" spans="4:4" x14ac:dyDescent="0.2">
      <c r="D4735" s="189"/>
    </row>
    <row r="4736" spans="4:4" x14ac:dyDescent="0.2">
      <c r="D4736" s="189"/>
    </row>
    <row r="4737" spans="4:4" x14ac:dyDescent="0.2">
      <c r="D4737" s="189"/>
    </row>
    <row r="4738" spans="4:4" x14ac:dyDescent="0.2">
      <c r="D4738" s="189"/>
    </row>
    <row r="4739" spans="4:4" x14ac:dyDescent="0.2">
      <c r="D4739" s="189"/>
    </row>
    <row r="4740" spans="4:4" x14ac:dyDescent="0.2">
      <c r="D4740" s="189"/>
    </row>
    <row r="4741" spans="4:4" x14ac:dyDescent="0.2">
      <c r="D4741" s="189"/>
    </row>
    <row r="4742" spans="4:4" x14ac:dyDescent="0.2">
      <c r="D4742" s="189"/>
    </row>
    <row r="4743" spans="4:4" x14ac:dyDescent="0.2">
      <c r="D4743" s="189"/>
    </row>
    <row r="4744" spans="4:4" x14ac:dyDescent="0.2">
      <c r="D4744" s="189"/>
    </row>
    <row r="4745" spans="4:4" x14ac:dyDescent="0.2">
      <c r="D4745" s="189"/>
    </row>
    <row r="4746" spans="4:4" x14ac:dyDescent="0.2">
      <c r="D4746" s="189"/>
    </row>
    <row r="4747" spans="4:4" x14ac:dyDescent="0.2">
      <c r="D4747" s="189"/>
    </row>
    <row r="4748" spans="4:4" x14ac:dyDescent="0.2">
      <c r="D4748" s="189"/>
    </row>
    <row r="4749" spans="4:4" x14ac:dyDescent="0.2">
      <c r="D4749" s="189"/>
    </row>
    <row r="4750" spans="4:4" x14ac:dyDescent="0.2">
      <c r="D4750" s="189"/>
    </row>
    <row r="4751" spans="4:4" x14ac:dyDescent="0.2">
      <c r="D4751" s="189"/>
    </row>
    <row r="4752" spans="4:4" x14ac:dyDescent="0.2">
      <c r="D4752" s="189"/>
    </row>
    <row r="4753" spans="4:4" x14ac:dyDescent="0.2">
      <c r="D4753" s="189"/>
    </row>
    <row r="4754" spans="4:4" x14ac:dyDescent="0.2">
      <c r="D4754" s="189"/>
    </row>
    <row r="4755" spans="4:4" x14ac:dyDescent="0.2">
      <c r="D4755" s="189"/>
    </row>
    <row r="4756" spans="4:4" x14ac:dyDescent="0.2">
      <c r="D4756" s="189"/>
    </row>
    <row r="4757" spans="4:4" x14ac:dyDescent="0.2">
      <c r="D4757" s="189"/>
    </row>
    <row r="4758" spans="4:4" x14ac:dyDescent="0.2">
      <c r="D4758" s="189"/>
    </row>
    <row r="4759" spans="4:4" x14ac:dyDescent="0.2">
      <c r="D4759" s="189"/>
    </row>
    <row r="4760" spans="4:4" x14ac:dyDescent="0.2">
      <c r="D4760" s="189"/>
    </row>
    <row r="4761" spans="4:4" x14ac:dyDescent="0.2">
      <c r="D4761" s="189"/>
    </row>
    <row r="4762" spans="4:4" x14ac:dyDescent="0.2">
      <c r="D4762" s="189"/>
    </row>
    <row r="4763" spans="4:4" x14ac:dyDescent="0.2">
      <c r="D4763" s="189"/>
    </row>
    <row r="4764" spans="4:4" x14ac:dyDescent="0.2">
      <c r="D4764" s="189"/>
    </row>
    <row r="4765" spans="4:4" x14ac:dyDescent="0.2">
      <c r="D4765" s="189"/>
    </row>
    <row r="4766" spans="4:4" x14ac:dyDescent="0.2">
      <c r="D4766" s="189"/>
    </row>
    <row r="4767" spans="4:4" x14ac:dyDescent="0.2">
      <c r="D4767" s="189"/>
    </row>
    <row r="4768" spans="4:4" x14ac:dyDescent="0.2">
      <c r="D4768" s="189"/>
    </row>
    <row r="4769" spans="4:4" x14ac:dyDescent="0.2">
      <c r="D4769" s="189"/>
    </row>
    <row r="4770" spans="4:4" x14ac:dyDescent="0.2">
      <c r="D4770" s="189"/>
    </row>
    <row r="4771" spans="4:4" x14ac:dyDescent="0.2">
      <c r="D4771" s="189"/>
    </row>
    <row r="4772" spans="4:4" x14ac:dyDescent="0.2">
      <c r="D4772" s="189"/>
    </row>
    <row r="4773" spans="4:4" x14ac:dyDescent="0.2">
      <c r="D4773" s="189"/>
    </row>
    <row r="4774" spans="4:4" x14ac:dyDescent="0.2">
      <c r="D4774" s="189"/>
    </row>
    <row r="4775" spans="4:4" x14ac:dyDescent="0.2">
      <c r="D4775" s="189"/>
    </row>
    <row r="4776" spans="4:4" x14ac:dyDescent="0.2">
      <c r="D4776" s="189"/>
    </row>
    <row r="4777" spans="4:4" x14ac:dyDescent="0.2">
      <c r="D4777" s="189"/>
    </row>
    <row r="4778" spans="4:4" x14ac:dyDescent="0.2">
      <c r="D4778" s="189"/>
    </row>
    <row r="4779" spans="4:4" x14ac:dyDescent="0.2">
      <c r="D4779" s="189"/>
    </row>
    <row r="4780" spans="4:4" x14ac:dyDescent="0.2">
      <c r="D4780" s="189"/>
    </row>
    <row r="4781" spans="4:4" x14ac:dyDescent="0.2">
      <c r="D4781" s="189"/>
    </row>
    <row r="4782" spans="4:4" x14ac:dyDescent="0.2">
      <c r="D4782" s="189"/>
    </row>
    <row r="4783" spans="4:4" x14ac:dyDescent="0.2">
      <c r="D4783" s="189"/>
    </row>
    <row r="4784" spans="4:4" x14ac:dyDescent="0.2">
      <c r="D4784" s="189"/>
    </row>
    <row r="4785" spans="4:4" x14ac:dyDescent="0.2">
      <c r="D4785" s="189"/>
    </row>
    <row r="4786" spans="4:4" x14ac:dyDescent="0.2">
      <c r="D4786" s="189"/>
    </row>
    <row r="4787" spans="4:4" x14ac:dyDescent="0.2">
      <c r="D4787" s="189"/>
    </row>
    <row r="4788" spans="4:4" x14ac:dyDescent="0.2">
      <c r="D4788" s="189"/>
    </row>
    <row r="4789" spans="4:4" x14ac:dyDescent="0.2">
      <c r="D4789" s="189"/>
    </row>
    <row r="4790" spans="4:4" x14ac:dyDescent="0.2">
      <c r="D4790" s="189"/>
    </row>
    <row r="4791" spans="4:4" x14ac:dyDescent="0.2">
      <c r="D4791" s="189"/>
    </row>
    <row r="4792" spans="4:4" x14ac:dyDescent="0.2">
      <c r="D4792" s="189"/>
    </row>
    <row r="4793" spans="4:4" x14ac:dyDescent="0.2">
      <c r="D4793" s="189"/>
    </row>
    <row r="4794" spans="4:4" x14ac:dyDescent="0.2">
      <c r="D4794" s="189"/>
    </row>
    <row r="4795" spans="4:4" x14ac:dyDescent="0.2">
      <c r="D4795" s="189"/>
    </row>
    <row r="4796" spans="4:4" x14ac:dyDescent="0.2">
      <c r="D4796" s="189"/>
    </row>
    <row r="4797" spans="4:4" x14ac:dyDescent="0.2">
      <c r="D4797" s="189"/>
    </row>
    <row r="4798" spans="4:4" x14ac:dyDescent="0.2">
      <c r="D4798" s="189"/>
    </row>
    <row r="4799" spans="4:4" x14ac:dyDescent="0.2">
      <c r="D4799" s="189"/>
    </row>
    <row r="4800" spans="4:4" x14ac:dyDescent="0.2">
      <c r="D4800" s="189"/>
    </row>
    <row r="4801" spans="4:4" x14ac:dyDescent="0.2">
      <c r="D4801" s="189"/>
    </row>
    <row r="4802" spans="4:4" x14ac:dyDescent="0.2">
      <c r="D4802" s="189"/>
    </row>
    <row r="4803" spans="4:4" x14ac:dyDescent="0.2">
      <c r="D4803" s="189"/>
    </row>
    <row r="4804" spans="4:4" x14ac:dyDescent="0.2">
      <c r="D4804" s="189"/>
    </row>
    <row r="4805" spans="4:4" x14ac:dyDescent="0.2">
      <c r="D4805" s="189"/>
    </row>
    <row r="4806" spans="4:4" x14ac:dyDescent="0.2">
      <c r="D4806" s="189"/>
    </row>
    <row r="4807" spans="4:4" x14ac:dyDescent="0.2">
      <c r="D4807" s="189"/>
    </row>
    <row r="4808" spans="4:4" x14ac:dyDescent="0.2">
      <c r="D4808" s="189"/>
    </row>
    <row r="4809" spans="4:4" x14ac:dyDescent="0.2">
      <c r="D4809" s="189"/>
    </row>
    <row r="4810" spans="4:4" x14ac:dyDescent="0.2">
      <c r="D4810" s="189"/>
    </row>
    <row r="4811" spans="4:4" x14ac:dyDescent="0.2">
      <c r="D4811" s="189"/>
    </row>
    <row r="4812" spans="4:4" x14ac:dyDescent="0.2">
      <c r="D4812" s="189"/>
    </row>
    <row r="4813" spans="4:4" x14ac:dyDescent="0.2">
      <c r="D4813" s="189"/>
    </row>
    <row r="4814" spans="4:4" x14ac:dyDescent="0.2">
      <c r="D4814" s="189"/>
    </row>
    <row r="4815" spans="4:4" x14ac:dyDescent="0.2">
      <c r="D4815" s="189"/>
    </row>
    <row r="4816" spans="4:4" x14ac:dyDescent="0.2">
      <c r="D4816" s="189"/>
    </row>
    <row r="4817" spans="4:4" x14ac:dyDescent="0.2">
      <c r="D4817" s="189"/>
    </row>
    <row r="4818" spans="4:4" x14ac:dyDescent="0.2">
      <c r="D4818" s="189"/>
    </row>
    <row r="4819" spans="4:4" x14ac:dyDescent="0.2">
      <c r="D4819" s="189"/>
    </row>
    <row r="4820" spans="4:4" x14ac:dyDescent="0.2">
      <c r="D4820" s="189"/>
    </row>
    <row r="4821" spans="4:4" x14ac:dyDescent="0.2">
      <c r="D4821" s="189"/>
    </row>
    <row r="4822" spans="4:4" x14ac:dyDescent="0.2">
      <c r="D4822" s="189"/>
    </row>
    <row r="4823" spans="4:4" x14ac:dyDescent="0.2">
      <c r="D4823" s="189"/>
    </row>
    <row r="4824" spans="4:4" x14ac:dyDescent="0.2">
      <c r="D4824" s="189"/>
    </row>
    <row r="4825" spans="4:4" x14ac:dyDescent="0.2">
      <c r="D4825" s="189"/>
    </row>
    <row r="4826" spans="4:4" x14ac:dyDescent="0.2">
      <c r="D4826" s="189"/>
    </row>
    <row r="4827" spans="4:4" x14ac:dyDescent="0.2">
      <c r="D4827" s="189"/>
    </row>
    <row r="4828" spans="4:4" x14ac:dyDescent="0.2">
      <c r="D4828" s="189"/>
    </row>
    <row r="4829" spans="4:4" x14ac:dyDescent="0.2">
      <c r="D4829" s="189"/>
    </row>
    <row r="4830" spans="4:4" x14ac:dyDescent="0.2">
      <c r="D4830" s="189"/>
    </row>
    <row r="4831" spans="4:4" x14ac:dyDescent="0.2">
      <c r="D4831" s="189"/>
    </row>
    <row r="4832" spans="4:4" x14ac:dyDescent="0.2">
      <c r="D4832" s="189"/>
    </row>
    <row r="4833" spans="4:4" x14ac:dyDescent="0.2">
      <c r="D4833" s="189"/>
    </row>
    <row r="4834" spans="4:4" x14ac:dyDescent="0.2">
      <c r="D4834" s="189"/>
    </row>
    <row r="4835" spans="4:4" x14ac:dyDescent="0.2">
      <c r="D4835" s="189"/>
    </row>
    <row r="4836" spans="4:4" x14ac:dyDescent="0.2">
      <c r="D4836" s="189"/>
    </row>
    <row r="4837" spans="4:4" x14ac:dyDescent="0.2">
      <c r="D4837" s="189"/>
    </row>
    <row r="4838" spans="4:4" x14ac:dyDescent="0.2">
      <c r="D4838" s="189"/>
    </row>
    <row r="4839" spans="4:4" x14ac:dyDescent="0.2">
      <c r="D4839" s="189"/>
    </row>
    <row r="4840" spans="4:4" x14ac:dyDescent="0.2">
      <c r="D4840" s="189"/>
    </row>
    <row r="4841" spans="4:4" x14ac:dyDescent="0.2">
      <c r="D4841" s="189"/>
    </row>
    <row r="4842" spans="4:4" x14ac:dyDescent="0.2">
      <c r="D4842" s="189"/>
    </row>
    <row r="4843" spans="4:4" x14ac:dyDescent="0.2">
      <c r="D4843" s="189"/>
    </row>
    <row r="4844" spans="4:4" x14ac:dyDescent="0.2">
      <c r="D4844" s="189"/>
    </row>
    <row r="4845" spans="4:4" x14ac:dyDescent="0.2">
      <c r="D4845" s="189"/>
    </row>
    <row r="4846" spans="4:4" x14ac:dyDescent="0.2">
      <c r="D4846" s="189"/>
    </row>
    <row r="4847" spans="4:4" x14ac:dyDescent="0.2">
      <c r="D4847" s="189"/>
    </row>
    <row r="4848" spans="4:4" x14ac:dyDescent="0.2">
      <c r="D4848" s="189"/>
    </row>
    <row r="4849" spans="4:4" x14ac:dyDescent="0.2">
      <c r="D4849" s="189"/>
    </row>
    <row r="4850" spans="4:4" x14ac:dyDescent="0.2">
      <c r="D4850" s="189"/>
    </row>
    <row r="4851" spans="4:4" x14ac:dyDescent="0.2">
      <c r="D4851" s="189"/>
    </row>
    <row r="4852" spans="4:4" x14ac:dyDescent="0.2">
      <c r="D4852" s="189"/>
    </row>
    <row r="4853" spans="4:4" x14ac:dyDescent="0.2">
      <c r="D4853" s="189"/>
    </row>
    <row r="4854" spans="4:4" x14ac:dyDescent="0.2">
      <c r="D4854" s="189"/>
    </row>
    <row r="4855" spans="4:4" x14ac:dyDescent="0.2">
      <c r="D4855" s="189"/>
    </row>
    <row r="4856" spans="4:4" x14ac:dyDescent="0.2">
      <c r="D4856" s="189"/>
    </row>
    <row r="4857" spans="4:4" x14ac:dyDescent="0.2">
      <c r="D4857" s="189"/>
    </row>
    <row r="4858" spans="4:4" x14ac:dyDescent="0.2">
      <c r="D4858" s="189"/>
    </row>
    <row r="4859" spans="4:4" x14ac:dyDescent="0.2">
      <c r="D4859" s="189"/>
    </row>
    <row r="4860" spans="4:4" x14ac:dyDescent="0.2">
      <c r="D4860" s="189"/>
    </row>
    <row r="4861" spans="4:4" x14ac:dyDescent="0.2">
      <c r="D4861" s="189"/>
    </row>
    <row r="4862" spans="4:4" x14ac:dyDescent="0.2">
      <c r="D4862" s="189"/>
    </row>
    <row r="4863" spans="4:4" x14ac:dyDescent="0.2">
      <c r="D4863" s="189"/>
    </row>
    <row r="4864" spans="4:4" x14ac:dyDescent="0.2">
      <c r="D4864" s="189"/>
    </row>
    <row r="4865" spans="4:4" x14ac:dyDescent="0.2">
      <c r="D4865" s="189"/>
    </row>
    <row r="4866" spans="4:4" x14ac:dyDescent="0.2">
      <c r="D4866" s="189"/>
    </row>
    <row r="4867" spans="4:4" x14ac:dyDescent="0.2">
      <c r="D4867" s="189"/>
    </row>
    <row r="4868" spans="4:4" x14ac:dyDescent="0.2">
      <c r="D4868" s="189"/>
    </row>
    <row r="4869" spans="4:4" x14ac:dyDescent="0.2">
      <c r="D4869" s="189"/>
    </row>
    <row r="4870" spans="4:4" x14ac:dyDescent="0.2">
      <c r="D4870" s="189"/>
    </row>
    <row r="4871" spans="4:4" x14ac:dyDescent="0.2">
      <c r="D4871" s="189"/>
    </row>
    <row r="4872" spans="4:4" x14ac:dyDescent="0.2">
      <c r="D4872" s="189"/>
    </row>
    <row r="4873" spans="4:4" x14ac:dyDescent="0.2">
      <c r="D4873" s="189"/>
    </row>
    <row r="4874" spans="4:4" x14ac:dyDescent="0.2">
      <c r="D4874" s="189"/>
    </row>
    <row r="4875" spans="4:4" x14ac:dyDescent="0.2">
      <c r="D4875" s="189"/>
    </row>
    <row r="4876" spans="4:4" x14ac:dyDescent="0.2">
      <c r="D4876" s="189"/>
    </row>
    <row r="4877" spans="4:4" x14ac:dyDescent="0.2">
      <c r="D4877" s="189"/>
    </row>
    <row r="4878" spans="4:4" x14ac:dyDescent="0.2">
      <c r="D4878" s="189"/>
    </row>
    <row r="4879" spans="4:4" x14ac:dyDescent="0.2">
      <c r="D4879" s="189"/>
    </row>
    <row r="4880" spans="4:4" x14ac:dyDescent="0.2">
      <c r="D4880" s="189"/>
    </row>
    <row r="4881" spans="4:4" x14ac:dyDescent="0.2">
      <c r="D4881" s="189"/>
    </row>
    <row r="4882" spans="4:4" x14ac:dyDescent="0.2">
      <c r="D4882" s="189"/>
    </row>
    <row r="4883" spans="4:4" x14ac:dyDescent="0.2">
      <c r="D4883" s="189"/>
    </row>
    <row r="4884" spans="4:4" x14ac:dyDescent="0.2">
      <c r="D4884" s="189"/>
    </row>
    <row r="4885" spans="4:4" x14ac:dyDescent="0.2">
      <c r="D4885" s="189"/>
    </row>
    <row r="4886" spans="4:4" x14ac:dyDescent="0.2">
      <c r="D4886" s="189"/>
    </row>
    <row r="4887" spans="4:4" x14ac:dyDescent="0.2">
      <c r="D4887" s="189"/>
    </row>
    <row r="4888" spans="4:4" x14ac:dyDescent="0.2">
      <c r="D4888" s="189"/>
    </row>
    <row r="4889" spans="4:4" x14ac:dyDescent="0.2">
      <c r="D4889" s="189"/>
    </row>
    <row r="4890" spans="4:4" x14ac:dyDescent="0.2">
      <c r="D4890" s="189"/>
    </row>
    <row r="4891" spans="4:4" x14ac:dyDescent="0.2">
      <c r="D4891" s="189"/>
    </row>
    <row r="4892" spans="4:4" x14ac:dyDescent="0.2">
      <c r="D4892" s="189"/>
    </row>
    <row r="4893" spans="4:4" x14ac:dyDescent="0.2">
      <c r="D4893" s="189"/>
    </row>
    <row r="4894" spans="4:4" x14ac:dyDescent="0.2">
      <c r="D4894" s="189"/>
    </row>
    <row r="4895" spans="4:4" x14ac:dyDescent="0.2">
      <c r="D4895" s="189"/>
    </row>
    <row r="4896" spans="4:4" x14ac:dyDescent="0.2">
      <c r="D4896" s="189"/>
    </row>
    <row r="4897" spans="4:4" x14ac:dyDescent="0.2">
      <c r="D4897" s="189"/>
    </row>
    <row r="4898" spans="4:4" x14ac:dyDescent="0.2">
      <c r="D4898" s="189"/>
    </row>
    <row r="4899" spans="4:4" x14ac:dyDescent="0.2">
      <c r="D4899" s="189"/>
    </row>
    <row r="4900" spans="4:4" x14ac:dyDescent="0.2">
      <c r="D4900" s="189"/>
    </row>
    <row r="4901" spans="4:4" x14ac:dyDescent="0.2">
      <c r="D4901" s="189"/>
    </row>
    <row r="4902" spans="4:4" x14ac:dyDescent="0.2">
      <c r="D4902" s="189"/>
    </row>
    <row r="4903" spans="4:4" x14ac:dyDescent="0.2">
      <c r="D4903" s="189"/>
    </row>
    <row r="4904" spans="4:4" x14ac:dyDescent="0.2">
      <c r="D4904" s="189"/>
    </row>
    <row r="4905" spans="4:4" x14ac:dyDescent="0.2">
      <c r="D4905" s="189"/>
    </row>
    <row r="4906" spans="4:4" x14ac:dyDescent="0.2">
      <c r="D4906" s="189"/>
    </row>
    <row r="4907" spans="4:4" x14ac:dyDescent="0.2">
      <c r="D4907" s="189"/>
    </row>
    <row r="4908" spans="4:4" x14ac:dyDescent="0.2">
      <c r="D4908" s="189"/>
    </row>
    <row r="4909" spans="4:4" x14ac:dyDescent="0.2">
      <c r="D4909" s="189"/>
    </row>
    <row r="4910" spans="4:4" x14ac:dyDescent="0.2">
      <c r="D4910" s="189"/>
    </row>
    <row r="4911" spans="4:4" x14ac:dyDescent="0.2">
      <c r="D4911" s="189"/>
    </row>
    <row r="4912" spans="4:4" x14ac:dyDescent="0.2">
      <c r="D4912" s="189"/>
    </row>
    <row r="4913" spans="4:4" x14ac:dyDescent="0.2">
      <c r="D4913" s="189"/>
    </row>
    <row r="4914" spans="4:4" x14ac:dyDescent="0.2">
      <c r="D4914" s="189"/>
    </row>
    <row r="4915" spans="4:4" x14ac:dyDescent="0.2">
      <c r="D4915" s="189"/>
    </row>
    <row r="4916" spans="4:4" x14ac:dyDescent="0.2">
      <c r="D4916" s="189"/>
    </row>
    <row r="4917" spans="4:4" x14ac:dyDescent="0.2">
      <c r="D4917" s="189"/>
    </row>
    <row r="4918" spans="4:4" x14ac:dyDescent="0.2">
      <c r="D4918" s="189"/>
    </row>
    <row r="4919" spans="4:4" x14ac:dyDescent="0.2">
      <c r="D4919" s="189"/>
    </row>
    <row r="4920" spans="4:4" x14ac:dyDescent="0.2">
      <c r="D4920" s="189"/>
    </row>
    <row r="4921" spans="4:4" x14ac:dyDescent="0.2">
      <c r="D4921" s="189"/>
    </row>
    <row r="4922" spans="4:4" x14ac:dyDescent="0.2">
      <c r="D4922" s="189"/>
    </row>
    <row r="4923" spans="4:4" x14ac:dyDescent="0.2">
      <c r="D4923" s="189"/>
    </row>
    <row r="4924" spans="4:4" x14ac:dyDescent="0.2">
      <c r="D4924" s="189"/>
    </row>
    <row r="4925" spans="4:4" x14ac:dyDescent="0.2">
      <c r="D4925" s="189"/>
    </row>
    <row r="4926" spans="4:4" x14ac:dyDescent="0.2">
      <c r="D4926" s="189"/>
    </row>
    <row r="4927" spans="4:4" x14ac:dyDescent="0.2">
      <c r="D4927" s="189"/>
    </row>
    <row r="4928" spans="4:4" x14ac:dyDescent="0.2">
      <c r="D4928" s="189"/>
    </row>
    <row r="4929" spans="4:4" x14ac:dyDescent="0.2">
      <c r="D4929" s="189"/>
    </row>
    <row r="4930" spans="4:4" x14ac:dyDescent="0.2">
      <c r="D4930" s="189"/>
    </row>
    <row r="4931" spans="4:4" x14ac:dyDescent="0.2">
      <c r="D4931" s="189"/>
    </row>
    <row r="4932" spans="4:4" x14ac:dyDescent="0.2">
      <c r="D4932" s="189"/>
    </row>
    <row r="4933" spans="4:4" x14ac:dyDescent="0.2">
      <c r="D4933" s="189"/>
    </row>
    <row r="4934" spans="4:4" x14ac:dyDescent="0.2">
      <c r="D4934" s="189"/>
    </row>
    <row r="4935" spans="4:4" x14ac:dyDescent="0.2">
      <c r="D4935" s="189"/>
    </row>
    <row r="4936" spans="4:4" x14ac:dyDescent="0.2">
      <c r="D4936" s="189"/>
    </row>
    <row r="4937" spans="4:4" x14ac:dyDescent="0.2">
      <c r="D4937" s="189"/>
    </row>
    <row r="4938" spans="4:4" x14ac:dyDescent="0.2">
      <c r="D4938" s="189"/>
    </row>
    <row r="4939" spans="4:4" x14ac:dyDescent="0.2">
      <c r="D4939" s="189"/>
    </row>
    <row r="4940" spans="4:4" x14ac:dyDescent="0.2">
      <c r="D4940" s="189"/>
    </row>
    <row r="4941" spans="4:4" x14ac:dyDescent="0.2">
      <c r="D4941" s="189"/>
    </row>
    <row r="4942" spans="4:4" x14ac:dyDescent="0.2">
      <c r="D4942" s="189"/>
    </row>
    <row r="4943" spans="4:4" x14ac:dyDescent="0.2">
      <c r="D4943" s="189"/>
    </row>
    <row r="4944" spans="4:4" x14ac:dyDescent="0.2">
      <c r="D4944" s="189"/>
    </row>
    <row r="4945" spans="4:4" x14ac:dyDescent="0.2">
      <c r="D4945" s="189"/>
    </row>
    <row r="4946" spans="4:4" x14ac:dyDescent="0.2">
      <c r="D4946" s="189"/>
    </row>
    <row r="4947" spans="4:4" x14ac:dyDescent="0.2">
      <c r="D4947" s="189"/>
    </row>
    <row r="4948" spans="4:4" x14ac:dyDescent="0.2">
      <c r="D4948" s="189"/>
    </row>
    <row r="4949" spans="4:4" x14ac:dyDescent="0.2">
      <c r="D4949" s="189"/>
    </row>
    <row r="4950" spans="4:4" x14ac:dyDescent="0.2">
      <c r="D4950" s="189"/>
    </row>
    <row r="4951" spans="4:4" x14ac:dyDescent="0.2">
      <c r="D4951" s="189"/>
    </row>
    <row r="4952" spans="4:4" x14ac:dyDescent="0.2">
      <c r="D4952" s="189"/>
    </row>
    <row r="4953" spans="4:4" x14ac:dyDescent="0.2">
      <c r="D4953" s="189"/>
    </row>
    <row r="4954" spans="4:4" x14ac:dyDescent="0.2">
      <c r="D4954" s="189"/>
    </row>
    <row r="4955" spans="4:4" x14ac:dyDescent="0.2">
      <c r="D4955" s="189"/>
    </row>
    <row r="4956" spans="4:4" x14ac:dyDescent="0.2">
      <c r="D4956" s="189"/>
    </row>
    <row r="4957" spans="4:4" x14ac:dyDescent="0.2">
      <c r="D4957" s="189"/>
    </row>
    <row r="4958" spans="4:4" x14ac:dyDescent="0.2">
      <c r="D4958" s="189"/>
    </row>
    <row r="4959" spans="4:4" x14ac:dyDescent="0.2">
      <c r="D4959" s="189"/>
    </row>
    <row r="4960" spans="4:4" x14ac:dyDescent="0.2">
      <c r="D4960" s="189"/>
    </row>
    <row r="4961" spans="4:4" x14ac:dyDescent="0.2">
      <c r="D4961" s="189"/>
    </row>
    <row r="4962" spans="4:4" x14ac:dyDescent="0.2">
      <c r="D4962" s="189"/>
    </row>
    <row r="4963" spans="4:4" x14ac:dyDescent="0.2">
      <c r="D4963" s="189"/>
    </row>
    <row r="4964" spans="4:4" x14ac:dyDescent="0.2">
      <c r="D4964" s="189"/>
    </row>
    <row r="4965" spans="4:4" x14ac:dyDescent="0.2">
      <c r="D4965" s="189"/>
    </row>
    <row r="4966" spans="4:4" x14ac:dyDescent="0.2">
      <c r="D4966" s="189"/>
    </row>
    <row r="4967" spans="4:4" x14ac:dyDescent="0.2">
      <c r="D4967" s="189"/>
    </row>
    <row r="4968" spans="4:4" x14ac:dyDescent="0.2">
      <c r="D4968" s="189"/>
    </row>
    <row r="4969" spans="4:4" x14ac:dyDescent="0.2">
      <c r="D4969" s="189"/>
    </row>
    <row r="4970" spans="4:4" x14ac:dyDescent="0.2">
      <c r="D4970" s="189"/>
    </row>
    <row r="4971" spans="4:4" x14ac:dyDescent="0.2">
      <c r="D4971" s="189"/>
    </row>
    <row r="4972" spans="4:4" x14ac:dyDescent="0.2">
      <c r="D4972" s="189"/>
    </row>
    <row r="4973" spans="4:4" x14ac:dyDescent="0.2">
      <c r="D4973" s="189"/>
    </row>
    <row r="4974" spans="4:4" x14ac:dyDescent="0.2">
      <c r="D4974" s="189"/>
    </row>
    <row r="4975" spans="4:4" x14ac:dyDescent="0.2">
      <c r="D4975" s="189"/>
    </row>
    <row r="4976" spans="4:4" x14ac:dyDescent="0.2">
      <c r="D4976" s="189"/>
    </row>
    <row r="4977" spans="4:4" x14ac:dyDescent="0.2">
      <c r="D4977" s="189"/>
    </row>
    <row r="4978" spans="4:4" x14ac:dyDescent="0.2">
      <c r="D4978" s="189"/>
    </row>
    <row r="4979" spans="4:4" x14ac:dyDescent="0.2">
      <c r="D4979" s="189"/>
    </row>
    <row r="4980" spans="4:4" x14ac:dyDescent="0.2">
      <c r="D4980" s="189"/>
    </row>
    <row r="4981" spans="4:4" x14ac:dyDescent="0.2">
      <c r="D4981" s="189"/>
    </row>
    <row r="4982" spans="4:4" x14ac:dyDescent="0.2">
      <c r="D4982" s="189"/>
    </row>
    <row r="4983" spans="4:4" x14ac:dyDescent="0.2">
      <c r="D4983" s="189"/>
    </row>
    <row r="4984" spans="4:4" x14ac:dyDescent="0.2">
      <c r="D4984" s="189"/>
    </row>
    <row r="4985" spans="4:4" x14ac:dyDescent="0.2">
      <c r="D4985" s="189"/>
    </row>
    <row r="4986" spans="4:4" x14ac:dyDescent="0.2">
      <c r="D4986" s="189"/>
    </row>
    <row r="4987" spans="4:4" x14ac:dyDescent="0.2">
      <c r="D4987" s="189"/>
    </row>
    <row r="4988" spans="4:4" x14ac:dyDescent="0.2">
      <c r="D4988" s="189"/>
    </row>
    <row r="4989" spans="4:4" x14ac:dyDescent="0.2">
      <c r="D4989" s="189"/>
    </row>
    <row r="4990" spans="4:4" x14ac:dyDescent="0.2">
      <c r="D4990" s="189"/>
    </row>
    <row r="4991" spans="4:4" x14ac:dyDescent="0.2">
      <c r="D4991" s="189"/>
    </row>
    <row r="4992" spans="4:4" x14ac:dyDescent="0.2">
      <c r="D4992" s="189"/>
    </row>
    <row r="4993" spans="4:4" x14ac:dyDescent="0.2">
      <c r="D4993" s="189"/>
    </row>
    <row r="4994" spans="4:4" x14ac:dyDescent="0.2">
      <c r="D4994" s="189"/>
    </row>
    <row r="4995" spans="4:4" x14ac:dyDescent="0.2">
      <c r="D4995" s="189"/>
    </row>
    <row r="4996" spans="4:4" x14ac:dyDescent="0.2">
      <c r="D4996" s="189"/>
    </row>
    <row r="4997" spans="4:4" x14ac:dyDescent="0.2">
      <c r="D4997" s="189"/>
    </row>
    <row r="4998" spans="4:4" x14ac:dyDescent="0.2">
      <c r="D4998" s="189"/>
    </row>
    <row r="4999" spans="4:4" x14ac:dyDescent="0.2">
      <c r="D4999" s="189"/>
    </row>
    <row r="5000" spans="4:4" x14ac:dyDescent="0.2">
      <c r="D5000" s="189"/>
    </row>
  </sheetData>
  <sheetProtection password="D8BF" sheet="1" objects="1" scenarios="1"/>
  <mergeCells count="186">
    <mergeCell ref="B620:G620"/>
    <mergeCell ref="C622:G622"/>
    <mergeCell ref="B623:G623"/>
    <mergeCell ref="B624:G624"/>
    <mergeCell ref="C626:G626"/>
    <mergeCell ref="C628:G628"/>
    <mergeCell ref="C612:G612"/>
    <mergeCell ref="F614:G614"/>
    <mergeCell ref="B615:G615"/>
    <mergeCell ref="B616:G616"/>
    <mergeCell ref="C618:G618"/>
    <mergeCell ref="B619:G619"/>
    <mergeCell ref="B579:G579"/>
    <mergeCell ref="B580:G580"/>
    <mergeCell ref="F605:G605"/>
    <mergeCell ref="B606:G606"/>
    <mergeCell ref="B608:G608"/>
    <mergeCell ref="B610:G610"/>
    <mergeCell ref="B551:G551"/>
    <mergeCell ref="F558:G558"/>
    <mergeCell ref="B559:G559"/>
    <mergeCell ref="B560:G560"/>
    <mergeCell ref="B567:G567"/>
    <mergeCell ref="B574:G574"/>
    <mergeCell ref="B541:G541"/>
    <mergeCell ref="F544:G544"/>
    <mergeCell ref="B545:G545"/>
    <mergeCell ref="C547:G547"/>
    <mergeCell ref="F549:G549"/>
    <mergeCell ref="B550:G550"/>
    <mergeCell ref="B520:G520"/>
    <mergeCell ref="B523:G523"/>
    <mergeCell ref="B524:G524"/>
    <mergeCell ref="F532:G532"/>
    <mergeCell ref="B533:G533"/>
    <mergeCell ref="F540:G540"/>
    <mergeCell ref="C512:G512"/>
    <mergeCell ref="F513:G513"/>
    <mergeCell ref="B514:G514"/>
    <mergeCell ref="B515:G515"/>
    <mergeCell ref="C517:G517"/>
    <mergeCell ref="B519:G519"/>
    <mergeCell ref="B500:G500"/>
    <mergeCell ref="B501:G501"/>
    <mergeCell ref="C503:G503"/>
    <mergeCell ref="F508:G508"/>
    <mergeCell ref="B509:G509"/>
    <mergeCell ref="B510:G510"/>
    <mergeCell ref="B484:G484"/>
    <mergeCell ref="B487:G487"/>
    <mergeCell ref="B488:G488"/>
    <mergeCell ref="B491:G491"/>
    <mergeCell ref="B492:G492"/>
    <mergeCell ref="B495:G495"/>
    <mergeCell ref="B469:G469"/>
    <mergeCell ref="F472:G472"/>
    <mergeCell ref="B473:G473"/>
    <mergeCell ref="B474:G474"/>
    <mergeCell ref="F482:G482"/>
    <mergeCell ref="B483:G483"/>
    <mergeCell ref="C345:G345"/>
    <mergeCell ref="C348:G348"/>
    <mergeCell ref="F463:G463"/>
    <mergeCell ref="B464:G464"/>
    <mergeCell ref="B465:G465"/>
    <mergeCell ref="B468:G468"/>
    <mergeCell ref="B328:G328"/>
    <mergeCell ref="C330:G330"/>
    <mergeCell ref="C333:G333"/>
    <mergeCell ref="B335:G335"/>
    <mergeCell ref="B338:G338"/>
    <mergeCell ref="B341:G341"/>
    <mergeCell ref="B314:G314"/>
    <mergeCell ref="B315:G315"/>
    <mergeCell ref="B316:G316"/>
    <mergeCell ref="B319:G319"/>
    <mergeCell ref="B320:G320"/>
    <mergeCell ref="B325:G325"/>
    <mergeCell ref="B300:G300"/>
    <mergeCell ref="B303:G303"/>
    <mergeCell ref="B304:G304"/>
    <mergeCell ref="B307:G307"/>
    <mergeCell ref="B308:G308"/>
    <mergeCell ref="B311:G311"/>
    <mergeCell ref="B274:G274"/>
    <mergeCell ref="B275:G275"/>
    <mergeCell ref="B278:G278"/>
    <mergeCell ref="B295:G295"/>
    <mergeCell ref="B296:G296"/>
    <mergeCell ref="B299:G299"/>
    <mergeCell ref="B248:G248"/>
    <mergeCell ref="B251:G251"/>
    <mergeCell ref="B254:G254"/>
    <mergeCell ref="B255:G255"/>
    <mergeCell ref="F260:G260"/>
    <mergeCell ref="B261:G261"/>
    <mergeCell ref="B232:G232"/>
    <mergeCell ref="B237:G237"/>
    <mergeCell ref="B238:G238"/>
    <mergeCell ref="F241:G241"/>
    <mergeCell ref="B242:G242"/>
    <mergeCell ref="B243:G243"/>
    <mergeCell ref="B219:G219"/>
    <mergeCell ref="B220:G220"/>
    <mergeCell ref="C222:G222"/>
    <mergeCell ref="B225:G225"/>
    <mergeCell ref="B226:G226"/>
    <mergeCell ref="B231:G231"/>
    <mergeCell ref="B191:G191"/>
    <mergeCell ref="B194:G194"/>
    <mergeCell ref="B195:G195"/>
    <mergeCell ref="B198:G198"/>
    <mergeCell ref="B199:G199"/>
    <mergeCell ref="F218:G218"/>
    <mergeCell ref="B177:G177"/>
    <mergeCell ref="B178:G178"/>
    <mergeCell ref="B181:G181"/>
    <mergeCell ref="B182:G182"/>
    <mergeCell ref="F187:G187"/>
    <mergeCell ref="B188:G188"/>
    <mergeCell ref="B145:G145"/>
    <mergeCell ref="B146:G146"/>
    <mergeCell ref="C148:G148"/>
    <mergeCell ref="C151:G151"/>
    <mergeCell ref="B153:G153"/>
    <mergeCell ref="F176:G176"/>
    <mergeCell ref="B130:G130"/>
    <mergeCell ref="B131:G131"/>
    <mergeCell ref="B134:G134"/>
    <mergeCell ref="B135:G135"/>
    <mergeCell ref="B138:G138"/>
    <mergeCell ref="B139:G139"/>
    <mergeCell ref="B117:G117"/>
    <mergeCell ref="B118:G118"/>
    <mergeCell ref="C120:G120"/>
    <mergeCell ref="B122:G122"/>
    <mergeCell ref="B123:G123"/>
    <mergeCell ref="B127:G127"/>
    <mergeCell ref="B105:G105"/>
    <mergeCell ref="B106:G106"/>
    <mergeCell ref="B109:G109"/>
    <mergeCell ref="B110:G110"/>
    <mergeCell ref="B113:G113"/>
    <mergeCell ref="B114:G114"/>
    <mergeCell ref="B94:G94"/>
    <mergeCell ref="B95:G95"/>
    <mergeCell ref="B98:G98"/>
    <mergeCell ref="B99:G99"/>
    <mergeCell ref="B101:G101"/>
    <mergeCell ref="B102:G102"/>
    <mergeCell ref="B68:G68"/>
    <mergeCell ref="B69:G69"/>
    <mergeCell ref="B78:G78"/>
    <mergeCell ref="B79:G79"/>
    <mergeCell ref="B88:G88"/>
    <mergeCell ref="B89:G89"/>
    <mergeCell ref="B50:G50"/>
    <mergeCell ref="B53:G53"/>
    <mergeCell ref="B54:G54"/>
    <mergeCell ref="B55:G55"/>
    <mergeCell ref="B58:G58"/>
    <mergeCell ref="B59:G59"/>
    <mergeCell ref="B38:G38"/>
    <mergeCell ref="B39:G39"/>
    <mergeCell ref="B40:G40"/>
    <mergeCell ref="B43:G43"/>
    <mergeCell ref="B44:G44"/>
    <mergeCell ref="B49:G49"/>
    <mergeCell ref="B33:G33"/>
    <mergeCell ref="B34:G34"/>
    <mergeCell ref="B35:G35"/>
    <mergeCell ref="B14:G14"/>
    <mergeCell ref="B19:G19"/>
    <mergeCell ref="B20:G20"/>
    <mergeCell ref="B23:G23"/>
    <mergeCell ref="B24:G24"/>
    <mergeCell ref="B25:G25"/>
    <mergeCell ref="A1:G1"/>
    <mergeCell ref="C7:G7"/>
    <mergeCell ref="F8:G8"/>
    <mergeCell ref="B9:G9"/>
    <mergeCell ref="B10:G10"/>
    <mergeCell ref="B11:G11"/>
    <mergeCell ref="B28:G28"/>
    <mergeCell ref="B29:G29"/>
    <mergeCell ref="B30:G30"/>
  </mergeCells>
  <pageMargins left="0.59055118110236204" right="0.39370078740157499"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showGridLines="0" workbookViewId="0"/>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2019_10_01</v>
      </c>
      <c r="C1" s="31" t="str">
        <f>Stavba!NazevStavby</f>
        <v>VDJ Kostelní Vydří - Dačice - bezvýkopově</v>
      </c>
      <c r="D1" s="31"/>
      <c r="E1" s="31"/>
      <c r="F1" s="31"/>
      <c r="G1" s="24"/>
      <c r="H1" s="33"/>
    </row>
    <row r="2" spans="1:15" ht="13.5" customHeight="1" thickBot="1" x14ac:dyDescent="0.25">
      <c r="A2" s="25" t="s">
        <v>27</v>
      </c>
      <c r="B2" s="148" t="s">
        <v>57</v>
      </c>
      <c r="C2" s="540" t="s">
        <v>58</v>
      </c>
      <c r="D2" s="529"/>
      <c r="E2" s="529"/>
      <c r="F2" s="529"/>
      <c r="G2" s="26" t="s">
        <v>15</v>
      </c>
      <c r="H2" s="34"/>
      <c r="O2" s="8" t="s">
        <v>160</v>
      </c>
    </row>
    <row r="3" spans="1:15" ht="13.5" customHeight="1" thickTop="1" x14ac:dyDescent="0.2">
      <c r="H3" s="35"/>
    </row>
    <row r="4" spans="1:15" ht="18" customHeight="1" x14ac:dyDescent="0.25">
      <c r="A4" s="528" t="s">
        <v>16</v>
      </c>
      <c r="B4" s="528"/>
      <c r="C4" s="528"/>
      <c r="D4" s="528"/>
      <c r="E4" s="528"/>
      <c r="F4" s="528"/>
      <c r="G4" s="528"/>
      <c r="H4" s="528"/>
    </row>
    <row r="5" spans="1:15" ht="12.75" customHeight="1" x14ac:dyDescent="0.2">
      <c r="H5" s="35"/>
    </row>
    <row r="6" spans="1:15" ht="15.75" customHeight="1" x14ac:dyDescent="0.25">
      <c r="A6" s="32" t="s">
        <v>24</v>
      </c>
      <c r="B6" s="29" t="str">
        <f>B2</f>
        <v>03</v>
      </c>
      <c r="H6" s="35"/>
    </row>
    <row r="7" spans="1:15" ht="15.75" customHeight="1" x14ac:dyDescent="0.25">
      <c r="B7" s="530" t="str">
        <f>C2</f>
        <v>Úpravy stávajících potrubí</v>
      </c>
      <c r="C7" s="531"/>
      <c r="D7" s="531"/>
      <c r="E7" s="531"/>
      <c r="F7" s="531"/>
      <c r="G7" s="531"/>
      <c r="H7" s="35"/>
    </row>
    <row r="8" spans="1:15" ht="12.75" customHeight="1" x14ac:dyDescent="0.2">
      <c r="H8" s="35"/>
    </row>
    <row r="9" spans="1:15" ht="12.75" customHeight="1" x14ac:dyDescent="0.2">
      <c r="A9" s="32" t="s">
        <v>26</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161</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49" t="s">
        <v>162</v>
      </c>
      <c r="B16" s="150"/>
      <c r="C16" s="150"/>
      <c r="D16" s="150"/>
      <c r="E16" s="150"/>
      <c r="F16" s="150"/>
      <c r="G16" s="150"/>
      <c r="H16" s="151"/>
      <c r="I16" s="32"/>
      <c r="J16" s="32"/>
    </row>
    <row r="17" spans="1:55" ht="12.75" customHeight="1" x14ac:dyDescent="0.2">
      <c r="A17" s="159" t="s">
        <v>163</v>
      </c>
      <c r="B17" s="160"/>
      <c r="C17" s="161"/>
      <c r="D17" s="161"/>
      <c r="E17" s="161"/>
      <c r="F17" s="161"/>
      <c r="G17" s="162"/>
      <c r="H17" s="163" t="s">
        <v>164</v>
      </c>
      <c r="I17" s="32"/>
      <c r="J17" s="32"/>
    </row>
    <row r="18" spans="1:55" ht="12.75" customHeight="1" x14ac:dyDescent="0.2">
      <c r="A18" s="157" t="s">
        <v>57</v>
      </c>
      <c r="B18" s="155" t="s">
        <v>58</v>
      </c>
      <c r="C18" s="154"/>
      <c r="D18" s="154"/>
      <c r="E18" s="154"/>
      <c r="F18" s="154"/>
      <c r="G18" s="156"/>
      <c r="H18" s="158">
        <f>'03 03 Pol'!G324</f>
        <v>19000</v>
      </c>
      <c r="I18" s="32"/>
      <c r="J18" s="32"/>
      <c r="O18">
        <f>'03 03 Pol'!AN6</f>
        <v>0</v>
      </c>
      <c r="P18">
        <f>'03 03 Pol'!AO6</f>
        <v>19000</v>
      </c>
    </row>
    <row r="19" spans="1:55" ht="12.75" customHeight="1" thickBot="1" x14ac:dyDescent="0.25">
      <c r="A19" s="164"/>
      <c r="B19" s="165" t="s">
        <v>166</v>
      </c>
      <c r="C19" s="166"/>
      <c r="D19" s="167" t="str">
        <f>B2</f>
        <v>03</v>
      </c>
      <c r="E19" s="166"/>
      <c r="F19" s="166"/>
      <c r="G19" s="168"/>
      <c r="H19" s="169">
        <f>SUM(H18:H18)</f>
        <v>19000</v>
      </c>
      <c r="I19" s="32"/>
      <c r="J19" s="32"/>
    </row>
    <row r="20" spans="1:55" ht="12.75" customHeight="1" thickBot="1" x14ac:dyDescent="0.25">
      <c r="A20" s="32"/>
      <c r="B20" s="32"/>
      <c r="C20" s="32"/>
      <c r="D20" s="32"/>
      <c r="E20" s="32"/>
      <c r="F20" s="32"/>
      <c r="G20" s="32"/>
      <c r="H20" s="170"/>
      <c r="I20" s="32"/>
      <c r="J20" s="32"/>
    </row>
    <row r="21" spans="1:55" ht="12.75" customHeight="1" x14ac:dyDescent="0.2">
      <c r="A21" s="180"/>
      <c r="B21" s="181"/>
      <c r="C21" s="181"/>
      <c r="D21" s="181"/>
      <c r="E21" s="182"/>
      <c r="F21" s="181"/>
      <c r="G21" s="181"/>
      <c r="H21" s="183" t="s">
        <v>66</v>
      </c>
      <c r="I21" s="32"/>
      <c r="J21" s="32"/>
      <c r="O21" s="35">
        <f>H22</f>
        <v>0</v>
      </c>
      <c r="P21" s="35">
        <f>H24</f>
        <v>19000</v>
      </c>
    </row>
    <row r="22" spans="1:55" ht="12.75" customHeight="1" x14ac:dyDescent="0.2">
      <c r="A22" s="175" t="s">
        <v>67</v>
      </c>
      <c r="B22" s="171"/>
      <c r="C22" s="171"/>
      <c r="D22" s="171">
        <v>15</v>
      </c>
      <c r="E22" s="172" t="s">
        <v>68</v>
      </c>
      <c r="F22" s="171"/>
      <c r="G22" s="171"/>
      <c r="H22" s="178">
        <f>SUM(O18:O19)</f>
        <v>0</v>
      </c>
      <c r="I22" s="32"/>
      <c r="J22" s="32"/>
    </row>
    <row r="23" spans="1:55" ht="12.75" customHeight="1" x14ac:dyDescent="0.2">
      <c r="A23" s="176" t="s">
        <v>69</v>
      </c>
      <c r="B23" s="152"/>
      <c r="C23" s="152"/>
      <c r="D23" s="152">
        <v>15</v>
      </c>
      <c r="E23" s="173" t="s">
        <v>68</v>
      </c>
      <c r="F23" s="152"/>
      <c r="G23" s="152"/>
      <c r="H23" s="179">
        <f>H22*(D23/100)</f>
        <v>0</v>
      </c>
      <c r="I23" s="32"/>
      <c r="J23" s="32"/>
    </row>
    <row r="24" spans="1:55" ht="12.75" customHeight="1" x14ac:dyDescent="0.2">
      <c r="A24" s="176" t="s">
        <v>67</v>
      </c>
      <c r="B24" s="152"/>
      <c r="C24" s="152"/>
      <c r="D24" s="152">
        <v>21</v>
      </c>
      <c r="E24" s="173" t="s">
        <v>68</v>
      </c>
      <c r="F24" s="152"/>
      <c r="G24" s="152"/>
      <c r="H24" s="179">
        <f>SUM(P18:P19)</f>
        <v>19000</v>
      </c>
      <c r="I24" s="32"/>
      <c r="J24" s="32"/>
    </row>
    <row r="25" spans="1:55" ht="12.75" customHeight="1" thickBot="1" x14ac:dyDescent="0.25">
      <c r="A25" s="177" t="s">
        <v>69</v>
      </c>
      <c r="B25" s="153"/>
      <c r="C25" s="153"/>
      <c r="D25" s="153">
        <v>21</v>
      </c>
      <c r="E25" s="174" t="s">
        <v>68</v>
      </c>
      <c r="F25" s="152"/>
      <c r="G25" s="152"/>
      <c r="H25" s="179">
        <f>H24*(D25/100)</f>
        <v>3990</v>
      </c>
      <c r="I25" s="32"/>
      <c r="J25" s="32"/>
    </row>
    <row r="26" spans="1:55" ht="12.75" customHeight="1" thickBot="1" x14ac:dyDescent="0.25">
      <c r="A26" s="184" t="s">
        <v>167</v>
      </c>
      <c r="B26" s="185"/>
      <c r="C26" s="185"/>
      <c r="D26" s="185"/>
      <c r="E26" s="185"/>
      <c r="F26" s="186"/>
      <c r="G26" s="187"/>
      <c r="H26" s="188">
        <f>SUM(H22:H25)</f>
        <v>22990</v>
      </c>
      <c r="I26" s="32"/>
      <c r="J26" s="32"/>
    </row>
    <row r="27" spans="1:55" ht="12.75" customHeight="1" x14ac:dyDescent="0.2">
      <c r="A27" s="32"/>
      <c r="B27" s="32"/>
      <c r="C27" s="32"/>
      <c r="D27" s="32"/>
      <c r="E27" s="32"/>
      <c r="F27" s="32"/>
      <c r="G27" s="32"/>
      <c r="H27" s="36"/>
      <c r="I27" s="32"/>
      <c r="J27" s="32"/>
    </row>
    <row r="28" spans="1:55" ht="13.5" thickBot="1" x14ac:dyDescent="0.25">
      <c r="A28" s="149" t="s">
        <v>944</v>
      </c>
      <c r="B28" s="150"/>
      <c r="C28" s="150"/>
      <c r="D28" s="211" t="s">
        <v>57</v>
      </c>
      <c r="E28" s="541" t="s">
        <v>58</v>
      </c>
      <c r="F28" s="541"/>
      <c r="G28" s="541"/>
      <c r="H28" s="541"/>
      <c r="I28" s="32"/>
      <c r="J28" s="32"/>
      <c r="BC28" s="130" t="str">
        <f>E28</f>
        <v>Úpravy stávajících potrubí</v>
      </c>
    </row>
    <row r="29" spans="1:55" ht="12.75" customHeight="1" x14ac:dyDescent="0.2">
      <c r="A29" s="159" t="s">
        <v>945</v>
      </c>
      <c r="B29" s="160"/>
      <c r="C29" s="161"/>
      <c r="D29" s="161"/>
      <c r="E29" s="161"/>
      <c r="F29" s="161"/>
      <c r="G29" s="162"/>
      <c r="H29" s="163" t="s">
        <v>164</v>
      </c>
      <c r="I29" s="32"/>
      <c r="J29" s="32"/>
    </row>
    <row r="30" spans="1:55" ht="12.75" customHeight="1" x14ac:dyDescent="0.2">
      <c r="A30" s="157" t="s">
        <v>119</v>
      </c>
      <c r="B30" s="155" t="s">
        <v>120</v>
      </c>
      <c r="C30" s="154"/>
      <c r="D30" s="154"/>
      <c r="E30" s="154"/>
      <c r="F30" s="154"/>
      <c r="G30" s="156"/>
      <c r="H30" s="265">
        <f>'03 03 Pol'!F8</f>
        <v>0</v>
      </c>
      <c r="I30" s="32"/>
      <c r="J30" s="32"/>
    </row>
    <row r="31" spans="1:55" ht="12.75" customHeight="1" x14ac:dyDescent="0.2">
      <c r="A31" s="157" t="s">
        <v>121</v>
      </c>
      <c r="B31" s="155" t="s">
        <v>122</v>
      </c>
      <c r="C31" s="154"/>
      <c r="D31" s="154"/>
      <c r="E31" s="154"/>
      <c r="F31" s="154"/>
      <c r="G31" s="156"/>
      <c r="H31" s="265">
        <f>'03 03 Pol'!F82</f>
        <v>0</v>
      </c>
      <c r="I31" s="32"/>
      <c r="J31" s="32"/>
    </row>
    <row r="32" spans="1:55" ht="12.75" customHeight="1" x14ac:dyDescent="0.2">
      <c r="A32" s="157" t="s">
        <v>123</v>
      </c>
      <c r="B32" s="155" t="s">
        <v>124</v>
      </c>
      <c r="C32" s="154"/>
      <c r="D32" s="154"/>
      <c r="E32" s="154"/>
      <c r="F32" s="154"/>
      <c r="G32" s="156"/>
      <c r="H32" s="265">
        <f>'03 03 Pol'!F87</f>
        <v>0</v>
      </c>
      <c r="I32" s="32"/>
      <c r="J32" s="32"/>
    </row>
    <row r="33" spans="1:10" ht="12.75" customHeight="1" x14ac:dyDescent="0.2">
      <c r="A33" s="157" t="s">
        <v>125</v>
      </c>
      <c r="B33" s="155" t="s">
        <v>126</v>
      </c>
      <c r="C33" s="154"/>
      <c r="D33" s="154"/>
      <c r="E33" s="154"/>
      <c r="F33" s="154"/>
      <c r="G33" s="156"/>
      <c r="H33" s="265">
        <f>'03 03 Pol'!F94</f>
        <v>0</v>
      </c>
      <c r="I33" s="32"/>
      <c r="J33" s="32"/>
    </row>
    <row r="34" spans="1:10" ht="12.75" customHeight="1" x14ac:dyDescent="0.2">
      <c r="A34" s="157" t="s">
        <v>129</v>
      </c>
      <c r="B34" s="155" t="s">
        <v>130</v>
      </c>
      <c r="C34" s="154"/>
      <c r="D34" s="154"/>
      <c r="E34" s="154"/>
      <c r="F34" s="154"/>
      <c r="G34" s="156"/>
      <c r="H34" s="265">
        <f>'03 03 Pol'!F109</f>
        <v>0</v>
      </c>
      <c r="I34" s="32"/>
      <c r="J34" s="32"/>
    </row>
    <row r="35" spans="1:10" ht="12.75" customHeight="1" x14ac:dyDescent="0.2">
      <c r="A35" s="157" t="s">
        <v>133</v>
      </c>
      <c r="B35" s="155" t="s">
        <v>134</v>
      </c>
      <c r="C35" s="154"/>
      <c r="D35" s="154"/>
      <c r="E35" s="154"/>
      <c r="F35" s="154"/>
      <c r="G35" s="156"/>
      <c r="H35" s="265">
        <f>'03 03 Pol'!F221</f>
        <v>0</v>
      </c>
      <c r="I35" s="32"/>
      <c r="J35" s="32"/>
    </row>
    <row r="36" spans="1:10" ht="12.75" customHeight="1" x14ac:dyDescent="0.2">
      <c r="A36" s="157" t="s">
        <v>135</v>
      </c>
      <c r="B36" s="155" t="s">
        <v>136</v>
      </c>
      <c r="C36" s="154"/>
      <c r="D36" s="154"/>
      <c r="E36" s="154"/>
      <c r="F36" s="154"/>
      <c r="G36" s="156"/>
      <c r="H36" s="265">
        <f>'03 03 Pol'!F228</f>
        <v>0</v>
      </c>
      <c r="I36" s="32"/>
      <c r="J36" s="32"/>
    </row>
    <row r="37" spans="1:10" ht="12.75" customHeight="1" x14ac:dyDescent="0.2">
      <c r="A37" s="157" t="s">
        <v>137</v>
      </c>
      <c r="B37" s="155" t="s">
        <v>138</v>
      </c>
      <c r="C37" s="154"/>
      <c r="D37" s="154"/>
      <c r="E37" s="154"/>
      <c r="F37" s="154"/>
      <c r="G37" s="156"/>
      <c r="H37" s="265">
        <f>'03 03 Pol'!F248</f>
        <v>0</v>
      </c>
      <c r="I37" s="32"/>
      <c r="J37" s="32"/>
    </row>
    <row r="38" spans="1:10" ht="12.75" customHeight="1" x14ac:dyDescent="0.2">
      <c r="A38" s="157" t="s">
        <v>139</v>
      </c>
      <c r="B38" s="155" t="s">
        <v>140</v>
      </c>
      <c r="C38" s="154"/>
      <c r="D38" s="154"/>
      <c r="E38" s="154"/>
      <c r="F38" s="154"/>
      <c r="G38" s="156"/>
      <c r="H38" s="265">
        <f>'03 03 Pol'!F253</f>
        <v>0</v>
      </c>
      <c r="I38" s="32"/>
      <c r="J38" s="32"/>
    </row>
    <row r="39" spans="1:10" ht="12.75" customHeight="1" x14ac:dyDescent="0.2">
      <c r="A39" s="157" t="s">
        <v>141</v>
      </c>
      <c r="B39" s="155" t="s">
        <v>142</v>
      </c>
      <c r="C39" s="154"/>
      <c r="D39" s="154"/>
      <c r="E39" s="154"/>
      <c r="F39" s="154"/>
      <c r="G39" s="156"/>
      <c r="H39" s="265">
        <f>'03 03 Pol'!F264</f>
        <v>0</v>
      </c>
      <c r="I39" s="32"/>
      <c r="J39" s="32"/>
    </row>
    <row r="40" spans="1:10" ht="12.75" customHeight="1" x14ac:dyDescent="0.2">
      <c r="A40" s="157" t="s">
        <v>149</v>
      </c>
      <c r="B40" s="155" t="s">
        <v>150</v>
      </c>
      <c r="C40" s="154"/>
      <c r="D40" s="154"/>
      <c r="E40" s="154"/>
      <c r="F40" s="154"/>
      <c r="G40" s="156"/>
      <c r="H40" s="265">
        <f>'03 03 Pol'!F268</f>
        <v>0</v>
      </c>
      <c r="I40" s="32"/>
      <c r="J40" s="32"/>
    </row>
    <row r="41" spans="1:10" ht="12.75" customHeight="1" x14ac:dyDescent="0.2">
      <c r="A41" s="157" t="s">
        <v>151</v>
      </c>
      <c r="B41" s="155" t="s">
        <v>152</v>
      </c>
      <c r="C41" s="154"/>
      <c r="D41" s="154"/>
      <c r="E41" s="154"/>
      <c r="F41" s="154"/>
      <c r="G41" s="156"/>
      <c r="H41" s="265">
        <f>'03 03 Pol'!F275</f>
        <v>0</v>
      </c>
      <c r="I41" s="32"/>
      <c r="J41" s="32"/>
    </row>
    <row r="42" spans="1:10" ht="12.75" customHeight="1" x14ac:dyDescent="0.2">
      <c r="A42" s="157" t="s">
        <v>153</v>
      </c>
      <c r="B42" s="155" t="s">
        <v>154</v>
      </c>
      <c r="C42" s="154"/>
      <c r="D42" s="154"/>
      <c r="E42" s="154"/>
      <c r="F42" s="154"/>
      <c r="G42" s="156"/>
      <c r="H42" s="265">
        <f>'03 03 Pol'!F280</f>
        <v>0</v>
      </c>
      <c r="I42" s="32"/>
      <c r="J42" s="32"/>
    </row>
    <row r="43" spans="1:10" ht="12.75" customHeight="1" x14ac:dyDescent="0.2">
      <c r="A43" s="157" t="s">
        <v>155</v>
      </c>
      <c r="B43" s="155" t="s">
        <v>156</v>
      </c>
      <c r="C43" s="154"/>
      <c r="D43" s="154"/>
      <c r="E43" s="154"/>
      <c r="F43" s="154"/>
      <c r="G43" s="156"/>
      <c r="H43" s="265">
        <f>'03 03 Pol'!F292</f>
        <v>15000</v>
      </c>
      <c r="I43" s="32"/>
      <c r="J43" s="32"/>
    </row>
    <row r="44" spans="1:10" ht="12.75" customHeight="1" x14ac:dyDescent="0.2">
      <c r="A44" s="157" t="s">
        <v>157</v>
      </c>
      <c r="B44" s="155" t="s">
        <v>158</v>
      </c>
      <c r="C44" s="154"/>
      <c r="D44" s="154"/>
      <c r="E44" s="154"/>
      <c r="F44" s="154"/>
      <c r="G44" s="156"/>
      <c r="H44" s="265">
        <f>'03 03 Pol'!F301</f>
        <v>4000</v>
      </c>
      <c r="I44" s="32"/>
      <c r="J44" s="32"/>
    </row>
    <row r="45" spans="1:10" ht="12.75" customHeight="1" thickBot="1" x14ac:dyDescent="0.25">
      <c r="A45" s="164"/>
      <c r="B45" s="165" t="s">
        <v>946</v>
      </c>
      <c r="C45" s="166"/>
      <c r="D45" s="167" t="str">
        <f>D28</f>
        <v>03</v>
      </c>
      <c r="E45" s="166"/>
      <c r="F45" s="166"/>
      <c r="G45" s="168"/>
      <c r="H45" s="266">
        <f>SUM(H30:H44)</f>
        <v>19000</v>
      </c>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D8BF" sheet="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topLeftCell="A289" workbookViewId="0">
      <selection activeCell="F314" sqref="F314"/>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 min="53" max="53" width="98.85546875" customWidth="1"/>
  </cols>
  <sheetData>
    <row r="1" spans="1:60" ht="16.5" thickBot="1" x14ac:dyDescent="0.3">
      <c r="A1" s="542" t="s">
        <v>168</v>
      </c>
      <c r="B1" s="542"/>
      <c r="C1" s="543"/>
      <c r="D1" s="542"/>
      <c r="E1" s="542"/>
      <c r="F1" s="542"/>
      <c r="G1" s="542"/>
      <c r="AC1" t="s">
        <v>171</v>
      </c>
    </row>
    <row r="2" spans="1:60" ht="13.5" thickTop="1" x14ac:dyDescent="0.2">
      <c r="A2" s="194" t="s">
        <v>29</v>
      </c>
      <c r="B2" s="198" t="s">
        <v>40</v>
      </c>
      <c r="C2" s="213" t="s">
        <v>41</v>
      </c>
      <c r="D2" s="196"/>
      <c r="E2" s="195"/>
      <c r="F2" s="195"/>
      <c r="G2" s="197"/>
    </row>
    <row r="3" spans="1:60" x14ac:dyDescent="0.2">
      <c r="A3" s="192" t="s">
        <v>30</v>
      </c>
      <c r="B3" s="199" t="s">
        <v>57</v>
      </c>
      <c r="C3" s="214" t="s">
        <v>58</v>
      </c>
      <c r="D3" s="191"/>
      <c r="E3" s="190"/>
      <c r="F3" s="190"/>
      <c r="G3" s="193"/>
      <c r="AC3" s="8" t="s">
        <v>160</v>
      </c>
    </row>
    <row r="4" spans="1:60" ht="13.5" thickBot="1" x14ac:dyDescent="0.25">
      <c r="A4" s="200" t="s">
        <v>31</v>
      </c>
      <c r="B4" s="201" t="s">
        <v>57</v>
      </c>
      <c r="C4" s="215" t="s">
        <v>58</v>
      </c>
      <c r="D4" s="202"/>
      <c r="E4" s="203"/>
      <c r="F4" s="203"/>
      <c r="G4" s="204"/>
    </row>
    <row r="5" spans="1:60" ht="14.25" thickTop="1" thickBot="1" x14ac:dyDescent="0.25">
      <c r="C5" s="216"/>
      <c r="D5" s="189"/>
      <c r="AN5">
        <v>15</v>
      </c>
      <c r="AO5">
        <v>21</v>
      </c>
    </row>
    <row r="6" spans="1:60" ht="27" thickTop="1" thickBot="1" x14ac:dyDescent="0.25">
      <c r="A6" s="205" t="s">
        <v>32</v>
      </c>
      <c r="B6" s="208" t="s">
        <v>33</v>
      </c>
      <c r="C6" s="217" t="s">
        <v>34</v>
      </c>
      <c r="D6" s="207" t="s">
        <v>35</v>
      </c>
      <c r="E6" s="206" t="s">
        <v>36</v>
      </c>
      <c r="F6" s="209" t="s">
        <v>37</v>
      </c>
      <c r="G6" s="205" t="s">
        <v>38</v>
      </c>
      <c r="H6" s="252" t="s">
        <v>169</v>
      </c>
      <c r="I6" s="218" t="s">
        <v>170</v>
      </c>
      <c r="J6" s="54"/>
      <c r="AN6">
        <f>SUMIF(AM8:AM324,AN5,G8:G324)</f>
        <v>0</v>
      </c>
      <c r="AO6">
        <f>SUMIF(AM8:AM324,AO5,G8:G324)</f>
        <v>19000</v>
      </c>
    </row>
    <row r="7" spans="1:60" x14ac:dyDescent="0.2">
      <c r="A7" s="253"/>
      <c r="B7" s="254" t="s">
        <v>172</v>
      </c>
      <c r="C7" s="544" t="s">
        <v>173</v>
      </c>
      <c r="D7" s="545"/>
      <c r="E7" s="546"/>
      <c r="F7" s="547"/>
      <c r="G7" s="547"/>
      <c r="H7" s="255"/>
      <c r="I7" s="256"/>
    </row>
    <row r="8" spans="1:60" x14ac:dyDescent="0.2">
      <c r="A8" s="247" t="s">
        <v>174</v>
      </c>
      <c r="B8" s="219" t="s">
        <v>119</v>
      </c>
      <c r="C8" s="242" t="s">
        <v>120</v>
      </c>
      <c r="D8" s="223"/>
      <c r="E8" s="227"/>
      <c r="F8" s="548">
        <f>SUM(G9:G81)</f>
        <v>0</v>
      </c>
      <c r="G8" s="549"/>
      <c r="H8" s="231"/>
      <c r="I8" s="250"/>
      <c r="AE8" t="s">
        <v>175</v>
      </c>
    </row>
    <row r="9" spans="1:60" outlineLevel="1" x14ac:dyDescent="0.2">
      <c r="A9" s="248"/>
      <c r="B9" s="550" t="s">
        <v>199</v>
      </c>
      <c r="C9" s="551"/>
      <c r="D9" s="552"/>
      <c r="E9" s="553"/>
      <c r="F9" s="554"/>
      <c r="G9" s="555"/>
      <c r="H9" s="232"/>
      <c r="I9" s="251"/>
      <c r="J9" s="32"/>
      <c r="K9" s="32"/>
      <c r="L9" s="32"/>
      <c r="M9" s="32"/>
      <c r="N9" s="32"/>
      <c r="O9" s="32"/>
      <c r="P9" s="32"/>
      <c r="Q9" s="32"/>
      <c r="R9" s="32"/>
      <c r="S9" s="32"/>
      <c r="T9" s="32"/>
      <c r="U9" s="32"/>
      <c r="V9" s="32"/>
      <c r="W9" s="32"/>
      <c r="X9" s="32"/>
      <c r="Y9" s="32"/>
      <c r="Z9" s="32"/>
      <c r="AA9" s="32"/>
      <c r="AB9" s="32"/>
      <c r="AC9" s="32">
        <v>0</v>
      </c>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row>
    <row r="10" spans="1:60" outlineLevel="1" x14ac:dyDescent="0.2">
      <c r="A10" s="248"/>
      <c r="B10" s="556" t="s">
        <v>200</v>
      </c>
      <c r="C10" s="557"/>
      <c r="D10" s="558"/>
      <c r="E10" s="559"/>
      <c r="F10" s="560"/>
      <c r="G10" s="561"/>
      <c r="H10" s="232"/>
      <c r="I10" s="251"/>
      <c r="J10" s="32"/>
      <c r="K10" s="32"/>
      <c r="L10" s="32"/>
      <c r="M10" s="32"/>
      <c r="N10" s="32"/>
      <c r="O10" s="32"/>
      <c r="P10" s="32"/>
      <c r="Q10" s="32"/>
      <c r="R10" s="32"/>
      <c r="S10" s="32"/>
      <c r="T10" s="32"/>
      <c r="U10" s="32"/>
      <c r="V10" s="32"/>
      <c r="W10" s="32"/>
      <c r="X10" s="32"/>
      <c r="Y10" s="32"/>
      <c r="Z10" s="32"/>
      <c r="AA10" s="32"/>
      <c r="AB10" s="32"/>
      <c r="AC10" s="32"/>
      <c r="AD10" s="32"/>
      <c r="AE10" s="32" t="s">
        <v>178</v>
      </c>
      <c r="AF10" s="32"/>
      <c r="AG10" s="32"/>
      <c r="AH10" s="32"/>
      <c r="AI10" s="32"/>
      <c r="AJ10" s="32"/>
      <c r="AK10" s="32"/>
      <c r="AL10" s="32"/>
      <c r="AM10" s="32"/>
      <c r="AN10" s="32"/>
      <c r="AO10" s="32"/>
      <c r="AP10" s="32"/>
      <c r="AQ10" s="32"/>
      <c r="AR10" s="32"/>
      <c r="AS10" s="32"/>
      <c r="AT10" s="32"/>
      <c r="AU10" s="32"/>
      <c r="AV10" s="32"/>
      <c r="AW10" s="32"/>
      <c r="AX10" s="32"/>
      <c r="AY10" s="32"/>
      <c r="AZ10" s="212" t="str">
        <f>B10</f>
        <v>na vzdálenost (výšku) od hladiny vody v jímce po výšku roviny proložené osou nejvyššího bodu výtlačného potrubí, odpadní potrubí v délce do 20 m,</v>
      </c>
      <c r="BA10" s="32"/>
      <c r="BB10" s="32"/>
      <c r="BC10" s="32"/>
      <c r="BD10" s="32"/>
      <c r="BE10" s="32"/>
      <c r="BF10" s="32"/>
      <c r="BG10" s="32"/>
      <c r="BH10" s="32"/>
    </row>
    <row r="11" spans="1:60" outlineLevel="1" x14ac:dyDescent="0.2">
      <c r="A11" s="248"/>
      <c r="B11" s="556" t="s">
        <v>201</v>
      </c>
      <c r="C11" s="557"/>
      <c r="D11" s="558"/>
      <c r="E11" s="559"/>
      <c r="F11" s="560"/>
      <c r="G11" s="561"/>
      <c r="H11" s="232"/>
      <c r="I11" s="251"/>
      <c r="J11" s="32"/>
      <c r="K11" s="32"/>
      <c r="L11" s="32"/>
      <c r="M11" s="32"/>
      <c r="N11" s="32"/>
      <c r="O11" s="32"/>
      <c r="P11" s="32"/>
      <c r="Q11" s="32"/>
      <c r="R11" s="32"/>
      <c r="S11" s="32"/>
      <c r="T11" s="32"/>
      <c r="U11" s="32"/>
      <c r="V11" s="32"/>
      <c r="W11" s="32"/>
      <c r="X11" s="32"/>
      <c r="Y11" s="32"/>
      <c r="Z11" s="32"/>
      <c r="AA11" s="32"/>
      <c r="AB11" s="32"/>
      <c r="AC11" s="32">
        <v>1</v>
      </c>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row>
    <row r="12" spans="1:60" outlineLevel="1" x14ac:dyDescent="0.2">
      <c r="A12" s="249">
        <v>1</v>
      </c>
      <c r="B12" s="220" t="s">
        <v>202</v>
      </c>
      <c r="C12" s="243" t="s">
        <v>203</v>
      </c>
      <c r="D12" s="224" t="s">
        <v>204</v>
      </c>
      <c r="E12" s="228">
        <v>12.2</v>
      </c>
      <c r="F12" s="234"/>
      <c r="G12" s="233">
        <f>ROUND(E12*F12,2)</f>
        <v>0</v>
      </c>
      <c r="H12" s="232" t="s">
        <v>205</v>
      </c>
      <c r="I12" s="251" t="s">
        <v>184</v>
      </c>
      <c r="J12" s="32"/>
      <c r="K12" s="32"/>
      <c r="L12" s="32"/>
      <c r="M12" s="32"/>
      <c r="N12" s="32"/>
      <c r="O12" s="32"/>
      <c r="P12" s="32"/>
      <c r="Q12" s="32"/>
      <c r="R12" s="32"/>
      <c r="S12" s="32"/>
      <c r="T12" s="32"/>
      <c r="U12" s="32"/>
      <c r="V12" s="32"/>
      <c r="W12" s="32"/>
      <c r="X12" s="32"/>
      <c r="Y12" s="32"/>
      <c r="Z12" s="32"/>
      <c r="AA12" s="32"/>
      <c r="AB12" s="32"/>
      <c r="AC12" s="32"/>
      <c r="AD12" s="32"/>
      <c r="AE12" s="32" t="s">
        <v>185</v>
      </c>
      <c r="AF12" s="32"/>
      <c r="AG12" s="32"/>
      <c r="AH12" s="32"/>
      <c r="AI12" s="32"/>
      <c r="AJ12" s="32"/>
      <c r="AK12" s="32"/>
      <c r="AL12" s="32"/>
      <c r="AM12" s="32">
        <v>21</v>
      </c>
      <c r="AN12" s="32"/>
      <c r="AO12" s="32"/>
      <c r="AP12" s="32"/>
      <c r="AQ12" s="32"/>
      <c r="AR12" s="32"/>
      <c r="AS12" s="32"/>
      <c r="AT12" s="32"/>
      <c r="AU12" s="32"/>
      <c r="AV12" s="32"/>
      <c r="AW12" s="32"/>
      <c r="AX12" s="32"/>
      <c r="AY12" s="32"/>
      <c r="AZ12" s="32"/>
      <c r="BA12" s="32"/>
      <c r="BB12" s="32"/>
      <c r="BC12" s="32"/>
      <c r="BD12" s="32"/>
      <c r="BE12" s="32"/>
      <c r="BF12" s="32"/>
      <c r="BG12" s="32"/>
      <c r="BH12" s="32"/>
    </row>
    <row r="13" spans="1:60" outlineLevel="1" x14ac:dyDescent="0.2">
      <c r="A13" s="248"/>
      <c r="B13" s="221"/>
      <c r="C13" s="244" t="s">
        <v>947</v>
      </c>
      <c r="D13" s="225"/>
      <c r="E13" s="229">
        <v>12.2</v>
      </c>
      <c r="F13" s="233"/>
      <c r="G13" s="233"/>
      <c r="H13" s="232"/>
      <c r="I13" s="251"/>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row>
    <row r="14" spans="1:60" outlineLevel="1" x14ac:dyDescent="0.2">
      <c r="A14" s="248"/>
      <c r="B14" s="556" t="s">
        <v>207</v>
      </c>
      <c r="C14" s="557"/>
      <c r="D14" s="558"/>
      <c r="E14" s="559"/>
      <c r="F14" s="560"/>
      <c r="G14" s="561"/>
      <c r="H14" s="232"/>
      <c r="I14" s="251"/>
      <c r="J14" s="32"/>
      <c r="K14" s="32"/>
      <c r="L14" s="32"/>
      <c r="M14" s="32"/>
      <c r="N14" s="32"/>
      <c r="O14" s="32"/>
      <c r="P14" s="32"/>
      <c r="Q14" s="32"/>
      <c r="R14" s="32"/>
      <c r="S14" s="32"/>
      <c r="T14" s="32"/>
      <c r="U14" s="32"/>
      <c r="V14" s="32"/>
      <c r="W14" s="32"/>
      <c r="X14" s="32"/>
      <c r="Y14" s="32"/>
      <c r="Z14" s="32"/>
      <c r="AA14" s="32"/>
      <c r="AB14" s="32"/>
      <c r="AC14" s="32">
        <v>0</v>
      </c>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row>
    <row r="15" spans="1:60" ht="22.5" outlineLevel="1" x14ac:dyDescent="0.2">
      <c r="A15" s="248"/>
      <c r="B15" s="556" t="s">
        <v>208</v>
      </c>
      <c r="C15" s="557"/>
      <c r="D15" s="558"/>
      <c r="E15" s="559"/>
      <c r="F15" s="560"/>
      <c r="G15" s="561"/>
      <c r="H15" s="232"/>
      <c r="I15" s="251"/>
      <c r="J15" s="32"/>
      <c r="K15" s="32"/>
      <c r="L15" s="32"/>
      <c r="M15" s="32"/>
      <c r="N15" s="32"/>
      <c r="O15" s="32"/>
      <c r="P15" s="32"/>
      <c r="Q15" s="32"/>
      <c r="R15" s="32"/>
      <c r="S15" s="32"/>
      <c r="T15" s="32"/>
      <c r="U15" s="32"/>
      <c r="V15" s="32"/>
      <c r="W15" s="32"/>
      <c r="X15" s="32"/>
      <c r="Y15" s="32"/>
      <c r="Z15" s="32"/>
      <c r="AA15" s="32"/>
      <c r="AB15" s="32"/>
      <c r="AC15" s="32"/>
      <c r="AD15" s="32"/>
      <c r="AE15" s="32" t="s">
        <v>178</v>
      </c>
      <c r="AF15" s="32"/>
      <c r="AG15" s="32"/>
      <c r="AH15" s="32"/>
      <c r="AI15" s="32"/>
      <c r="AJ15" s="32"/>
      <c r="AK15" s="32"/>
      <c r="AL15" s="32"/>
      <c r="AM15" s="32"/>
      <c r="AN15" s="32"/>
      <c r="AO15" s="32"/>
      <c r="AP15" s="32"/>
      <c r="AQ15" s="32"/>
      <c r="AR15" s="32"/>
      <c r="AS15" s="32"/>
      <c r="AT15" s="32"/>
      <c r="AU15" s="32"/>
      <c r="AV15" s="32"/>
      <c r="AW15" s="32"/>
      <c r="AX15" s="32"/>
      <c r="AY15" s="32"/>
      <c r="AZ15" s="212" t="str">
        <f>B15</f>
        <v>na vzdálenost (výšku) od hladiny vody v jímce po výšku roviny proložené osou nejvyššího bodu výtlačného potrubí, včetně sacího a výtlačného potrubí, příp. odpadní žlaby a lešení pod čerpadlo a pod potrubí nebo pod odpadní žlaby,</v>
      </c>
      <c r="BA15" s="32"/>
      <c r="BB15" s="32"/>
      <c r="BC15" s="32"/>
      <c r="BD15" s="32"/>
      <c r="BE15" s="32"/>
      <c r="BF15" s="32"/>
      <c r="BG15" s="32"/>
      <c r="BH15" s="32"/>
    </row>
    <row r="16" spans="1:60" outlineLevel="1" x14ac:dyDescent="0.2">
      <c r="A16" s="248"/>
      <c r="B16" s="556" t="s">
        <v>209</v>
      </c>
      <c r="C16" s="557"/>
      <c r="D16" s="558"/>
      <c r="E16" s="559"/>
      <c r="F16" s="560"/>
      <c r="G16" s="561"/>
      <c r="H16" s="232"/>
      <c r="I16" s="251"/>
      <c r="J16" s="32"/>
      <c r="K16" s="32"/>
      <c r="L16" s="32"/>
      <c r="M16" s="32"/>
      <c r="N16" s="32"/>
      <c r="O16" s="32"/>
      <c r="P16" s="32"/>
      <c r="Q16" s="32"/>
      <c r="R16" s="32"/>
      <c r="S16" s="32"/>
      <c r="T16" s="32"/>
      <c r="U16" s="32"/>
      <c r="V16" s="32"/>
      <c r="W16" s="32"/>
      <c r="X16" s="32"/>
      <c r="Y16" s="32"/>
      <c r="Z16" s="32"/>
      <c r="AA16" s="32"/>
      <c r="AB16" s="32"/>
      <c r="AC16" s="32">
        <v>1</v>
      </c>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row>
    <row r="17" spans="1:60" outlineLevel="1" x14ac:dyDescent="0.2">
      <c r="A17" s="249">
        <v>2</v>
      </c>
      <c r="B17" s="220" t="s">
        <v>210</v>
      </c>
      <c r="C17" s="243" t="s">
        <v>203</v>
      </c>
      <c r="D17" s="224" t="s">
        <v>211</v>
      </c>
      <c r="E17" s="228">
        <v>1.5249999999999999</v>
      </c>
      <c r="F17" s="234"/>
      <c r="G17" s="233">
        <f>ROUND(E17*F17,2)</f>
        <v>0</v>
      </c>
      <c r="H17" s="232" t="s">
        <v>205</v>
      </c>
      <c r="I17" s="251" t="s">
        <v>184</v>
      </c>
      <c r="J17" s="32"/>
      <c r="K17" s="32"/>
      <c r="L17" s="32"/>
      <c r="M17" s="32"/>
      <c r="N17" s="32"/>
      <c r="O17" s="32"/>
      <c r="P17" s="32"/>
      <c r="Q17" s="32"/>
      <c r="R17" s="32"/>
      <c r="S17" s="32"/>
      <c r="T17" s="32"/>
      <c r="U17" s="32"/>
      <c r="V17" s="32"/>
      <c r="W17" s="32"/>
      <c r="X17" s="32"/>
      <c r="Y17" s="32"/>
      <c r="Z17" s="32"/>
      <c r="AA17" s="32"/>
      <c r="AB17" s="32"/>
      <c r="AC17" s="32"/>
      <c r="AD17" s="32"/>
      <c r="AE17" s="32" t="s">
        <v>185</v>
      </c>
      <c r="AF17" s="32"/>
      <c r="AG17" s="32"/>
      <c r="AH17" s="32"/>
      <c r="AI17" s="32"/>
      <c r="AJ17" s="32"/>
      <c r="AK17" s="32"/>
      <c r="AL17" s="32"/>
      <c r="AM17" s="32">
        <v>21</v>
      </c>
      <c r="AN17" s="32"/>
      <c r="AO17" s="32"/>
      <c r="AP17" s="32"/>
      <c r="AQ17" s="32"/>
      <c r="AR17" s="32"/>
      <c r="AS17" s="32"/>
      <c r="AT17" s="32"/>
      <c r="AU17" s="32"/>
      <c r="AV17" s="32"/>
      <c r="AW17" s="32"/>
      <c r="AX17" s="32"/>
      <c r="AY17" s="32"/>
      <c r="AZ17" s="32"/>
      <c r="BA17" s="32"/>
      <c r="BB17" s="32"/>
      <c r="BC17" s="32"/>
      <c r="BD17" s="32"/>
      <c r="BE17" s="32"/>
      <c r="BF17" s="32"/>
      <c r="BG17" s="32"/>
      <c r="BH17" s="32"/>
    </row>
    <row r="18" spans="1:60" outlineLevel="1" x14ac:dyDescent="0.2">
      <c r="A18" s="248"/>
      <c r="B18" s="221"/>
      <c r="C18" s="244" t="s">
        <v>948</v>
      </c>
      <c r="D18" s="225"/>
      <c r="E18" s="229">
        <v>1.5249999999999999</v>
      </c>
      <c r="F18" s="233"/>
      <c r="G18" s="233"/>
      <c r="H18" s="232"/>
      <c r="I18" s="251"/>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row>
    <row r="19" spans="1:60" outlineLevel="1" x14ac:dyDescent="0.2">
      <c r="A19" s="248"/>
      <c r="B19" s="556" t="s">
        <v>223</v>
      </c>
      <c r="C19" s="557"/>
      <c r="D19" s="558"/>
      <c r="E19" s="559"/>
      <c r="F19" s="560"/>
      <c r="G19" s="561"/>
      <c r="H19" s="232"/>
      <c r="I19" s="251"/>
      <c r="J19" s="32"/>
      <c r="K19" s="32"/>
      <c r="L19" s="32"/>
      <c r="M19" s="32"/>
      <c r="N19" s="32"/>
      <c r="O19" s="32"/>
      <c r="P19" s="32"/>
      <c r="Q19" s="32"/>
      <c r="R19" s="32"/>
      <c r="S19" s="32"/>
      <c r="T19" s="32"/>
      <c r="U19" s="32"/>
      <c r="V19" s="32"/>
      <c r="W19" s="32"/>
      <c r="X19" s="32"/>
      <c r="Y19" s="32"/>
      <c r="Z19" s="32"/>
      <c r="AA19" s="32"/>
      <c r="AB19" s="32"/>
      <c r="AC19" s="32">
        <v>0</v>
      </c>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row>
    <row r="20" spans="1:60" ht="22.5" outlineLevel="1" x14ac:dyDescent="0.2">
      <c r="A20" s="248"/>
      <c r="B20" s="556" t="s">
        <v>224</v>
      </c>
      <c r="C20" s="557"/>
      <c r="D20" s="558"/>
      <c r="E20" s="559"/>
      <c r="F20" s="560"/>
      <c r="G20" s="561"/>
      <c r="H20" s="232"/>
      <c r="I20" s="251"/>
      <c r="J20" s="32"/>
      <c r="K20" s="32"/>
      <c r="L20" s="32"/>
      <c r="M20" s="32"/>
      <c r="N20" s="32"/>
      <c r="O20" s="32"/>
      <c r="P20" s="32"/>
      <c r="Q20" s="32"/>
      <c r="R20" s="32"/>
      <c r="S20" s="32"/>
      <c r="T20" s="32"/>
      <c r="U20" s="32"/>
      <c r="V20" s="32"/>
      <c r="W20" s="32"/>
      <c r="X20" s="32"/>
      <c r="Y20" s="32"/>
      <c r="Z20" s="32"/>
      <c r="AA20" s="32"/>
      <c r="AB20" s="32"/>
      <c r="AC20" s="32"/>
      <c r="AD20" s="32"/>
      <c r="AE20" s="32" t="s">
        <v>178</v>
      </c>
      <c r="AF20" s="32"/>
      <c r="AG20" s="32"/>
      <c r="AH20" s="32"/>
      <c r="AI20" s="32"/>
      <c r="AJ20" s="32"/>
      <c r="AK20" s="32"/>
      <c r="AL20" s="32"/>
      <c r="AM20" s="32"/>
      <c r="AN20" s="32"/>
      <c r="AO20" s="32"/>
      <c r="AP20" s="32"/>
      <c r="AQ20" s="32"/>
      <c r="AR20" s="32"/>
      <c r="AS20" s="32"/>
      <c r="AT20" s="32"/>
      <c r="AU20" s="32"/>
      <c r="AV20" s="32"/>
      <c r="AW20" s="32"/>
      <c r="AX20" s="32"/>
      <c r="AY20" s="32"/>
      <c r="AZ20" s="212" t="str">
        <f>B20</f>
        <v>nebo lesní půdy, s naložením na dopravní prostředek a vodorovným přemístěním na hromady v místě upotřebení nebo na dočasné či trvalé skládky se složením,</v>
      </c>
      <c r="BA20" s="32"/>
      <c r="BB20" s="32"/>
      <c r="BC20" s="32"/>
      <c r="BD20" s="32"/>
      <c r="BE20" s="32"/>
      <c r="BF20" s="32"/>
      <c r="BG20" s="32"/>
      <c r="BH20" s="32"/>
    </row>
    <row r="21" spans="1:60" outlineLevel="1" x14ac:dyDescent="0.2">
      <c r="A21" s="249">
        <v>3</v>
      </c>
      <c r="B21" s="220" t="s">
        <v>225</v>
      </c>
      <c r="C21" s="243" t="s">
        <v>226</v>
      </c>
      <c r="D21" s="224" t="s">
        <v>227</v>
      </c>
      <c r="E21" s="228">
        <v>8.6300000000000008</v>
      </c>
      <c r="F21" s="234"/>
      <c r="G21" s="233">
        <f>ROUND(E21*F21,2)</f>
        <v>0</v>
      </c>
      <c r="H21" s="232" t="s">
        <v>205</v>
      </c>
      <c r="I21" s="251" t="s">
        <v>184</v>
      </c>
      <c r="J21" s="32"/>
      <c r="K21" s="32"/>
      <c r="L21" s="32"/>
      <c r="M21" s="32"/>
      <c r="N21" s="32"/>
      <c r="O21" s="32"/>
      <c r="P21" s="32"/>
      <c r="Q21" s="32"/>
      <c r="R21" s="32"/>
      <c r="S21" s="32"/>
      <c r="T21" s="32"/>
      <c r="U21" s="32"/>
      <c r="V21" s="32"/>
      <c r="W21" s="32"/>
      <c r="X21" s="32"/>
      <c r="Y21" s="32"/>
      <c r="Z21" s="32"/>
      <c r="AA21" s="32"/>
      <c r="AB21" s="32"/>
      <c r="AC21" s="32"/>
      <c r="AD21" s="32"/>
      <c r="AE21" s="32" t="s">
        <v>185</v>
      </c>
      <c r="AF21" s="32"/>
      <c r="AG21" s="32"/>
      <c r="AH21" s="32"/>
      <c r="AI21" s="32"/>
      <c r="AJ21" s="32"/>
      <c r="AK21" s="32"/>
      <c r="AL21" s="32"/>
      <c r="AM21" s="32">
        <v>21</v>
      </c>
      <c r="AN21" s="32"/>
      <c r="AO21" s="32"/>
      <c r="AP21" s="32"/>
      <c r="AQ21" s="32"/>
      <c r="AR21" s="32"/>
      <c r="AS21" s="32"/>
      <c r="AT21" s="32"/>
      <c r="AU21" s="32"/>
      <c r="AV21" s="32"/>
      <c r="AW21" s="32"/>
      <c r="AX21" s="32"/>
      <c r="AY21" s="32"/>
      <c r="AZ21" s="32"/>
      <c r="BA21" s="32"/>
      <c r="BB21" s="32"/>
      <c r="BC21" s="32"/>
      <c r="BD21" s="32"/>
      <c r="BE21" s="32"/>
      <c r="BF21" s="32"/>
      <c r="BG21" s="32"/>
      <c r="BH21" s="32"/>
    </row>
    <row r="22" spans="1:60" outlineLevel="1" x14ac:dyDescent="0.2">
      <c r="A22" s="248"/>
      <c r="B22" s="221"/>
      <c r="C22" s="244" t="s">
        <v>949</v>
      </c>
      <c r="D22" s="225"/>
      <c r="E22" s="229">
        <v>8.6300000000000008</v>
      </c>
      <c r="F22" s="233"/>
      <c r="G22" s="233"/>
      <c r="H22" s="232"/>
      <c r="I22" s="251"/>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row>
    <row r="23" spans="1:60" outlineLevel="1" x14ac:dyDescent="0.2">
      <c r="A23" s="248"/>
      <c r="B23" s="556" t="s">
        <v>231</v>
      </c>
      <c r="C23" s="557"/>
      <c r="D23" s="558"/>
      <c r="E23" s="559"/>
      <c r="F23" s="560"/>
      <c r="G23" s="561"/>
      <c r="H23" s="232"/>
      <c r="I23" s="251"/>
      <c r="J23" s="32"/>
      <c r="K23" s="32"/>
      <c r="L23" s="32"/>
      <c r="M23" s="32"/>
      <c r="N23" s="32"/>
      <c r="O23" s="32"/>
      <c r="P23" s="32"/>
      <c r="Q23" s="32"/>
      <c r="R23" s="32"/>
      <c r="S23" s="32"/>
      <c r="T23" s="32"/>
      <c r="U23" s="32"/>
      <c r="V23" s="32"/>
      <c r="W23" s="32"/>
      <c r="X23" s="32"/>
      <c r="Y23" s="32"/>
      <c r="Z23" s="32"/>
      <c r="AA23" s="32"/>
      <c r="AB23" s="32"/>
      <c r="AC23" s="32">
        <v>0</v>
      </c>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row>
    <row r="24" spans="1:60" outlineLevel="1" x14ac:dyDescent="0.2">
      <c r="A24" s="248"/>
      <c r="B24" s="556" t="s">
        <v>232</v>
      </c>
      <c r="C24" s="557"/>
      <c r="D24" s="558"/>
      <c r="E24" s="559"/>
      <c r="F24" s="560"/>
      <c r="G24" s="561"/>
      <c r="H24" s="232"/>
      <c r="I24" s="251"/>
      <c r="J24" s="32"/>
      <c r="K24" s="32"/>
      <c r="L24" s="32"/>
      <c r="M24" s="32"/>
      <c r="N24" s="32"/>
      <c r="O24" s="32"/>
      <c r="P24" s="32"/>
      <c r="Q24" s="32"/>
      <c r="R24" s="32"/>
      <c r="S24" s="32"/>
      <c r="T24" s="32"/>
      <c r="U24" s="32"/>
      <c r="V24" s="32"/>
      <c r="W24" s="32"/>
      <c r="X24" s="32"/>
      <c r="Y24" s="32"/>
      <c r="Z24" s="32"/>
      <c r="AA24" s="32"/>
      <c r="AB24" s="32"/>
      <c r="AC24" s="32"/>
      <c r="AD24" s="32"/>
      <c r="AE24" s="32" t="s">
        <v>178</v>
      </c>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row>
    <row r="25" spans="1:60" outlineLevel="1" x14ac:dyDescent="0.2">
      <c r="A25" s="249">
        <v>4</v>
      </c>
      <c r="B25" s="220" t="s">
        <v>233</v>
      </c>
      <c r="C25" s="243" t="s">
        <v>234</v>
      </c>
      <c r="D25" s="224" t="s">
        <v>227</v>
      </c>
      <c r="E25" s="228">
        <v>4.8680000000000003</v>
      </c>
      <c r="F25" s="234"/>
      <c r="G25" s="233">
        <f>ROUND(E25*F25,2)</f>
        <v>0</v>
      </c>
      <c r="H25" s="232" t="s">
        <v>205</v>
      </c>
      <c r="I25" s="251" t="s">
        <v>184</v>
      </c>
      <c r="J25" s="32"/>
      <c r="K25" s="32"/>
      <c r="L25" s="32"/>
      <c r="M25" s="32"/>
      <c r="N25" s="32"/>
      <c r="O25" s="32"/>
      <c r="P25" s="32"/>
      <c r="Q25" s="32"/>
      <c r="R25" s="32"/>
      <c r="S25" s="32"/>
      <c r="T25" s="32"/>
      <c r="U25" s="32"/>
      <c r="V25" s="32"/>
      <c r="W25" s="32"/>
      <c r="X25" s="32"/>
      <c r="Y25" s="32"/>
      <c r="Z25" s="32"/>
      <c r="AA25" s="32"/>
      <c r="AB25" s="32"/>
      <c r="AC25" s="32"/>
      <c r="AD25" s="32"/>
      <c r="AE25" s="32" t="s">
        <v>185</v>
      </c>
      <c r="AF25" s="32"/>
      <c r="AG25" s="32"/>
      <c r="AH25" s="32"/>
      <c r="AI25" s="32"/>
      <c r="AJ25" s="32"/>
      <c r="AK25" s="32"/>
      <c r="AL25" s="32"/>
      <c r="AM25" s="32">
        <v>21</v>
      </c>
      <c r="AN25" s="32"/>
      <c r="AO25" s="32"/>
      <c r="AP25" s="32"/>
      <c r="AQ25" s="32"/>
      <c r="AR25" s="32"/>
      <c r="AS25" s="32"/>
      <c r="AT25" s="32"/>
      <c r="AU25" s="32"/>
      <c r="AV25" s="32"/>
      <c r="AW25" s="32"/>
      <c r="AX25" s="32"/>
      <c r="AY25" s="32"/>
      <c r="AZ25" s="32"/>
      <c r="BA25" s="32"/>
      <c r="BB25" s="32"/>
      <c r="BC25" s="32"/>
      <c r="BD25" s="32"/>
      <c r="BE25" s="32"/>
      <c r="BF25" s="32"/>
      <c r="BG25" s="32"/>
      <c r="BH25" s="32"/>
    </row>
    <row r="26" spans="1:60" outlineLevel="1" x14ac:dyDescent="0.2">
      <c r="A26" s="248"/>
      <c r="B26" s="221"/>
      <c r="C26" s="244" t="s">
        <v>950</v>
      </c>
      <c r="D26" s="225"/>
      <c r="E26" s="229">
        <v>4.8680000000000003</v>
      </c>
      <c r="F26" s="233"/>
      <c r="G26" s="233"/>
      <c r="H26" s="232"/>
      <c r="I26" s="251"/>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row>
    <row r="27" spans="1:60" outlineLevel="1" x14ac:dyDescent="0.2">
      <c r="A27" s="248"/>
      <c r="B27" s="556" t="s">
        <v>242</v>
      </c>
      <c r="C27" s="557"/>
      <c r="D27" s="558"/>
      <c r="E27" s="559"/>
      <c r="F27" s="560"/>
      <c r="G27" s="561"/>
      <c r="H27" s="232"/>
      <c r="I27" s="251"/>
      <c r="J27" s="32"/>
      <c r="K27" s="32"/>
      <c r="L27" s="32"/>
      <c r="M27" s="32"/>
      <c r="N27" s="32"/>
      <c r="O27" s="32"/>
      <c r="P27" s="32"/>
      <c r="Q27" s="32"/>
      <c r="R27" s="32"/>
      <c r="S27" s="32"/>
      <c r="T27" s="32"/>
      <c r="U27" s="32"/>
      <c r="V27" s="32"/>
      <c r="W27" s="32"/>
      <c r="X27" s="32"/>
      <c r="Y27" s="32"/>
      <c r="Z27" s="32"/>
      <c r="AA27" s="32"/>
      <c r="AB27" s="32"/>
      <c r="AC27" s="32">
        <v>0</v>
      </c>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row>
    <row r="28" spans="1:60" ht="22.5" outlineLevel="1" x14ac:dyDescent="0.2">
      <c r="A28" s="248"/>
      <c r="B28" s="556" t="s">
        <v>243</v>
      </c>
      <c r="C28" s="557"/>
      <c r="D28" s="558"/>
      <c r="E28" s="559"/>
      <c r="F28" s="560"/>
      <c r="G28" s="561"/>
      <c r="H28" s="232"/>
      <c r="I28" s="251"/>
      <c r="J28" s="32"/>
      <c r="K28" s="32"/>
      <c r="L28" s="32"/>
      <c r="M28" s="32"/>
      <c r="N28" s="32"/>
      <c r="O28" s="32"/>
      <c r="P28" s="32"/>
      <c r="Q28" s="32"/>
      <c r="R28" s="32"/>
      <c r="S28" s="32"/>
      <c r="T28" s="32"/>
      <c r="U28" s="32"/>
      <c r="V28" s="32"/>
      <c r="W28" s="32"/>
      <c r="X28" s="32"/>
      <c r="Y28" s="32"/>
      <c r="Z28" s="32"/>
      <c r="AA28" s="32"/>
      <c r="AB28" s="32"/>
      <c r="AC28" s="32"/>
      <c r="AD28" s="32"/>
      <c r="AE28" s="32" t="s">
        <v>178</v>
      </c>
      <c r="AF28" s="32"/>
      <c r="AG28" s="32"/>
      <c r="AH28" s="32"/>
      <c r="AI28" s="32"/>
      <c r="AJ28" s="32"/>
      <c r="AK28" s="32"/>
      <c r="AL28" s="32"/>
      <c r="AM28" s="32"/>
      <c r="AN28" s="32"/>
      <c r="AO28" s="32"/>
      <c r="AP28" s="32"/>
      <c r="AQ28" s="32"/>
      <c r="AR28" s="32"/>
      <c r="AS28" s="32"/>
      <c r="AT28" s="32"/>
      <c r="AU28" s="32"/>
      <c r="AV28" s="32"/>
      <c r="AW28" s="32"/>
      <c r="AX28" s="32"/>
      <c r="AY28" s="32"/>
      <c r="AZ28" s="212" t="str">
        <f>B28</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A28" s="32"/>
      <c r="BB28" s="32"/>
      <c r="BC28" s="32"/>
      <c r="BD28" s="32"/>
      <c r="BE28" s="32"/>
      <c r="BF28" s="32"/>
      <c r="BG28" s="32"/>
      <c r="BH28" s="32"/>
    </row>
    <row r="29" spans="1:60" outlineLevel="1" x14ac:dyDescent="0.2">
      <c r="A29" s="249">
        <v>5</v>
      </c>
      <c r="B29" s="220" t="s">
        <v>951</v>
      </c>
      <c r="C29" s="243" t="s">
        <v>248</v>
      </c>
      <c r="D29" s="224" t="s">
        <v>227</v>
      </c>
      <c r="E29" s="228">
        <v>5.3040000000000003</v>
      </c>
      <c r="F29" s="234"/>
      <c r="G29" s="233">
        <f>ROUND(E29*F29,2)</f>
        <v>0</v>
      </c>
      <c r="H29" s="232" t="s">
        <v>205</v>
      </c>
      <c r="I29" s="251" t="s">
        <v>184</v>
      </c>
      <c r="J29" s="32"/>
      <c r="K29" s="32"/>
      <c r="L29" s="32"/>
      <c r="M29" s="32"/>
      <c r="N29" s="32"/>
      <c r="O29" s="32"/>
      <c r="P29" s="32"/>
      <c r="Q29" s="32"/>
      <c r="R29" s="32"/>
      <c r="S29" s="32"/>
      <c r="T29" s="32"/>
      <c r="U29" s="32"/>
      <c r="V29" s="32"/>
      <c r="W29" s="32"/>
      <c r="X29" s="32"/>
      <c r="Y29" s="32"/>
      <c r="Z29" s="32"/>
      <c r="AA29" s="32"/>
      <c r="AB29" s="32"/>
      <c r="AC29" s="32"/>
      <c r="AD29" s="32"/>
      <c r="AE29" s="32" t="s">
        <v>185</v>
      </c>
      <c r="AF29" s="32"/>
      <c r="AG29" s="32"/>
      <c r="AH29" s="32"/>
      <c r="AI29" s="32"/>
      <c r="AJ29" s="32"/>
      <c r="AK29" s="32"/>
      <c r="AL29" s="32"/>
      <c r="AM29" s="32">
        <v>21</v>
      </c>
      <c r="AN29" s="32"/>
      <c r="AO29" s="32"/>
      <c r="AP29" s="32"/>
      <c r="AQ29" s="32"/>
      <c r="AR29" s="32"/>
      <c r="AS29" s="32"/>
      <c r="AT29" s="32"/>
      <c r="AU29" s="32"/>
      <c r="AV29" s="32"/>
      <c r="AW29" s="32"/>
      <c r="AX29" s="32"/>
      <c r="AY29" s="32"/>
      <c r="AZ29" s="32"/>
      <c r="BA29" s="32"/>
      <c r="BB29" s="32"/>
      <c r="BC29" s="32"/>
      <c r="BD29" s="32"/>
      <c r="BE29" s="32"/>
      <c r="BF29" s="32"/>
      <c r="BG29" s="32"/>
      <c r="BH29" s="32"/>
    </row>
    <row r="30" spans="1:60" outlineLevel="1" x14ac:dyDescent="0.2">
      <c r="A30" s="248"/>
      <c r="B30" s="221"/>
      <c r="C30" s="244" t="s">
        <v>952</v>
      </c>
      <c r="D30" s="225"/>
      <c r="E30" s="229">
        <v>5.3040000000000003</v>
      </c>
      <c r="F30" s="233"/>
      <c r="G30" s="233"/>
      <c r="H30" s="232"/>
      <c r="I30" s="251"/>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row>
    <row r="31" spans="1:60" outlineLevel="1" x14ac:dyDescent="0.2">
      <c r="A31" s="249">
        <v>6</v>
      </c>
      <c r="B31" s="220" t="s">
        <v>953</v>
      </c>
      <c r="C31" s="243" t="s">
        <v>954</v>
      </c>
      <c r="D31" s="224" t="s">
        <v>227</v>
      </c>
      <c r="E31" s="228">
        <v>26.52</v>
      </c>
      <c r="F31" s="234"/>
      <c r="G31" s="233">
        <f>ROUND(E31*F31,2)</f>
        <v>0</v>
      </c>
      <c r="H31" s="232" t="s">
        <v>205</v>
      </c>
      <c r="I31" s="251" t="s">
        <v>184</v>
      </c>
      <c r="J31" s="32"/>
      <c r="K31" s="32"/>
      <c r="L31" s="32"/>
      <c r="M31" s="32"/>
      <c r="N31" s="32"/>
      <c r="O31" s="32"/>
      <c r="P31" s="32"/>
      <c r="Q31" s="32"/>
      <c r="R31" s="32"/>
      <c r="S31" s="32"/>
      <c r="T31" s="32"/>
      <c r="U31" s="32"/>
      <c r="V31" s="32"/>
      <c r="W31" s="32"/>
      <c r="X31" s="32"/>
      <c r="Y31" s="32"/>
      <c r="Z31" s="32"/>
      <c r="AA31" s="32"/>
      <c r="AB31" s="32"/>
      <c r="AC31" s="32"/>
      <c r="AD31" s="32"/>
      <c r="AE31" s="32" t="s">
        <v>185</v>
      </c>
      <c r="AF31" s="32"/>
      <c r="AG31" s="32"/>
      <c r="AH31" s="32"/>
      <c r="AI31" s="32"/>
      <c r="AJ31" s="32"/>
      <c r="AK31" s="32"/>
      <c r="AL31" s="32"/>
      <c r="AM31" s="32">
        <v>21</v>
      </c>
      <c r="AN31" s="32"/>
      <c r="AO31" s="32"/>
      <c r="AP31" s="32"/>
      <c r="AQ31" s="32"/>
      <c r="AR31" s="32"/>
      <c r="AS31" s="32"/>
      <c r="AT31" s="32"/>
      <c r="AU31" s="32"/>
      <c r="AV31" s="32"/>
      <c r="AW31" s="32"/>
      <c r="AX31" s="32"/>
      <c r="AY31" s="32"/>
      <c r="AZ31" s="32"/>
      <c r="BA31" s="32"/>
      <c r="BB31" s="32"/>
      <c r="BC31" s="32"/>
      <c r="BD31" s="32"/>
      <c r="BE31" s="32"/>
      <c r="BF31" s="32"/>
      <c r="BG31" s="32"/>
      <c r="BH31" s="32"/>
    </row>
    <row r="32" spans="1:60" outlineLevel="1" x14ac:dyDescent="0.2">
      <c r="A32" s="248"/>
      <c r="B32" s="221"/>
      <c r="C32" s="244" t="s">
        <v>955</v>
      </c>
      <c r="D32" s="225"/>
      <c r="E32" s="229">
        <v>26.52</v>
      </c>
      <c r="F32" s="233"/>
      <c r="G32" s="233"/>
      <c r="H32" s="232"/>
      <c r="I32" s="251"/>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row>
    <row r="33" spans="1:60" outlineLevel="1" x14ac:dyDescent="0.2">
      <c r="A33" s="249">
        <v>7</v>
      </c>
      <c r="B33" s="220" t="s">
        <v>956</v>
      </c>
      <c r="C33" s="243" t="s">
        <v>254</v>
      </c>
      <c r="D33" s="224" t="s">
        <v>227</v>
      </c>
      <c r="E33" s="228">
        <v>7.0720000000000001</v>
      </c>
      <c r="F33" s="234"/>
      <c r="G33" s="233">
        <f>ROUND(E33*F33,2)</f>
        <v>0</v>
      </c>
      <c r="H33" s="232" t="s">
        <v>205</v>
      </c>
      <c r="I33" s="251" t="s">
        <v>184</v>
      </c>
      <c r="J33" s="32"/>
      <c r="K33" s="32"/>
      <c r="L33" s="32"/>
      <c r="M33" s="32"/>
      <c r="N33" s="32"/>
      <c r="O33" s="32"/>
      <c r="P33" s="32"/>
      <c r="Q33" s="32"/>
      <c r="R33" s="32"/>
      <c r="S33" s="32"/>
      <c r="T33" s="32"/>
      <c r="U33" s="32"/>
      <c r="V33" s="32"/>
      <c r="W33" s="32"/>
      <c r="X33" s="32"/>
      <c r="Y33" s="32"/>
      <c r="Z33" s="32"/>
      <c r="AA33" s="32"/>
      <c r="AB33" s="32"/>
      <c r="AC33" s="32"/>
      <c r="AD33" s="32"/>
      <c r="AE33" s="32" t="s">
        <v>185</v>
      </c>
      <c r="AF33" s="32"/>
      <c r="AG33" s="32"/>
      <c r="AH33" s="32"/>
      <c r="AI33" s="32"/>
      <c r="AJ33" s="32"/>
      <c r="AK33" s="32"/>
      <c r="AL33" s="32"/>
      <c r="AM33" s="32">
        <v>21</v>
      </c>
      <c r="AN33" s="32"/>
      <c r="AO33" s="32"/>
      <c r="AP33" s="32"/>
      <c r="AQ33" s="32"/>
      <c r="AR33" s="32"/>
      <c r="AS33" s="32"/>
      <c r="AT33" s="32"/>
      <c r="AU33" s="32"/>
      <c r="AV33" s="32"/>
      <c r="AW33" s="32"/>
      <c r="AX33" s="32"/>
      <c r="AY33" s="32"/>
      <c r="AZ33" s="32"/>
      <c r="BA33" s="32"/>
      <c r="BB33" s="32"/>
      <c r="BC33" s="32"/>
      <c r="BD33" s="32"/>
      <c r="BE33" s="32"/>
      <c r="BF33" s="32"/>
      <c r="BG33" s="32"/>
      <c r="BH33" s="32"/>
    </row>
    <row r="34" spans="1:60" outlineLevel="1" x14ac:dyDescent="0.2">
      <c r="A34" s="248"/>
      <c r="B34" s="221"/>
      <c r="C34" s="244" t="s">
        <v>957</v>
      </c>
      <c r="D34" s="225"/>
      <c r="E34" s="229">
        <v>7.0720000000000001</v>
      </c>
      <c r="F34" s="233"/>
      <c r="G34" s="233"/>
      <c r="H34" s="232"/>
      <c r="I34" s="251"/>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row>
    <row r="35" spans="1:60" outlineLevel="1" x14ac:dyDescent="0.2">
      <c r="A35" s="249">
        <v>8</v>
      </c>
      <c r="B35" s="220" t="s">
        <v>958</v>
      </c>
      <c r="C35" s="243" t="s">
        <v>959</v>
      </c>
      <c r="D35" s="224" t="s">
        <v>227</v>
      </c>
      <c r="E35" s="228">
        <v>17.68</v>
      </c>
      <c r="F35" s="234"/>
      <c r="G35" s="233">
        <f>ROUND(E35*F35,2)</f>
        <v>0</v>
      </c>
      <c r="H35" s="232" t="s">
        <v>205</v>
      </c>
      <c r="I35" s="251" t="s">
        <v>184</v>
      </c>
      <c r="J35" s="32"/>
      <c r="K35" s="32"/>
      <c r="L35" s="32"/>
      <c r="M35" s="32"/>
      <c r="N35" s="32"/>
      <c r="O35" s="32"/>
      <c r="P35" s="32"/>
      <c r="Q35" s="32"/>
      <c r="R35" s="32"/>
      <c r="S35" s="32"/>
      <c r="T35" s="32"/>
      <c r="U35" s="32"/>
      <c r="V35" s="32"/>
      <c r="W35" s="32"/>
      <c r="X35" s="32"/>
      <c r="Y35" s="32"/>
      <c r="Z35" s="32"/>
      <c r="AA35" s="32"/>
      <c r="AB35" s="32"/>
      <c r="AC35" s="32"/>
      <c r="AD35" s="32"/>
      <c r="AE35" s="32" t="s">
        <v>185</v>
      </c>
      <c r="AF35" s="32"/>
      <c r="AG35" s="32"/>
      <c r="AH35" s="32"/>
      <c r="AI35" s="32"/>
      <c r="AJ35" s="32"/>
      <c r="AK35" s="32"/>
      <c r="AL35" s="32"/>
      <c r="AM35" s="32">
        <v>21</v>
      </c>
      <c r="AN35" s="32"/>
      <c r="AO35" s="32"/>
      <c r="AP35" s="32"/>
      <c r="AQ35" s="32"/>
      <c r="AR35" s="32"/>
      <c r="AS35" s="32"/>
      <c r="AT35" s="32"/>
      <c r="AU35" s="32"/>
      <c r="AV35" s="32"/>
      <c r="AW35" s="32"/>
      <c r="AX35" s="32"/>
      <c r="AY35" s="32"/>
      <c r="AZ35" s="32"/>
      <c r="BA35" s="32"/>
      <c r="BB35" s="32"/>
      <c r="BC35" s="32"/>
      <c r="BD35" s="32"/>
      <c r="BE35" s="32"/>
      <c r="BF35" s="32"/>
      <c r="BG35" s="32"/>
      <c r="BH35" s="32"/>
    </row>
    <row r="36" spans="1:60" outlineLevel="1" x14ac:dyDescent="0.2">
      <c r="A36" s="248"/>
      <c r="B36" s="221"/>
      <c r="C36" s="244" t="s">
        <v>960</v>
      </c>
      <c r="D36" s="225"/>
      <c r="E36" s="229">
        <v>17.68</v>
      </c>
      <c r="F36" s="233"/>
      <c r="G36" s="233"/>
      <c r="H36" s="232"/>
      <c r="I36" s="251"/>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row>
    <row r="37" spans="1:60" outlineLevel="1" x14ac:dyDescent="0.2">
      <c r="A37" s="248"/>
      <c r="B37" s="556" t="s">
        <v>268</v>
      </c>
      <c r="C37" s="557"/>
      <c r="D37" s="558"/>
      <c r="E37" s="559"/>
      <c r="F37" s="560"/>
      <c r="G37" s="561"/>
      <c r="H37" s="232"/>
      <c r="I37" s="251"/>
      <c r="J37" s="32"/>
      <c r="K37" s="32"/>
      <c r="L37" s="32"/>
      <c r="M37" s="32"/>
      <c r="N37" s="32"/>
      <c r="O37" s="32"/>
      <c r="P37" s="32"/>
      <c r="Q37" s="32"/>
      <c r="R37" s="32"/>
      <c r="S37" s="32"/>
      <c r="T37" s="32"/>
      <c r="U37" s="32"/>
      <c r="V37" s="32"/>
      <c r="W37" s="32"/>
      <c r="X37" s="32"/>
      <c r="Y37" s="32"/>
      <c r="Z37" s="32"/>
      <c r="AA37" s="32"/>
      <c r="AB37" s="32"/>
      <c r="AC37" s="32">
        <v>0</v>
      </c>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row>
    <row r="38" spans="1:60" ht="22.5" outlineLevel="1" x14ac:dyDescent="0.2">
      <c r="A38" s="248"/>
      <c r="B38" s="556" t="s">
        <v>269</v>
      </c>
      <c r="C38" s="557"/>
      <c r="D38" s="558"/>
      <c r="E38" s="559"/>
      <c r="F38" s="560"/>
      <c r="G38" s="561"/>
      <c r="H38" s="232"/>
      <c r="I38" s="251"/>
      <c r="J38" s="32"/>
      <c r="K38" s="32"/>
      <c r="L38" s="32"/>
      <c r="M38" s="32"/>
      <c r="N38" s="32"/>
      <c r="O38" s="32"/>
      <c r="P38" s="32"/>
      <c r="Q38" s="32"/>
      <c r="R38" s="32"/>
      <c r="S38" s="32"/>
      <c r="T38" s="32"/>
      <c r="U38" s="32"/>
      <c r="V38" s="32"/>
      <c r="W38" s="32"/>
      <c r="X38" s="32"/>
      <c r="Y38" s="32"/>
      <c r="Z38" s="32"/>
      <c r="AA38" s="32"/>
      <c r="AB38" s="32"/>
      <c r="AC38" s="32"/>
      <c r="AD38" s="32"/>
      <c r="AE38" s="32" t="s">
        <v>178</v>
      </c>
      <c r="AF38" s="32"/>
      <c r="AG38" s="32"/>
      <c r="AH38" s="32"/>
      <c r="AI38" s="32"/>
      <c r="AJ38" s="32"/>
      <c r="AK38" s="32"/>
      <c r="AL38" s="32"/>
      <c r="AM38" s="32"/>
      <c r="AN38" s="32"/>
      <c r="AO38" s="32"/>
      <c r="AP38" s="32"/>
      <c r="AQ38" s="32"/>
      <c r="AR38" s="32"/>
      <c r="AS38" s="32"/>
      <c r="AT38" s="32"/>
      <c r="AU38" s="32"/>
      <c r="AV38" s="32"/>
      <c r="AW38" s="32"/>
      <c r="AX38" s="32"/>
      <c r="AY38" s="32"/>
      <c r="AZ38" s="212" t="str">
        <f>B38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A38" s="32"/>
      <c r="BB38" s="32"/>
      <c r="BC38" s="32"/>
      <c r="BD38" s="32"/>
      <c r="BE38" s="32"/>
      <c r="BF38" s="32"/>
      <c r="BG38" s="32"/>
      <c r="BH38" s="32"/>
    </row>
    <row r="39" spans="1:60" outlineLevel="1" x14ac:dyDescent="0.2">
      <c r="A39" s="249">
        <v>9</v>
      </c>
      <c r="B39" s="220" t="s">
        <v>270</v>
      </c>
      <c r="C39" s="243" t="s">
        <v>248</v>
      </c>
      <c r="D39" s="224" t="s">
        <v>227</v>
      </c>
      <c r="E39" s="228">
        <v>8.9760000000000009</v>
      </c>
      <c r="F39" s="234"/>
      <c r="G39" s="233">
        <f>ROUND(E39*F39,2)</f>
        <v>0</v>
      </c>
      <c r="H39" s="232" t="s">
        <v>205</v>
      </c>
      <c r="I39" s="251" t="s">
        <v>184</v>
      </c>
      <c r="J39" s="32"/>
      <c r="K39" s="32"/>
      <c r="L39" s="32"/>
      <c r="M39" s="32"/>
      <c r="N39" s="32"/>
      <c r="O39" s="32"/>
      <c r="P39" s="32"/>
      <c r="Q39" s="32"/>
      <c r="R39" s="32"/>
      <c r="S39" s="32"/>
      <c r="T39" s="32"/>
      <c r="U39" s="32"/>
      <c r="V39" s="32"/>
      <c r="W39" s="32"/>
      <c r="X39" s="32"/>
      <c r="Y39" s="32"/>
      <c r="Z39" s="32"/>
      <c r="AA39" s="32"/>
      <c r="AB39" s="32"/>
      <c r="AC39" s="32"/>
      <c r="AD39" s="32"/>
      <c r="AE39" s="32" t="s">
        <v>185</v>
      </c>
      <c r="AF39" s="32"/>
      <c r="AG39" s="32"/>
      <c r="AH39" s="32"/>
      <c r="AI39" s="32"/>
      <c r="AJ39" s="32"/>
      <c r="AK39" s="32"/>
      <c r="AL39" s="32"/>
      <c r="AM39" s="32">
        <v>21</v>
      </c>
      <c r="AN39" s="32"/>
      <c r="AO39" s="32"/>
      <c r="AP39" s="32"/>
      <c r="AQ39" s="32"/>
      <c r="AR39" s="32"/>
      <c r="AS39" s="32"/>
      <c r="AT39" s="32"/>
      <c r="AU39" s="32"/>
      <c r="AV39" s="32"/>
      <c r="AW39" s="32"/>
      <c r="AX39" s="32"/>
      <c r="AY39" s="32"/>
      <c r="AZ39" s="32"/>
      <c r="BA39" s="32"/>
      <c r="BB39" s="32"/>
      <c r="BC39" s="32"/>
      <c r="BD39" s="32"/>
      <c r="BE39" s="32"/>
      <c r="BF39" s="32"/>
      <c r="BG39" s="32"/>
      <c r="BH39" s="32"/>
    </row>
    <row r="40" spans="1:60" outlineLevel="1" x14ac:dyDescent="0.2">
      <c r="A40" s="248"/>
      <c r="B40" s="221"/>
      <c r="C40" s="244" t="s">
        <v>961</v>
      </c>
      <c r="D40" s="225"/>
      <c r="E40" s="229">
        <v>8.9760000000000009</v>
      </c>
      <c r="F40" s="233"/>
      <c r="G40" s="233"/>
      <c r="H40" s="232"/>
      <c r="I40" s="251"/>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row>
    <row r="41" spans="1:60" outlineLevel="1" x14ac:dyDescent="0.2">
      <c r="A41" s="249">
        <v>10</v>
      </c>
      <c r="B41" s="220" t="s">
        <v>962</v>
      </c>
      <c r="C41" s="243" t="s">
        <v>963</v>
      </c>
      <c r="D41" s="224" t="s">
        <v>227</v>
      </c>
      <c r="E41" s="228">
        <v>44.88</v>
      </c>
      <c r="F41" s="234"/>
      <c r="G41" s="233">
        <f>ROUND(E41*F41,2)</f>
        <v>0</v>
      </c>
      <c r="H41" s="232" t="s">
        <v>205</v>
      </c>
      <c r="I41" s="251" t="s">
        <v>184</v>
      </c>
      <c r="J41" s="32"/>
      <c r="K41" s="32"/>
      <c r="L41" s="32"/>
      <c r="M41" s="32"/>
      <c r="N41" s="32"/>
      <c r="O41" s="32"/>
      <c r="P41" s="32"/>
      <c r="Q41" s="32"/>
      <c r="R41" s="32"/>
      <c r="S41" s="32"/>
      <c r="T41" s="32"/>
      <c r="U41" s="32"/>
      <c r="V41" s="32"/>
      <c r="W41" s="32"/>
      <c r="X41" s="32"/>
      <c r="Y41" s="32"/>
      <c r="Z41" s="32"/>
      <c r="AA41" s="32"/>
      <c r="AB41" s="32"/>
      <c r="AC41" s="32"/>
      <c r="AD41" s="32"/>
      <c r="AE41" s="32" t="s">
        <v>185</v>
      </c>
      <c r="AF41" s="32"/>
      <c r="AG41" s="32"/>
      <c r="AH41" s="32"/>
      <c r="AI41" s="32"/>
      <c r="AJ41" s="32"/>
      <c r="AK41" s="32"/>
      <c r="AL41" s="32"/>
      <c r="AM41" s="32">
        <v>21</v>
      </c>
      <c r="AN41" s="32"/>
      <c r="AO41" s="32"/>
      <c r="AP41" s="32"/>
      <c r="AQ41" s="32"/>
      <c r="AR41" s="32"/>
      <c r="AS41" s="32"/>
      <c r="AT41" s="32"/>
      <c r="AU41" s="32"/>
      <c r="AV41" s="32"/>
      <c r="AW41" s="32"/>
      <c r="AX41" s="32"/>
      <c r="AY41" s="32"/>
      <c r="AZ41" s="32"/>
      <c r="BA41" s="32"/>
      <c r="BB41" s="32"/>
      <c r="BC41" s="32"/>
      <c r="BD41" s="32"/>
      <c r="BE41" s="32"/>
      <c r="BF41" s="32"/>
      <c r="BG41" s="32"/>
      <c r="BH41" s="32"/>
    </row>
    <row r="42" spans="1:60" outlineLevel="1" x14ac:dyDescent="0.2">
      <c r="A42" s="248"/>
      <c r="B42" s="221"/>
      <c r="C42" s="244" t="s">
        <v>964</v>
      </c>
      <c r="D42" s="225"/>
      <c r="E42" s="229">
        <v>44.88</v>
      </c>
      <c r="F42" s="233"/>
      <c r="G42" s="233"/>
      <c r="H42" s="232"/>
      <c r="I42" s="251"/>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row>
    <row r="43" spans="1:60" outlineLevel="1" x14ac:dyDescent="0.2">
      <c r="A43" s="249">
        <v>11</v>
      </c>
      <c r="B43" s="220" t="s">
        <v>275</v>
      </c>
      <c r="C43" s="243" t="s">
        <v>254</v>
      </c>
      <c r="D43" s="224" t="s">
        <v>227</v>
      </c>
      <c r="E43" s="228">
        <v>5.984</v>
      </c>
      <c r="F43" s="234"/>
      <c r="G43" s="233">
        <f>ROUND(E43*F43,2)</f>
        <v>0</v>
      </c>
      <c r="H43" s="232" t="s">
        <v>205</v>
      </c>
      <c r="I43" s="251" t="s">
        <v>184</v>
      </c>
      <c r="J43" s="32"/>
      <c r="K43" s="32"/>
      <c r="L43" s="32"/>
      <c r="M43" s="32"/>
      <c r="N43" s="32"/>
      <c r="O43" s="32"/>
      <c r="P43" s="32"/>
      <c r="Q43" s="32"/>
      <c r="R43" s="32"/>
      <c r="S43" s="32"/>
      <c r="T43" s="32"/>
      <c r="U43" s="32"/>
      <c r="V43" s="32"/>
      <c r="W43" s="32"/>
      <c r="X43" s="32"/>
      <c r="Y43" s="32"/>
      <c r="Z43" s="32"/>
      <c r="AA43" s="32"/>
      <c r="AB43" s="32"/>
      <c r="AC43" s="32"/>
      <c r="AD43" s="32"/>
      <c r="AE43" s="32" t="s">
        <v>185</v>
      </c>
      <c r="AF43" s="32"/>
      <c r="AG43" s="32"/>
      <c r="AH43" s="32"/>
      <c r="AI43" s="32"/>
      <c r="AJ43" s="32"/>
      <c r="AK43" s="32"/>
      <c r="AL43" s="32"/>
      <c r="AM43" s="32">
        <v>21</v>
      </c>
      <c r="AN43" s="32"/>
      <c r="AO43" s="32"/>
      <c r="AP43" s="32"/>
      <c r="AQ43" s="32"/>
      <c r="AR43" s="32"/>
      <c r="AS43" s="32"/>
      <c r="AT43" s="32"/>
      <c r="AU43" s="32"/>
      <c r="AV43" s="32"/>
      <c r="AW43" s="32"/>
      <c r="AX43" s="32"/>
      <c r="AY43" s="32"/>
      <c r="AZ43" s="32"/>
      <c r="BA43" s="32"/>
      <c r="BB43" s="32"/>
      <c r="BC43" s="32"/>
      <c r="BD43" s="32"/>
      <c r="BE43" s="32"/>
      <c r="BF43" s="32"/>
      <c r="BG43" s="32"/>
      <c r="BH43" s="32"/>
    </row>
    <row r="44" spans="1:60" outlineLevel="1" x14ac:dyDescent="0.2">
      <c r="A44" s="248"/>
      <c r="B44" s="221"/>
      <c r="C44" s="244" t="s">
        <v>965</v>
      </c>
      <c r="D44" s="225"/>
      <c r="E44" s="229">
        <v>5.984</v>
      </c>
      <c r="F44" s="233"/>
      <c r="G44" s="233"/>
      <c r="H44" s="232"/>
      <c r="I44" s="251"/>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row>
    <row r="45" spans="1:60" outlineLevel="1" x14ac:dyDescent="0.2">
      <c r="A45" s="249">
        <v>12</v>
      </c>
      <c r="B45" s="220" t="s">
        <v>277</v>
      </c>
      <c r="C45" s="243" t="s">
        <v>278</v>
      </c>
      <c r="D45" s="224" t="s">
        <v>227</v>
      </c>
      <c r="E45" s="228">
        <v>29.92</v>
      </c>
      <c r="F45" s="234"/>
      <c r="G45" s="233">
        <f>ROUND(E45*F45,2)</f>
        <v>0</v>
      </c>
      <c r="H45" s="232" t="s">
        <v>205</v>
      </c>
      <c r="I45" s="251" t="s">
        <v>184</v>
      </c>
      <c r="J45" s="32"/>
      <c r="K45" s="32"/>
      <c r="L45" s="32"/>
      <c r="M45" s="32"/>
      <c r="N45" s="32"/>
      <c r="O45" s="32"/>
      <c r="P45" s="32"/>
      <c r="Q45" s="32"/>
      <c r="R45" s="32"/>
      <c r="S45" s="32"/>
      <c r="T45" s="32"/>
      <c r="U45" s="32"/>
      <c r="V45" s="32"/>
      <c r="W45" s="32"/>
      <c r="X45" s="32"/>
      <c r="Y45" s="32"/>
      <c r="Z45" s="32"/>
      <c r="AA45" s="32"/>
      <c r="AB45" s="32"/>
      <c r="AC45" s="32"/>
      <c r="AD45" s="32"/>
      <c r="AE45" s="32" t="s">
        <v>185</v>
      </c>
      <c r="AF45" s="32"/>
      <c r="AG45" s="32"/>
      <c r="AH45" s="32"/>
      <c r="AI45" s="32"/>
      <c r="AJ45" s="32"/>
      <c r="AK45" s="32"/>
      <c r="AL45" s="32"/>
      <c r="AM45" s="32">
        <v>21</v>
      </c>
      <c r="AN45" s="32"/>
      <c r="AO45" s="32"/>
      <c r="AP45" s="32"/>
      <c r="AQ45" s="32"/>
      <c r="AR45" s="32"/>
      <c r="AS45" s="32"/>
      <c r="AT45" s="32"/>
      <c r="AU45" s="32"/>
      <c r="AV45" s="32"/>
      <c r="AW45" s="32"/>
      <c r="AX45" s="32"/>
      <c r="AY45" s="32"/>
      <c r="AZ45" s="32"/>
      <c r="BA45" s="32"/>
      <c r="BB45" s="32"/>
      <c r="BC45" s="32"/>
      <c r="BD45" s="32"/>
      <c r="BE45" s="32"/>
      <c r="BF45" s="32"/>
      <c r="BG45" s="32"/>
      <c r="BH45" s="32"/>
    </row>
    <row r="46" spans="1:60" outlineLevel="1" x14ac:dyDescent="0.2">
      <c r="A46" s="248"/>
      <c r="B46" s="221"/>
      <c r="C46" s="244" t="s">
        <v>966</v>
      </c>
      <c r="D46" s="225"/>
      <c r="E46" s="229">
        <v>29.92</v>
      </c>
      <c r="F46" s="233"/>
      <c r="G46" s="233"/>
      <c r="H46" s="232"/>
      <c r="I46" s="251"/>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row>
    <row r="47" spans="1:60" outlineLevel="1" x14ac:dyDescent="0.2">
      <c r="A47" s="248"/>
      <c r="B47" s="556" t="s">
        <v>297</v>
      </c>
      <c r="C47" s="557"/>
      <c r="D47" s="558"/>
      <c r="E47" s="559"/>
      <c r="F47" s="560"/>
      <c r="G47" s="561"/>
      <c r="H47" s="232"/>
      <c r="I47" s="251"/>
      <c r="J47" s="32"/>
      <c r="K47" s="32"/>
      <c r="L47" s="32"/>
      <c r="M47" s="32"/>
      <c r="N47" s="32"/>
      <c r="O47" s="32"/>
      <c r="P47" s="32"/>
      <c r="Q47" s="32"/>
      <c r="R47" s="32"/>
      <c r="S47" s="32"/>
      <c r="T47" s="32"/>
      <c r="U47" s="32"/>
      <c r="V47" s="32"/>
      <c r="W47" s="32"/>
      <c r="X47" s="32"/>
      <c r="Y47" s="32"/>
      <c r="Z47" s="32"/>
      <c r="AA47" s="32"/>
      <c r="AB47" s="32"/>
      <c r="AC47" s="32">
        <v>0</v>
      </c>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row>
    <row r="48" spans="1:60" outlineLevel="1" x14ac:dyDescent="0.2">
      <c r="A48" s="248"/>
      <c r="B48" s="556" t="s">
        <v>298</v>
      </c>
      <c r="C48" s="557"/>
      <c r="D48" s="558"/>
      <c r="E48" s="559"/>
      <c r="F48" s="560"/>
      <c r="G48" s="561"/>
      <c r="H48" s="232"/>
      <c r="I48" s="251"/>
      <c r="J48" s="32"/>
      <c r="K48" s="32"/>
      <c r="L48" s="32"/>
      <c r="M48" s="32"/>
      <c r="N48" s="32"/>
      <c r="O48" s="32"/>
      <c r="P48" s="32"/>
      <c r="Q48" s="32"/>
      <c r="R48" s="32"/>
      <c r="S48" s="32"/>
      <c r="T48" s="32"/>
      <c r="U48" s="32"/>
      <c r="V48" s="32"/>
      <c r="W48" s="32"/>
      <c r="X48" s="32"/>
      <c r="Y48" s="32"/>
      <c r="Z48" s="32"/>
      <c r="AA48" s="32"/>
      <c r="AB48" s="32"/>
      <c r="AC48" s="32"/>
      <c r="AD48" s="32"/>
      <c r="AE48" s="32" t="s">
        <v>178</v>
      </c>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row>
    <row r="49" spans="1:60" outlineLevel="1" x14ac:dyDescent="0.2">
      <c r="A49" s="249">
        <v>13</v>
      </c>
      <c r="B49" s="220" t="s">
        <v>299</v>
      </c>
      <c r="C49" s="243" t="s">
        <v>300</v>
      </c>
      <c r="D49" s="224" t="s">
        <v>227</v>
      </c>
      <c r="E49" s="228">
        <v>119</v>
      </c>
      <c r="F49" s="234"/>
      <c r="G49" s="233">
        <f>ROUND(E49*F49,2)</f>
        <v>0</v>
      </c>
      <c r="H49" s="232" t="s">
        <v>205</v>
      </c>
      <c r="I49" s="251" t="s">
        <v>184</v>
      </c>
      <c r="J49" s="32"/>
      <c r="K49" s="32"/>
      <c r="L49" s="32"/>
      <c r="M49" s="32"/>
      <c r="N49" s="32"/>
      <c r="O49" s="32"/>
      <c r="P49" s="32"/>
      <c r="Q49" s="32"/>
      <c r="R49" s="32"/>
      <c r="S49" s="32"/>
      <c r="T49" s="32"/>
      <c r="U49" s="32"/>
      <c r="V49" s="32"/>
      <c r="W49" s="32"/>
      <c r="X49" s="32"/>
      <c r="Y49" s="32"/>
      <c r="Z49" s="32"/>
      <c r="AA49" s="32"/>
      <c r="AB49" s="32"/>
      <c r="AC49" s="32"/>
      <c r="AD49" s="32"/>
      <c r="AE49" s="32" t="s">
        <v>185</v>
      </c>
      <c r="AF49" s="32"/>
      <c r="AG49" s="32"/>
      <c r="AH49" s="32"/>
      <c r="AI49" s="32"/>
      <c r="AJ49" s="32"/>
      <c r="AK49" s="32"/>
      <c r="AL49" s="32"/>
      <c r="AM49" s="32">
        <v>21</v>
      </c>
      <c r="AN49" s="32"/>
      <c r="AO49" s="32"/>
      <c r="AP49" s="32"/>
      <c r="AQ49" s="32"/>
      <c r="AR49" s="32"/>
      <c r="AS49" s="32"/>
      <c r="AT49" s="32"/>
      <c r="AU49" s="32"/>
      <c r="AV49" s="32"/>
      <c r="AW49" s="32"/>
      <c r="AX49" s="32"/>
      <c r="AY49" s="32"/>
      <c r="AZ49" s="32"/>
      <c r="BA49" s="32"/>
      <c r="BB49" s="32"/>
      <c r="BC49" s="32"/>
      <c r="BD49" s="32"/>
      <c r="BE49" s="32"/>
      <c r="BF49" s="32"/>
      <c r="BG49" s="32"/>
      <c r="BH49" s="32"/>
    </row>
    <row r="50" spans="1:60" outlineLevel="1" x14ac:dyDescent="0.2">
      <c r="A50" s="248"/>
      <c r="B50" s="221"/>
      <c r="C50" s="244" t="s">
        <v>967</v>
      </c>
      <c r="D50" s="225"/>
      <c r="E50" s="229">
        <v>119</v>
      </c>
      <c r="F50" s="233"/>
      <c r="G50" s="233"/>
      <c r="H50" s="232"/>
      <c r="I50" s="251"/>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row>
    <row r="51" spans="1:60" outlineLevel="1" x14ac:dyDescent="0.2">
      <c r="A51" s="248"/>
      <c r="B51" s="556" t="s">
        <v>316</v>
      </c>
      <c r="C51" s="557"/>
      <c r="D51" s="558"/>
      <c r="E51" s="559"/>
      <c r="F51" s="560"/>
      <c r="G51" s="561"/>
      <c r="H51" s="232"/>
      <c r="I51" s="251"/>
      <c r="J51" s="32"/>
      <c r="K51" s="32"/>
      <c r="L51" s="32"/>
      <c r="M51" s="32"/>
      <c r="N51" s="32"/>
      <c r="O51" s="32"/>
      <c r="P51" s="32"/>
      <c r="Q51" s="32"/>
      <c r="R51" s="32"/>
      <c r="S51" s="32"/>
      <c r="T51" s="32"/>
      <c r="U51" s="32"/>
      <c r="V51" s="32"/>
      <c r="W51" s="32"/>
      <c r="X51" s="32"/>
      <c r="Y51" s="32"/>
      <c r="Z51" s="32"/>
      <c r="AA51" s="32"/>
      <c r="AB51" s="32"/>
      <c r="AC51" s="32">
        <v>0</v>
      </c>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row>
    <row r="52" spans="1:60" outlineLevel="1" x14ac:dyDescent="0.2">
      <c r="A52" s="248"/>
      <c r="B52" s="556" t="s">
        <v>317</v>
      </c>
      <c r="C52" s="557"/>
      <c r="D52" s="558"/>
      <c r="E52" s="559"/>
      <c r="F52" s="560"/>
      <c r="G52" s="561"/>
      <c r="H52" s="232"/>
      <c r="I52" s="251"/>
      <c r="J52" s="32"/>
      <c r="K52" s="32"/>
      <c r="L52" s="32"/>
      <c r="M52" s="32"/>
      <c r="N52" s="32"/>
      <c r="O52" s="32"/>
      <c r="P52" s="32"/>
      <c r="Q52" s="32"/>
      <c r="R52" s="32"/>
      <c r="S52" s="32"/>
      <c r="T52" s="32"/>
      <c r="U52" s="32"/>
      <c r="V52" s="32"/>
      <c r="W52" s="32"/>
      <c r="X52" s="32"/>
      <c r="Y52" s="32"/>
      <c r="Z52" s="32"/>
      <c r="AA52" s="32"/>
      <c r="AB52" s="32"/>
      <c r="AC52" s="32"/>
      <c r="AD52" s="32"/>
      <c r="AE52" s="32" t="s">
        <v>178</v>
      </c>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row>
    <row r="53" spans="1:60" outlineLevel="1" x14ac:dyDescent="0.2">
      <c r="A53" s="249">
        <v>14</v>
      </c>
      <c r="B53" s="220" t="s">
        <v>318</v>
      </c>
      <c r="C53" s="243" t="s">
        <v>319</v>
      </c>
      <c r="D53" s="224" t="s">
        <v>227</v>
      </c>
      <c r="E53" s="228">
        <v>89.617999999999995</v>
      </c>
      <c r="F53" s="234"/>
      <c r="G53" s="233">
        <f>ROUND(E53*F53,2)</f>
        <v>0</v>
      </c>
      <c r="H53" s="232" t="s">
        <v>205</v>
      </c>
      <c r="I53" s="251" t="s">
        <v>184</v>
      </c>
      <c r="J53" s="32"/>
      <c r="K53" s="32"/>
      <c r="L53" s="32"/>
      <c r="M53" s="32"/>
      <c r="N53" s="32"/>
      <c r="O53" s="32"/>
      <c r="P53" s="32"/>
      <c r="Q53" s="32"/>
      <c r="R53" s="32"/>
      <c r="S53" s="32"/>
      <c r="T53" s="32"/>
      <c r="U53" s="32"/>
      <c r="V53" s="32"/>
      <c r="W53" s="32"/>
      <c r="X53" s="32"/>
      <c r="Y53" s="32"/>
      <c r="Z53" s="32"/>
      <c r="AA53" s="32"/>
      <c r="AB53" s="32"/>
      <c r="AC53" s="32"/>
      <c r="AD53" s="32"/>
      <c r="AE53" s="32" t="s">
        <v>185</v>
      </c>
      <c r="AF53" s="32"/>
      <c r="AG53" s="32"/>
      <c r="AH53" s="32"/>
      <c r="AI53" s="32"/>
      <c r="AJ53" s="32"/>
      <c r="AK53" s="32"/>
      <c r="AL53" s="32"/>
      <c r="AM53" s="32">
        <v>21</v>
      </c>
      <c r="AN53" s="32"/>
      <c r="AO53" s="32"/>
      <c r="AP53" s="32"/>
      <c r="AQ53" s="32"/>
      <c r="AR53" s="32"/>
      <c r="AS53" s="32"/>
      <c r="AT53" s="32"/>
      <c r="AU53" s="32"/>
      <c r="AV53" s="32"/>
      <c r="AW53" s="32"/>
      <c r="AX53" s="32"/>
      <c r="AY53" s="32"/>
      <c r="AZ53" s="32"/>
      <c r="BA53" s="32"/>
      <c r="BB53" s="32"/>
      <c r="BC53" s="32"/>
      <c r="BD53" s="32"/>
      <c r="BE53" s="32"/>
      <c r="BF53" s="32"/>
      <c r="BG53" s="32"/>
      <c r="BH53" s="32"/>
    </row>
    <row r="54" spans="1:60" outlineLevel="1" x14ac:dyDescent="0.2">
      <c r="A54" s="248"/>
      <c r="B54" s="221"/>
      <c r="C54" s="562" t="s">
        <v>320</v>
      </c>
      <c r="D54" s="563"/>
      <c r="E54" s="564"/>
      <c r="F54" s="565"/>
      <c r="G54" s="566"/>
      <c r="H54" s="232"/>
      <c r="I54" s="251"/>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212" t="str">
        <f>C54</f>
        <v>včetně strojního přemístění materiálu pro zásyp ze vzdálenosti do 10 m od okraje zásypu</v>
      </c>
      <c r="BB54" s="32"/>
      <c r="BC54" s="32"/>
      <c r="BD54" s="32"/>
      <c r="BE54" s="32"/>
      <c r="BF54" s="32"/>
      <c r="BG54" s="32"/>
      <c r="BH54" s="32"/>
    </row>
    <row r="55" spans="1:60" outlineLevel="1" x14ac:dyDescent="0.2">
      <c r="A55" s="248"/>
      <c r="B55" s="221"/>
      <c r="C55" s="244" t="s">
        <v>968</v>
      </c>
      <c r="D55" s="225"/>
      <c r="E55" s="229">
        <v>89.617999999999995</v>
      </c>
      <c r="F55" s="233"/>
      <c r="G55" s="233"/>
      <c r="H55" s="232"/>
      <c r="I55" s="251"/>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row>
    <row r="56" spans="1:60" outlineLevel="1" x14ac:dyDescent="0.2">
      <c r="A56" s="248"/>
      <c r="B56" s="556" t="s">
        <v>322</v>
      </c>
      <c r="C56" s="557"/>
      <c r="D56" s="558"/>
      <c r="E56" s="559"/>
      <c r="F56" s="560"/>
      <c r="G56" s="561"/>
      <c r="H56" s="232"/>
      <c r="I56" s="251"/>
      <c r="J56" s="32"/>
      <c r="K56" s="32"/>
      <c r="L56" s="32"/>
      <c r="M56" s="32"/>
      <c r="N56" s="32"/>
      <c r="O56" s="32"/>
      <c r="P56" s="32"/>
      <c r="Q56" s="32"/>
      <c r="R56" s="32"/>
      <c r="S56" s="32"/>
      <c r="T56" s="32"/>
      <c r="U56" s="32"/>
      <c r="V56" s="32"/>
      <c r="W56" s="32"/>
      <c r="X56" s="32"/>
      <c r="Y56" s="32"/>
      <c r="Z56" s="32"/>
      <c r="AA56" s="32"/>
      <c r="AB56" s="32"/>
      <c r="AC56" s="32">
        <v>0</v>
      </c>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row>
    <row r="57" spans="1:60" ht="22.5" outlineLevel="1" x14ac:dyDescent="0.2">
      <c r="A57" s="248"/>
      <c r="B57" s="556" t="s">
        <v>323</v>
      </c>
      <c r="C57" s="557"/>
      <c r="D57" s="558"/>
      <c r="E57" s="559"/>
      <c r="F57" s="560"/>
      <c r="G57" s="561"/>
      <c r="H57" s="232"/>
      <c r="I57" s="251"/>
      <c r="J57" s="32"/>
      <c r="K57" s="32"/>
      <c r="L57" s="32"/>
      <c r="M57" s="32"/>
      <c r="N57" s="32"/>
      <c r="O57" s="32"/>
      <c r="P57" s="32"/>
      <c r="Q57" s="32"/>
      <c r="R57" s="32"/>
      <c r="S57" s="32"/>
      <c r="T57" s="32"/>
      <c r="U57" s="32"/>
      <c r="V57" s="32"/>
      <c r="W57" s="32"/>
      <c r="X57" s="32"/>
      <c r="Y57" s="32"/>
      <c r="Z57" s="32"/>
      <c r="AA57" s="32"/>
      <c r="AB57" s="32"/>
      <c r="AC57" s="32"/>
      <c r="AD57" s="32"/>
      <c r="AE57" s="32" t="s">
        <v>178</v>
      </c>
      <c r="AF57" s="32"/>
      <c r="AG57" s="32"/>
      <c r="AH57" s="32"/>
      <c r="AI57" s="32"/>
      <c r="AJ57" s="32"/>
      <c r="AK57" s="32"/>
      <c r="AL57" s="32"/>
      <c r="AM57" s="32"/>
      <c r="AN57" s="32"/>
      <c r="AO57" s="32"/>
      <c r="AP57" s="32"/>
      <c r="AQ57" s="32"/>
      <c r="AR57" s="32"/>
      <c r="AS57" s="32"/>
      <c r="AT57" s="32"/>
      <c r="AU57" s="32"/>
      <c r="AV57" s="32"/>
      <c r="AW57" s="32"/>
      <c r="AX57" s="32"/>
      <c r="AY57" s="32"/>
      <c r="AZ57" s="212" t="str">
        <f>B57</f>
        <v>sypaninou z vhodných hornin tř. 1 - 4 nebo materiálem připraveným podél výkopu ve vzdálenosti do 3 m od jeho kraje, pro jakoukoliv hloubku výkopu a jakoukoliv míru zhutnění,</v>
      </c>
      <c r="BA57" s="32"/>
      <c r="BB57" s="32"/>
      <c r="BC57" s="32"/>
      <c r="BD57" s="32"/>
      <c r="BE57" s="32"/>
      <c r="BF57" s="32"/>
      <c r="BG57" s="32"/>
      <c r="BH57" s="32"/>
    </row>
    <row r="58" spans="1:60" outlineLevel="1" x14ac:dyDescent="0.2">
      <c r="A58" s="249">
        <v>15</v>
      </c>
      <c r="B58" s="220" t="s">
        <v>324</v>
      </c>
      <c r="C58" s="243" t="s">
        <v>325</v>
      </c>
      <c r="D58" s="224" t="s">
        <v>227</v>
      </c>
      <c r="E58" s="228">
        <v>22.231999999999999</v>
      </c>
      <c r="F58" s="234"/>
      <c r="G58" s="233">
        <f>ROUND(E58*F58,2)</f>
        <v>0</v>
      </c>
      <c r="H58" s="232" t="s">
        <v>205</v>
      </c>
      <c r="I58" s="251" t="s">
        <v>184</v>
      </c>
      <c r="J58" s="32"/>
      <c r="K58" s="32"/>
      <c r="L58" s="32"/>
      <c r="M58" s="32"/>
      <c r="N58" s="32"/>
      <c r="O58" s="32"/>
      <c r="P58" s="32"/>
      <c r="Q58" s="32"/>
      <c r="R58" s="32"/>
      <c r="S58" s="32"/>
      <c r="T58" s="32"/>
      <c r="U58" s="32"/>
      <c r="V58" s="32"/>
      <c r="W58" s="32"/>
      <c r="X58" s="32"/>
      <c r="Y58" s="32"/>
      <c r="Z58" s="32"/>
      <c r="AA58" s="32"/>
      <c r="AB58" s="32"/>
      <c r="AC58" s="32"/>
      <c r="AD58" s="32"/>
      <c r="AE58" s="32" t="s">
        <v>185</v>
      </c>
      <c r="AF58" s="32"/>
      <c r="AG58" s="32"/>
      <c r="AH58" s="32"/>
      <c r="AI58" s="32"/>
      <c r="AJ58" s="32"/>
      <c r="AK58" s="32"/>
      <c r="AL58" s="32"/>
      <c r="AM58" s="32">
        <v>21</v>
      </c>
      <c r="AN58" s="32"/>
      <c r="AO58" s="32"/>
      <c r="AP58" s="32"/>
      <c r="AQ58" s="32"/>
      <c r="AR58" s="32"/>
      <c r="AS58" s="32"/>
      <c r="AT58" s="32"/>
      <c r="AU58" s="32"/>
      <c r="AV58" s="32"/>
      <c r="AW58" s="32"/>
      <c r="AX58" s="32"/>
      <c r="AY58" s="32"/>
      <c r="AZ58" s="32"/>
      <c r="BA58" s="32"/>
      <c r="BB58" s="32"/>
      <c r="BC58" s="32"/>
      <c r="BD58" s="32"/>
      <c r="BE58" s="32"/>
      <c r="BF58" s="32"/>
      <c r="BG58" s="32"/>
      <c r="BH58" s="32"/>
    </row>
    <row r="59" spans="1:60" outlineLevel="1" x14ac:dyDescent="0.2">
      <c r="A59" s="248"/>
      <c r="B59" s="221"/>
      <c r="C59" s="244" t="s">
        <v>969</v>
      </c>
      <c r="D59" s="225"/>
      <c r="E59" s="229">
        <v>15.592000000000001</v>
      </c>
      <c r="F59" s="233"/>
      <c r="G59" s="233"/>
      <c r="H59" s="232"/>
      <c r="I59" s="251"/>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row>
    <row r="60" spans="1:60" outlineLevel="1" x14ac:dyDescent="0.2">
      <c r="A60" s="248"/>
      <c r="B60" s="221"/>
      <c r="C60" s="244" t="s">
        <v>970</v>
      </c>
      <c r="D60" s="225"/>
      <c r="E60" s="229">
        <v>6.64</v>
      </c>
      <c r="F60" s="233"/>
      <c r="G60" s="233"/>
      <c r="H60" s="232"/>
      <c r="I60" s="251"/>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row>
    <row r="61" spans="1:60" outlineLevel="1" x14ac:dyDescent="0.2">
      <c r="A61" s="248"/>
      <c r="B61" s="556" t="s">
        <v>328</v>
      </c>
      <c r="C61" s="557"/>
      <c r="D61" s="558"/>
      <c r="E61" s="559"/>
      <c r="F61" s="560"/>
      <c r="G61" s="561"/>
      <c r="H61" s="232"/>
      <c r="I61" s="251"/>
      <c r="J61" s="32"/>
      <c r="K61" s="32"/>
      <c r="L61" s="32"/>
      <c r="M61" s="32"/>
      <c r="N61" s="32"/>
      <c r="O61" s="32"/>
      <c r="P61" s="32"/>
      <c r="Q61" s="32"/>
      <c r="R61" s="32"/>
      <c r="S61" s="32"/>
      <c r="T61" s="32"/>
      <c r="U61" s="32"/>
      <c r="V61" s="32"/>
      <c r="W61" s="32"/>
      <c r="X61" s="32"/>
      <c r="Y61" s="32"/>
      <c r="Z61" s="32"/>
      <c r="AA61" s="32"/>
      <c r="AB61" s="32"/>
      <c r="AC61" s="32">
        <v>1</v>
      </c>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row>
    <row r="62" spans="1:60" outlineLevel="1" x14ac:dyDescent="0.2">
      <c r="A62" s="249">
        <v>16</v>
      </c>
      <c r="B62" s="220" t="s">
        <v>329</v>
      </c>
      <c r="C62" s="243" t="s">
        <v>330</v>
      </c>
      <c r="D62" s="224" t="s">
        <v>227</v>
      </c>
      <c r="E62" s="228">
        <v>22.231999999999999</v>
      </c>
      <c r="F62" s="234"/>
      <c r="G62" s="233">
        <f>ROUND(E62*F62,2)</f>
        <v>0</v>
      </c>
      <c r="H62" s="232" t="s">
        <v>205</v>
      </c>
      <c r="I62" s="251" t="s">
        <v>184</v>
      </c>
      <c r="J62" s="32"/>
      <c r="K62" s="32"/>
      <c r="L62" s="32"/>
      <c r="M62" s="32"/>
      <c r="N62" s="32"/>
      <c r="O62" s="32"/>
      <c r="P62" s="32"/>
      <c r="Q62" s="32"/>
      <c r="R62" s="32"/>
      <c r="S62" s="32"/>
      <c r="T62" s="32"/>
      <c r="U62" s="32"/>
      <c r="V62" s="32"/>
      <c r="W62" s="32"/>
      <c r="X62" s="32"/>
      <c r="Y62" s="32"/>
      <c r="Z62" s="32"/>
      <c r="AA62" s="32"/>
      <c r="AB62" s="32"/>
      <c r="AC62" s="32"/>
      <c r="AD62" s="32"/>
      <c r="AE62" s="32" t="s">
        <v>185</v>
      </c>
      <c r="AF62" s="32"/>
      <c r="AG62" s="32"/>
      <c r="AH62" s="32"/>
      <c r="AI62" s="32"/>
      <c r="AJ62" s="32"/>
      <c r="AK62" s="32"/>
      <c r="AL62" s="32"/>
      <c r="AM62" s="32">
        <v>21</v>
      </c>
      <c r="AN62" s="32"/>
      <c r="AO62" s="32"/>
      <c r="AP62" s="32"/>
      <c r="AQ62" s="32"/>
      <c r="AR62" s="32"/>
      <c r="AS62" s="32"/>
      <c r="AT62" s="32"/>
      <c r="AU62" s="32"/>
      <c r="AV62" s="32"/>
      <c r="AW62" s="32"/>
      <c r="AX62" s="32"/>
      <c r="AY62" s="32"/>
      <c r="AZ62" s="32"/>
      <c r="BA62" s="32"/>
      <c r="BB62" s="32"/>
      <c r="BC62" s="32"/>
      <c r="BD62" s="32"/>
      <c r="BE62" s="32"/>
      <c r="BF62" s="32"/>
      <c r="BG62" s="32"/>
      <c r="BH62" s="32"/>
    </row>
    <row r="63" spans="1:60" outlineLevel="1" x14ac:dyDescent="0.2">
      <c r="A63" s="248"/>
      <c r="B63" s="221"/>
      <c r="C63" s="244" t="s">
        <v>971</v>
      </c>
      <c r="D63" s="225"/>
      <c r="E63" s="229">
        <v>22.231999999999999</v>
      </c>
      <c r="F63" s="233"/>
      <c r="G63" s="233"/>
      <c r="H63" s="232"/>
      <c r="I63" s="251"/>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row>
    <row r="64" spans="1:60" outlineLevel="1" x14ac:dyDescent="0.2">
      <c r="A64" s="248"/>
      <c r="B64" s="556" t="s">
        <v>336</v>
      </c>
      <c r="C64" s="557"/>
      <c r="D64" s="558"/>
      <c r="E64" s="559"/>
      <c r="F64" s="560"/>
      <c r="G64" s="561"/>
      <c r="H64" s="232"/>
      <c r="I64" s="251"/>
      <c r="J64" s="32"/>
      <c r="K64" s="32"/>
      <c r="L64" s="32"/>
      <c r="M64" s="32"/>
      <c r="N64" s="32"/>
      <c r="O64" s="32"/>
      <c r="P64" s="32"/>
      <c r="Q64" s="32"/>
      <c r="R64" s="32"/>
      <c r="S64" s="32"/>
      <c r="T64" s="32"/>
      <c r="U64" s="32"/>
      <c r="V64" s="32"/>
      <c r="W64" s="32"/>
      <c r="X64" s="32"/>
      <c r="Y64" s="32"/>
      <c r="Z64" s="32"/>
      <c r="AA64" s="32"/>
      <c r="AB64" s="32"/>
      <c r="AC64" s="32">
        <v>0</v>
      </c>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row>
    <row r="65" spans="1:60" outlineLevel="1" x14ac:dyDescent="0.2">
      <c r="A65" s="248"/>
      <c r="B65" s="556" t="s">
        <v>337</v>
      </c>
      <c r="C65" s="557"/>
      <c r="D65" s="558"/>
      <c r="E65" s="559"/>
      <c r="F65" s="560"/>
      <c r="G65" s="561"/>
      <c r="H65" s="232"/>
      <c r="I65" s="251"/>
      <c r="J65" s="32"/>
      <c r="K65" s="32"/>
      <c r="L65" s="32"/>
      <c r="M65" s="32"/>
      <c r="N65" s="32"/>
      <c r="O65" s="32"/>
      <c r="P65" s="32"/>
      <c r="Q65" s="32"/>
      <c r="R65" s="32"/>
      <c r="S65" s="32"/>
      <c r="T65" s="32"/>
      <c r="U65" s="32"/>
      <c r="V65" s="32"/>
      <c r="W65" s="32"/>
      <c r="X65" s="32"/>
      <c r="Y65" s="32"/>
      <c r="Z65" s="32"/>
      <c r="AA65" s="32"/>
      <c r="AB65" s="32"/>
      <c r="AC65" s="32"/>
      <c r="AD65" s="32"/>
      <c r="AE65" s="32" t="s">
        <v>178</v>
      </c>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row>
    <row r="66" spans="1:60" outlineLevel="1" x14ac:dyDescent="0.2">
      <c r="A66" s="249">
        <v>17</v>
      </c>
      <c r="B66" s="220" t="s">
        <v>338</v>
      </c>
      <c r="C66" s="243" t="s">
        <v>339</v>
      </c>
      <c r="D66" s="224" t="s">
        <v>182</v>
      </c>
      <c r="E66" s="228">
        <v>86.3</v>
      </c>
      <c r="F66" s="234"/>
      <c r="G66" s="233">
        <f>ROUND(E66*F66,2)</f>
        <v>0</v>
      </c>
      <c r="H66" s="232" t="s">
        <v>340</v>
      </c>
      <c r="I66" s="251" t="s">
        <v>184</v>
      </c>
      <c r="J66" s="32"/>
      <c r="K66" s="32"/>
      <c r="L66" s="32"/>
      <c r="M66" s="32"/>
      <c r="N66" s="32"/>
      <c r="O66" s="32"/>
      <c r="P66" s="32"/>
      <c r="Q66" s="32"/>
      <c r="R66" s="32"/>
      <c r="S66" s="32"/>
      <c r="T66" s="32"/>
      <c r="U66" s="32"/>
      <c r="V66" s="32"/>
      <c r="W66" s="32"/>
      <c r="X66" s="32"/>
      <c r="Y66" s="32"/>
      <c r="Z66" s="32"/>
      <c r="AA66" s="32"/>
      <c r="AB66" s="32"/>
      <c r="AC66" s="32"/>
      <c r="AD66" s="32"/>
      <c r="AE66" s="32" t="s">
        <v>185</v>
      </c>
      <c r="AF66" s="32"/>
      <c r="AG66" s="32"/>
      <c r="AH66" s="32"/>
      <c r="AI66" s="32"/>
      <c r="AJ66" s="32"/>
      <c r="AK66" s="32"/>
      <c r="AL66" s="32"/>
      <c r="AM66" s="32">
        <v>21</v>
      </c>
      <c r="AN66" s="32"/>
      <c r="AO66" s="32"/>
      <c r="AP66" s="32"/>
      <c r="AQ66" s="32"/>
      <c r="AR66" s="32"/>
      <c r="AS66" s="32"/>
      <c r="AT66" s="32"/>
      <c r="AU66" s="32"/>
      <c r="AV66" s="32"/>
      <c r="AW66" s="32"/>
      <c r="AX66" s="32"/>
      <c r="AY66" s="32"/>
      <c r="AZ66" s="32"/>
      <c r="BA66" s="32"/>
      <c r="BB66" s="32"/>
      <c r="BC66" s="32"/>
      <c r="BD66" s="32"/>
      <c r="BE66" s="32"/>
      <c r="BF66" s="32"/>
      <c r="BG66" s="32"/>
      <c r="BH66" s="32"/>
    </row>
    <row r="67" spans="1:60" outlineLevel="1" x14ac:dyDescent="0.2">
      <c r="A67" s="248"/>
      <c r="B67" s="221"/>
      <c r="C67" s="244" t="s">
        <v>972</v>
      </c>
      <c r="D67" s="225"/>
      <c r="E67" s="229">
        <v>86.3</v>
      </c>
      <c r="F67" s="233"/>
      <c r="G67" s="233"/>
      <c r="H67" s="232"/>
      <c r="I67" s="251"/>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row>
    <row r="68" spans="1:60" outlineLevel="1" x14ac:dyDescent="0.2">
      <c r="A68" s="248"/>
      <c r="B68" s="556" t="s">
        <v>342</v>
      </c>
      <c r="C68" s="557"/>
      <c r="D68" s="558"/>
      <c r="E68" s="559"/>
      <c r="F68" s="560"/>
      <c r="G68" s="561"/>
      <c r="H68" s="232"/>
      <c r="I68" s="251"/>
      <c r="J68" s="32"/>
      <c r="K68" s="32"/>
      <c r="L68" s="32"/>
      <c r="M68" s="32"/>
      <c r="N68" s="32"/>
      <c r="O68" s="32"/>
      <c r="P68" s="32"/>
      <c r="Q68" s="32"/>
      <c r="R68" s="32"/>
      <c r="S68" s="32"/>
      <c r="T68" s="32"/>
      <c r="U68" s="32"/>
      <c r="V68" s="32"/>
      <c r="W68" s="32"/>
      <c r="X68" s="32"/>
      <c r="Y68" s="32"/>
      <c r="Z68" s="32"/>
      <c r="AA68" s="32"/>
      <c r="AB68" s="32"/>
      <c r="AC68" s="32">
        <v>0</v>
      </c>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row>
    <row r="69" spans="1:60" outlineLevel="1" x14ac:dyDescent="0.2">
      <c r="A69" s="248"/>
      <c r="B69" s="556" t="s">
        <v>343</v>
      </c>
      <c r="C69" s="557"/>
      <c r="D69" s="558"/>
      <c r="E69" s="559"/>
      <c r="F69" s="560"/>
      <c r="G69" s="561"/>
      <c r="H69" s="232"/>
      <c r="I69" s="251"/>
      <c r="J69" s="32"/>
      <c r="K69" s="32"/>
      <c r="L69" s="32"/>
      <c r="M69" s="32"/>
      <c r="N69" s="32"/>
      <c r="O69" s="32"/>
      <c r="P69" s="32"/>
      <c r="Q69" s="32"/>
      <c r="R69" s="32"/>
      <c r="S69" s="32"/>
      <c r="T69" s="32"/>
      <c r="U69" s="32"/>
      <c r="V69" s="32"/>
      <c r="W69" s="32"/>
      <c r="X69" s="32"/>
      <c r="Y69" s="32"/>
      <c r="Z69" s="32"/>
      <c r="AA69" s="32"/>
      <c r="AB69" s="32"/>
      <c r="AC69" s="32"/>
      <c r="AD69" s="32"/>
      <c r="AE69" s="32" t="s">
        <v>178</v>
      </c>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row>
    <row r="70" spans="1:60" outlineLevel="1" x14ac:dyDescent="0.2">
      <c r="A70" s="249">
        <v>18</v>
      </c>
      <c r="B70" s="220" t="s">
        <v>344</v>
      </c>
      <c r="C70" s="243" t="s">
        <v>345</v>
      </c>
      <c r="D70" s="224" t="s">
        <v>182</v>
      </c>
      <c r="E70" s="228">
        <v>86.3</v>
      </c>
      <c r="F70" s="234"/>
      <c r="G70" s="233">
        <f>ROUND(E70*F70,2)</f>
        <v>0</v>
      </c>
      <c r="H70" s="232" t="s">
        <v>205</v>
      </c>
      <c r="I70" s="251" t="s">
        <v>184</v>
      </c>
      <c r="J70" s="32"/>
      <c r="K70" s="32"/>
      <c r="L70" s="32"/>
      <c r="M70" s="32"/>
      <c r="N70" s="32"/>
      <c r="O70" s="32"/>
      <c r="P70" s="32"/>
      <c r="Q70" s="32"/>
      <c r="R70" s="32"/>
      <c r="S70" s="32"/>
      <c r="T70" s="32"/>
      <c r="U70" s="32"/>
      <c r="V70" s="32"/>
      <c r="W70" s="32"/>
      <c r="X70" s="32"/>
      <c r="Y70" s="32"/>
      <c r="Z70" s="32"/>
      <c r="AA70" s="32"/>
      <c r="AB70" s="32"/>
      <c r="AC70" s="32"/>
      <c r="AD70" s="32"/>
      <c r="AE70" s="32" t="s">
        <v>185</v>
      </c>
      <c r="AF70" s="32"/>
      <c r="AG70" s="32"/>
      <c r="AH70" s="32"/>
      <c r="AI70" s="32"/>
      <c r="AJ70" s="32"/>
      <c r="AK70" s="32"/>
      <c r="AL70" s="32"/>
      <c r="AM70" s="32">
        <v>21</v>
      </c>
      <c r="AN70" s="32"/>
      <c r="AO70" s="32"/>
      <c r="AP70" s="32"/>
      <c r="AQ70" s="32"/>
      <c r="AR70" s="32"/>
      <c r="AS70" s="32"/>
      <c r="AT70" s="32"/>
      <c r="AU70" s="32"/>
      <c r="AV70" s="32"/>
      <c r="AW70" s="32"/>
      <c r="AX70" s="32"/>
      <c r="AY70" s="32"/>
      <c r="AZ70" s="32"/>
      <c r="BA70" s="32"/>
      <c r="BB70" s="32"/>
      <c r="BC70" s="32"/>
      <c r="BD70" s="32"/>
      <c r="BE70" s="32"/>
      <c r="BF70" s="32"/>
      <c r="BG70" s="32"/>
      <c r="BH70" s="32"/>
    </row>
    <row r="71" spans="1:60" outlineLevel="1" x14ac:dyDescent="0.2">
      <c r="A71" s="248"/>
      <c r="B71" s="221"/>
      <c r="C71" s="244" t="s">
        <v>973</v>
      </c>
      <c r="D71" s="225"/>
      <c r="E71" s="229">
        <v>86.3</v>
      </c>
      <c r="F71" s="233"/>
      <c r="G71" s="233"/>
      <c r="H71" s="232"/>
      <c r="I71" s="251"/>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row>
    <row r="72" spans="1:60" outlineLevel="1" x14ac:dyDescent="0.2">
      <c r="A72" s="248"/>
      <c r="B72" s="556" t="s">
        <v>351</v>
      </c>
      <c r="C72" s="557"/>
      <c r="D72" s="558"/>
      <c r="E72" s="559"/>
      <c r="F72" s="560"/>
      <c r="G72" s="561"/>
      <c r="H72" s="232"/>
      <c r="I72" s="251"/>
      <c r="J72" s="32"/>
      <c r="K72" s="32"/>
      <c r="L72" s="32"/>
      <c r="M72" s="32"/>
      <c r="N72" s="32"/>
      <c r="O72" s="32"/>
      <c r="P72" s="32"/>
      <c r="Q72" s="32"/>
      <c r="R72" s="32"/>
      <c r="S72" s="32"/>
      <c r="T72" s="32"/>
      <c r="U72" s="32"/>
      <c r="V72" s="32"/>
      <c r="W72" s="32"/>
      <c r="X72" s="32"/>
      <c r="Y72" s="32"/>
      <c r="Z72" s="32"/>
      <c r="AA72" s="32"/>
      <c r="AB72" s="32"/>
      <c r="AC72" s="32">
        <v>0</v>
      </c>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row>
    <row r="73" spans="1:60" outlineLevel="1" x14ac:dyDescent="0.2">
      <c r="A73" s="248"/>
      <c r="B73" s="556" t="s">
        <v>352</v>
      </c>
      <c r="C73" s="557"/>
      <c r="D73" s="558"/>
      <c r="E73" s="559"/>
      <c r="F73" s="560"/>
      <c r="G73" s="561"/>
      <c r="H73" s="232"/>
      <c r="I73" s="251"/>
      <c r="J73" s="32"/>
      <c r="K73" s="32"/>
      <c r="L73" s="32"/>
      <c r="M73" s="32"/>
      <c r="N73" s="32"/>
      <c r="O73" s="32"/>
      <c r="P73" s="32"/>
      <c r="Q73" s="32"/>
      <c r="R73" s="32"/>
      <c r="S73" s="32"/>
      <c r="T73" s="32"/>
      <c r="U73" s="32"/>
      <c r="V73" s="32"/>
      <c r="W73" s="32"/>
      <c r="X73" s="32"/>
      <c r="Y73" s="32"/>
      <c r="Z73" s="32"/>
      <c r="AA73" s="32"/>
      <c r="AB73" s="32"/>
      <c r="AC73" s="32"/>
      <c r="AD73" s="32"/>
      <c r="AE73" s="32" t="s">
        <v>178</v>
      </c>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row>
    <row r="74" spans="1:60" outlineLevel="1" x14ac:dyDescent="0.2">
      <c r="A74" s="249">
        <v>19</v>
      </c>
      <c r="B74" s="220" t="s">
        <v>353</v>
      </c>
      <c r="C74" s="243" t="s">
        <v>354</v>
      </c>
      <c r="D74" s="224" t="s">
        <v>182</v>
      </c>
      <c r="E74" s="228">
        <v>48</v>
      </c>
      <c r="F74" s="234"/>
      <c r="G74" s="233">
        <f>ROUND(E74*F74,2)</f>
        <v>0</v>
      </c>
      <c r="H74" s="232" t="s">
        <v>340</v>
      </c>
      <c r="I74" s="251" t="s">
        <v>184</v>
      </c>
      <c r="J74" s="32"/>
      <c r="K74" s="32"/>
      <c r="L74" s="32"/>
      <c r="M74" s="32"/>
      <c r="N74" s="32"/>
      <c r="O74" s="32"/>
      <c r="P74" s="32"/>
      <c r="Q74" s="32"/>
      <c r="R74" s="32"/>
      <c r="S74" s="32"/>
      <c r="T74" s="32"/>
      <c r="U74" s="32"/>
      <c r="V74" s="32"/>
      <c r="W74" s="32"/>
      <c r="X74" s="32"/>
      <c r="Y74" s="32"/>
      <c r="Z74" s="32"/>
      <c r="AA74" s="32"/>
      <c r="AB74" s="32"/>
      <c r="AC74" s="32"/>
      <c r="AD74" s="32"/>
      <c r="AE74" s="32" t="s">
        <v>185</v>
      </c>
      <c r="AF74" s="32"/>
      <c r="AG74" s="32"/>
      <c r="AH74" s="32"/>
      <c r="AI74" s="32"/>
      <c r="AJ74" s="32"/>
      <c r="AK74" s="32"/>
      <c r="AL74" s="32"/>
      <c r="AM74" s="32">
        <v>21</v>
      </c>
      <c r="AN74" s="32"/>
      <c r="AO74" s="32"/>
      <c r="AP74" s="32"/>
      <c r="AQ74" s="32"/>
      <c r="AR74" s="32"/>
      <c r="AS74" s="32"/>
      <c r="AT74" s="32"/>
      <c r="AU74" s="32"/>
      <c r="AV74" s="32"/>
      <c r="AW74" s="32"/>
      <c r="AX74" s="32"/>
      <c r="AY74" s="32"/>
      <c r="AZ74" s="32"/>
      <c r="BA74" s="32"/>
      <c r="BB74" s="32"/>
      <c r="BC74" s="32"/>
      <c r="BD74" s="32"/>
      <c r="BE74" s="32"/>
      <c r="BF74" s="32"/>
      <c r="BG74" s="32"/>
      <c r="BH74" s="32"/>
    </row>
    <row r="75" spans="1:60" outlineLevel="1" x14ac:dyDescent="0.2">
      <c r="A75" s="248"/>
      <c r="B75" s="221"/>
      <c r="C75" s="562" t="s">
        <v>355</v>
      </c>
      <c r="D75" s="563"/>
      <c r="E75" s="564"/>
      <c r="F75" s="565"/>
      <c r="G75" s="566"/>
      <c r="H75" s="232"/>
      <c r="I75" s="251"/>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212" t="str">
        <f>C75</f>
        <v>Včetně řeziva.</v>
      </c>
      <c r="BB75" s="32"/>
      <c r="BC75" s="32"/>
      <c r="BD75" s="32"/>
      <c r="BE75" s="32"/>
      <c r="BF75" s="32"/>
      <c r="BG75" s="32"/>
      <c r="BH75" s="32"/>
    </row>
    <row r="76" spans="1:60" outlineLevel="1" x14ac:dyDescent="0.2">
      <c r="A76" s="248"/>
      <c r="B76" s="221"/>
      <c r="C76" s="244" t="s">
        <v>974</v>
      </c>
      <c r="D76" s="225"/>
      <c r="E76" s="229">
        <v>48</v>
      </c>
      <c r="F76" s="233"/>
      <c r="G76" s="233"/>
      <c r="H76" s="232"/>
      <c r="I76" s="251"/>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row>
    <row r="77" spans="1:60" outlineLevel="1" x14ac:dyDescent="0.2">
      <c r="A77" s="249">
        <v>20</v>
      </c>
      <c r="B77" s="220" t="s">
        <v>357</v>
      </c>
      <c r="C77" s="243" t="s">
        <v>358</v>
      </c>
      <c r="D77" s="224" t="s">
        <v>182</v>
      </c>
      <c r="E77" s="228">
        <v>48</v>
      </c>
      <c r="F77" s="234"/>
      <c r="G77" s="233">
        <f>ROUND(E77*F77,2)</f>
        <v>0</v>
      </c>
      <c r="H77" s="232" t="s">
        <v>340</v>
      </c>
      <c r="I77" s="251" t="s">
        <v>184</v>
      </c>
      <c r="J77" s="32"/>
      <c r="K77" s="32"/>
      <c r="L77" s="32"/>
      <c r="M77" s="32"/>
      <c r="N77" s="32"/>
      <c r="O77" s="32"/>
      <c r="P77" s="32"/>
      <c r="Q77" s="32"/>
      <c r="R77" s="32"/>
      <c r="S77" s="32"/>
      <c r="T77" s="32"/>
      <c r="U77" s="32"/>
      <c r="V77" s="32"/>
      <c r="W77" s="32"/>
      <c r="X77" s="32"/>
      <c r="Y77" s="32"/>
      <c r="Z77" s="32"/>
      <c r="AA77" s="32"/>
      <c r="AB77" s="32"/>
      <c r="AC77" s="32"/>
      <c r="AD77" s="32"/>
      <c r="AE77" s="32" t="s">
        <v>185</v>
      </c>
      <c r="AF77" s="32"/>
      <c r="AG77" s="32"/>
      <c r="AH77" s="32"/>
      <c r="AI77" s="32"/>
      <c r="AJ77" s="32"/>
      <c r="AK77" s="32"/>
      <c r="AL77" s="32"/>
      <c r="AM77" s="32">
        <v>21</v>
      </c>
      <c r="AN77" s="32"/>
      <c r="AO77" s="32"/>
      <c r="AP77" s="32"/>
      <c r="AQ77" s="32"/>
      <c r="AR77" s="32"/>
      <c r="AS77" s="32"/>
      <c r="AT77" s="32"/>
      <c r="AU77" s="32"/>
      <c r="AV77" s="32"/>
      <c r="AW77" s="32"/>
      <c r="AX77" s="32"/>
      <c r="AY77" s="32"/>
      <c r="AZ77" s="32"/>
      <c r="BA77" s="32"/>
      <c r="BB77" s="32"/>
      <c r="BC77" s="32"/>
      <c r="BD77" s="32"/>
      <c r="BE77" s="32"/>
      <c r="BF77" s="32"/>
      <c r="BG77" s="32"/>
      <c r="BH77" s="32"/>
    </row>
    <row r="78" spans="1:60" outlineLevel="1" x14ac:dyDescent="0.2">
      <c r="A78" s="248"/>
      <c r="B78" s="221"/>
      <c r="C78" s="562" t="s">
        <v>355</v>
      </c>
      <c r="D78" s="563"/>
      <c r="E78" s="564"/>
      <c r="F78" s="565"/>
      <c r="G78" s="566"/>
      <c r="H78" s="232"/>
      <c r="I78" s="251"/>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212" t="str">
        <f>C78</f>
        <v>Včetně řeziva.</v>
      </c>
      <c r="BB78" s="32"/>
      <c r="BC78" s="32"/>
      <c r="BD78" s="32"/>
      <c r="BE78" s="32"/>
      <c r="BF78" s="32"/>
      <c r="BG78" s="32"/>
      <c r="BH78" s="32"/>
    </row>
    <row r="79" spans="1:60" outlineLevel="1" x14ac:dyDescent="0.2">
      <c r="A79" s="248"/>
      <c r="B79" s="221"/>
      <c r="C79" s="244" t="s">
        <v>975</v>
      </c>
      <c r="D79" s="225"/>
      <c r="E79" s="229">
        <v>48</v>
      </c>
      <c r="F79" s="233"/>
      <c r="G79" s="233"/>
      <c r="H79" s="232"/>
      <c r="I79" s="251"/>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row>
    <row r="80" spans="1:60" outlineLevel="1" x14ac:dyDescent="0.2">
      <c r="A80" s="249">
        <v>21</v>
      </c>
      <c r="B80" s="220" t="s">
        <v>385</v>
      </c>
      <c r="C80" s="243" t="s">
        <v>386</v>
      </c>
      <c r="D80" s="224" t="s">
        <v>387</v>
      </c>
      <c r="E80" s="228">
        <v>2.589</v>
      </c>
      <c r="F80" s="234"/>
      <c r="G80" s="233">
        <f>ROUND(E80*F80,2)</f>
        <v>0</v>
      </c>
      <c r="H80" s="232" t="s">
        <v>388</v>
      </c>
      <c r="I80" s="251" t="s">
        <v>389</v>
      </c>
      <c r="J80" s="32"/>
      <c r="K80" s="32"/>
      <c r="L80" s="32"/>
      <c r="M80" s="32"/>
      <c r="N80" s="32"/>
      <c r="O80" s="32"/>
      <c r="P80" s="32"/>
      <c r="Q80" s="32"/>
      <c r="R80" s="32"/>
      <c r="S80" s="32"/>
      <c r="T80" s="32"/>
      <c r="U80" s="32"/>
      <c r="V80" s="32"/>
      <c r="W80" s="32"/>
      <c r="X80" s="32"/>
      <c r="Y80" s="32"/>
      <c r="Z80" s="32"/>
      <c r="AA80" s="32"/>
      <c r="AB80" s="32"/>
      <c r="AC80" s="32"/>
      <c r="AD80" s="32"/>
      <c r="AE80" s="32" t="s">
        <v>185</v>
      </c>
      <c r="AF80" s="32"/>
      <c r="AG80" s="32"/>
      <c r="AH80" s="32"/>
      <c r="AI80" s="32"/>
      <c r="AJ80" s="32"/>
      <c r="AK80" s="32"/>
      <c r="AL80" s="32"/>
      <c r="AM80" s="32">
        <v>21</v>
      </c>
      <c r="AN80" s="32"/>
      <c r="AO80" s="32"/>
      <c r="AP80" s="32"/>
      <c r="AQ80" s="32"/>
      <c r="AR80" s="32"/>
      <c r="AS80" s="32"/>
      <c r="AT80" s="32"/>
      <c r="AU80" s="32"/>
      <c r="AV80" s="32"/>
      <c r="AW80" s="32"/>
      <c r="AX80" s="32"/>
      <c r="AY80" s="32"/>
      <c r="AZ80" s="32"/>
      <c r="BA80" s="32"/>
      <c r="BB80" s="32"/>
      <c r="BC80" s="32"/>
      <c r="BD80" s="32"/>
      <c r="BE80" s="32"/>
      <c r="BF80" s="32"/>
      <c r="BG80" s="32"/>
      <c r="BH80" s="32"/>
    </row>
    <row r="81" spans="1:60" outlineLevel="1" x14ac:dyDescent="0.2">
      <c r="A81" s="248"/>
      <c r="B81" s="221"/>
      <c r="C81" s="244" t="s">
        <v>976</v>
      </c>
      <c r="D81" s="225"/>
      <c r="E81" s="229">
        <v>2.589</v>
      </c>
      <c r="F81" s="233"/>
      <c r="G81" s="233"/>
      <c r="H81" s="232"/>
      <c r="I81" s="251"/>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row>
    <row r="82" spans="1:60" x14ac:dyDescent="0.2">
      <c r="A82" s="247" t="s">
        <v>174</v>
      </c>
      <c r="B82" s="219" t="s">
        <v>121</v>
      </c>
      <c r="C82" s="242" t="s">
        <v>122</v>
      </c>
      <c r="D82" s="223"/>
      <c r="E82" s="227"/>
      <c r="F82" s="567">
        <f>SUM(G83:G86)</f>
        <v>0</v>
      </c>
      <c r="G82" s="568"/>
      <c r="H82" s="231"/>
      <c r="I82" s="250"/>
      <c r="AE82" t="s">
        <v>175</v>
      </c>
    </row>
    <row r="83" spans="1:60" outlineLevel="1" x14ac:dyDescent="0.2">
      <c r="A83" s="248"/>
      <c r="B83" s="550" t="s">
        <v>402</v>
      </c>
      <c r="C83" s="551"/>
      <c r="D83" s="552"/>
      <c r="E83" s="553"/>
      <c r="F83" s="554"/>
      <c r="G83" s="555"/>
      <c r="H83" s="232"/>
      <c r="I83" s="251"/>
      <c r="J83" s="32"/>
      <c r="K83" s="32"/>
      <c r="L83" s="32"/>
      <c r="M83" s="32"/>
      <c r="N83" s="32"/>
      <c r="O83" s="32"/>
      <c r="P83" s="32"/>
      <c r="Q83" s="32"/>
      <c r="R83" s="32"/>
      <c r="S83" s="32"/>
      <c r="T83" s="32"/>
      <c r="U83" s="32"/>
      <c r="V83" s="32"/>
      <c r="W83" s="32"/>
      <c r="X83" s="32"/>
      <c r="Y83" s="32"/>
      <c r="Z83" s="32"/>
      <c r="AA83" s="32"/>
      <c r="AB83" s="32"/>
      <c r="AC83" s="32">
        <v>0</v>
      </c>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row>
    <row r="84" spans="1:60" outlineLevel="1" x14ac:dyDescent="0.2">
      <c r="A84" s="248"/>
      <c r="B84" s="556" t="s">
        <v>403</v>
      </c>
      <c r="C84" s="557"/>
      <c r="D84" s="558"/>
      <c r="E84" s="559"/>
      <c r="F84" s="560"/>
      <c r="G84" s="561"/>
      <c r="H84" s="232"/>
      <c r="I84" s="251"/>
      <c r="J84" s="32"/>
      <c r="K84" s="32"/>
      <c r="L84" s="32"/>
      <c r="M84" s="32"/>
      <c r="N84" s="32"/>
      <c r="O84" s="32"/>
      <c r="P84" s="32"/>
      <c r="Q84" s="32"/>
      <c r="R84" s="32"/>
      <c r="S84" s="32"/>
      <c r="T84" s="32"/>
      <c r="U84" s="32"/>
      <c r="V84" s="32"/>
      <c r="W84" s="32"/>
      <c r="X84" s="32"/>
      <c r="Y84" s="32"/>
      <c r="Z84" s="32"/>
      <c r="AA84" s="32"/>
      <c r="AB84" s="32"/>
      <c r="AC84" s="32"/>
      <c r="AD84" s="32"/>
      <c r="AE84" s="32" t="s">
        <v>178</v>
      </c>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row>
    <row r="85" spans="1:60" outlineLevel="1" x14ac:dyDescent="0.2">
      <c r="A85" s="249">
        <v>22</v>
      </c>
      <c r="B85" s="220" t="s">
        <v>404</v>
      </c>
      <c r="C85" s="243" t="s">
        <v>405</v>
      </c>
      <c r="D85" s="224" t="s">
        <v>197</v>
      </c>
      <c r="E85" s="228">
        <v>16.5</v>
      </c>
      <c r="F85" s="234"/>
      <c r="G85" s="233">
        <f>ROUND(E85*F85,2)</f>
        <v>0</v>
      </c>
      <c r="H85" s="232" t="s">
        <v>406</v>
      </c>
      <c r="I85" s="251" t="s">
        <v>184</v>
      </c>
      <c r="J85" s="32"/>
      <c r="K85" s="32"/>
      <c r="L85" s="32"/>
      <c r="M85" s="32"/>
      <c r="N85" s="32"/>
      <c r="O85" s="32"/>
      <c r="P85" s="32"/>
      <c r="Q85" s="32"/>
      <c r="R85" s="32"/>
      <c r="S85" s="32"/>
      <c r="T85" s="32"/>
      <c r="U85" s="32"/>
      <c r="V85" s="32"/>
      <c r="W85" s="32"/>
      <c r="X85" s="32"/>
      <c r="Y85" s="32"/>
      <c r="Z85" s="32"/>
      <c r="AA85" s="32"/>
      <c r="AB85" s="32"/>
      <c r="AC85" s="32"/>
      <c r="AD85" s="32"/>
      <c r="AE85" s="32" t="s">
        <v>185</v>
      </c>
      <c r="AF85" s="32"/>
      <c r="AG85" s="32"/>
      <c r="AH85" s="32"/>
      <c r="AI85" s="32"/>
      <c r="AJ85" s="32"/>
      <c r="AK85" s="32"/>
      <c r="AL85" s="32"/>
      <c r="AM85" s="32">
        <v>21</v>
      </c>
      <c r="AN85" s="32"/>
      <c r="AO85" s="32"/>
      <c r="AP85" s="32"/>
      <c r="AQ85" s="32"/>
      <c r="AR85" s="32"/>
      <c r="AS85" s="32"/>
      <c r="AT85" s="32"/>
      <c r="AU85" s="32"/>
      <c r="AV85" s="32"/>
      <c r="AW85" s="32"/>
      <c r="AX85" s="32"/>
      <c r="AY85" s="32"/>
      <c r="AZ85" s="32"/>
      <c r="BA85" s="32"/>
      <c r="BB85" s="32"/>
      <c r="BC85" s="32"/>
      <c r="BD85" s="32"/>
      <c r="BE85" s="32"/>
      <c r="BF85" s="32"/>
      <c r="BG85" s="32"/>
      <c r="BH85" s="32"/>
    </row>
    <row r="86" spans="1:60" outlineLevel="1" x14ac:dyDescent="0.2">
      <c r="A86" s="248"/>
      <c r="B86" s="221"/>
      <c r="C86" s="244" t="s">
        <v>977</v>
      </c>
      <c r="D86" s="225"/>
      <c r="E86" s="229">
        <v>16.5</v>
      </c>
      <c r="F86" s="233"/>
      <c r="G86" s="233"/>
      <c r="H86" s="232"/>
      <c r="I86" s="251"/>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row>
    <row r="87" spans="1:60" x14ac:dyDescent="0.2">
      <c r="A87" s="247" t="s">
        <v>174</v>
      </c>
      <c r="B87" s="219" t="s">
        <v>123</v>
      </c>
      <c r="C87" s="242" t="s">
        <v>124</v>
      </c>
      <c r="D87" s="223"/>
      <c r="E87" s="227"/>
      <c r="F87" s="567">
        <f>SUM(G88:G93)</f>
        <v>0</v>
      </c>
      <c r="G87" s="568"/>
      <c r="H87" s="231"/>
      <c r="I87" s="250"/>
      <c r="AE87" t="s">
        <v>175</v>
      </c>
    </row>
    <row r="88" spans="1:60" outlineLevel="1" x14ac:dyDescent="0.2">
      <c r="A88" s="248"/>
      <c r="B88" s="550" t="s">
        <v>427</v>
      </c>
      <c r="C88" s="551"/>
      <c r="D88" s="552"/>
      <c r="E88" s="553"/>
      <c r="F88" s="554"/>
      <c r="G88" s="555"/>
      <c r="H88" s="232"/>
      <c r="I88" s="251"/>
      <c r="J88" s="32"/>
      <c r="K88" s="32"/>
      <c r="L88" s="32"/>
      <c r="M88" s="32"/>
      <c r="N88" s="32"/>
      <c r="O88" s="32"/>
      <c r="P88" s="32"/>
      <c r="Q88" s="32"/>
      <c r="R88" s="32"/>
      <c r="S88" s="32"/>
      <c r="T88" s="32"/>
      <c r="U88" s="32"/>
      <c r="V88" s="32"/>
      <c r="W88" s="32"/>
      <c r="X88" s="32"/>
      <c r="Y88" s="32"/>
      <c r="Z88" s="32"/>
      <c r="AA88" s="32"/>
      <c r="AB88" s="32"/>
      <c r="AC88" s="32">
        <v>0</v>
      </c>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row>
    <row r="89" spans="1:60" outlineLevel="1" x14ac:dyDescent="0.2">
      <c r="A89" s="248"/>
      <c r="B89" s="556" t="s">
        <v>428</v>
      </c>
      <c r="C89" s="557"/>
      <c r="D89" s="558"/>
      <c r="E89" s="559"/>
      <c r="F89" s="560"/>
      <c r="G89" s="561"/>
      <c r="H89" s="232"/>
      <c r="I89" s="251"/>
      <c r="J89" s="32"/>
      <c r="K89" s="32"/>
      <c r="L89" s="32"/>
      <c r="M89" s="32"/>
      <c r="N89" s="32"/>
      <c r="O89" s="32"/>
      <c r="P89" s="32"/>
      <c r="Q89" s="32"/>
      <c r="R89" s="32"/>
      <c r="S89" s="32"/>
      <c r="T89" s="32"/>
      <c r="U89" s="32"/>
      <c r="V89" s="32"/>
      <c r="W89" s="32"/>
      <c r="X89" s="32"/>
      <c r="Y89" s="32"/>
      <c r="Z89" s="32"/>
      <c r="AA89" s="32"/>
      <c r="AB89" s="32"/>
      <c r="AC89" s="32"/>
      <c r="AD89" s="32"/>
      <c r="AE89" s="32" t="s">
        <v>178</v>
      </c>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row>
    <row r="90" spans="1:60" outlineLevel="1" x14ac:dyDescent="0.2">
      <c r="A90" s="249">
        <v>23</v>
      </c>
      <c r="B90" s="220" t="s">
        <v>429</v>
      </c>
      <c r="C90" s="243" t="s">
        <v>430</v>
      </c>
      <c r="D90" s="224" t="s">
        <v>412</v>
      </c>
      <c r="E90" s="228">
        <v>5</v>
      </c>
      <c r="F90" s="234"/>
      <c r="G90" s="233">
        <f>ROUND(E90*F90,2)</f>
        <v>0</v>
      </c>
      <c r="H90" s="232" t="s">
        <v>431</v>
      </c>
      <c r="I90" s="251" t="s">
        <v>184</v>
      </c>
      <c r="J90" s="32"/>
      <c r="K90" s="32"/>
      <c r="L90" s="32"/>
      <c r="M90" s="32"/>
      <c r="N90" s="32"/>
      <c r="O90" s="32"/>
      <c r="P90" s="32"/>
      <c r="Q90" s="32"/>
      <c r="R90" s="32"/>
      <c r="S90" s="32"/>
      <c r="T90" s="32"/>
      <c r="U90" s="32"/>
      <c r="V90" s="32"/>
      <c r="W90" s="32"/>
      <c r="X90" s="32"/>
      <c r="Y90" s="32"/>
      <c r="Z90" s="32"/>
      <c r="AA90" s="32"/>
      <c r="AB90" s="32"/>
      <c r="AC90" s="32"/>
      <c r="AD90" s="32"/>
      <c r="AE90" s="32" t="s">
        <v>185</v>
      </c>
      <c r="AF90" s="32"/>
      <c r="AG90" s="32"/>
      <c r="AH90" s="32"/>
      <c r="AI90" s="32"/>
      <c r="AJ90" s="32"/>
      <c r="AK90" s="32"/>
      <c r="AL90" s="32"/>
      <c r="AM90" s="32">
        <v>21</v>
      </c>
      <c r="AN90" s="32"/>
      <c r="AO90" s="32"/>
      <c r="AP90" s="32"/>
      <c r="AQ90" s="32"/>
      <c r="AR90" s="32"/>
      <c r="AS90" s="32"/>
      <c r="AT90" s="32"/>
      <c r="AU90" s="32"/>
      <c r="AV90" s="32"/>
      <c r="AW90" s="32"/>
      <c r="AX90" s="32"/>
      <c r="AY90" s="32"/>
      <c r="AZ90" s="32"/>
      <c r="BA90" s="32"/>
      <c r="BB90" s="32"/>
      <c r="BC90" s="32"/>
      <c r="BD90" s="32"/>
      <c r="BE90" s="32"/>
      <c r="BF90" s="32"/>
      <c r="BG90" s="32"/>
      <c r="BH90" s="32"/>
    </row>
    <row r="91" spans="1:60" outlineLevel="1" x14ac:dyDescent="0.2">
      <c r="A91" s="248"/>
      <c r="B91" s="221"/>
      <c r="C91" s="244" t="s">
        <v>127</v>
      </c>
      <c r="D91" s="225"/>
      <c r="E91" s="229">
        <v>5</v>
      </c>
      <c r="F91" s="233"/>
      <c r="G91" s="233"/>
      <c r="H91" s="232"/>
      <c r="I91" s="251"/>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row>
    <row r="92" spans="1:60" outlineLevel="1" x14ac:dyDescent="0.2">
      <c r="A92" s="249">
        <v>24</v>
      </c>
      <c r="B92" s="220" t="s">
        <v>454</v>
      </c>
      <c r="C92" s="243" t="s">
        <v>455</v>
      </c>
      <c r="D92" s="224" t="s">
        <v>412</v>
      </c>
      <c r="E92" s="228">
        <v>5.05</v>
      </c>
      <c r="F92" s="234"/>
      <c r="G92" s="233">
        <f>ROUND(E92*F92,2)</f>
        <v>0</v>
      </c>
      <c r="H92" s="232"/>
      <c r="I92" s="251" t="s">
        <v>365</v>
      </c>
      <c r="J92" s="32"/>
      <c r="K92" s="32"/>
      <c r="L92" s="32"/>
      <c r="M92" s="32"/>
      <c r="N92" s="32"/>
      <c r="O92" s="32"/>
      <c r="P92" s="32"/>
      <c r="Q92" s="32"/>
      <c r="R92" s="32"/>
      <c r="S92" s="32"/>
      <c r="T92" s="32"/>
      <c r="U92" s="32"/>
      <c r="V92" s="32"/>
      <c r="W92" s="32"/>
      <c r="X92" s="32"/>
      <c r="Y92" s="32"/>
      <c r="Z92" s="32"/>
      <c r="AA92" s="32"/>
      <c r="AB92" s="32"/>
      <c r="AC92" s="32"/>
      <c r="AD92" s="32"/>
      <c r="AE92" s="32" t="s">
        <v>366</v>
      </c>
      <c r="AF92" s="32" t="s">
        <v>401</v>
      </c>
      <c r="AG92" s="32"/>
      <c r="AH92" s="32"/>
      <c r="AI92" s="32"/>
      <c r="AJ92" s="32"/>
      <c r="AK92" s="32"/>
      <c r="AL92" s="32"/>
      <c r="AM92" s="32">
        <v>21</v>
      </c>
      <c r="AN92" s="32"/>
      <c r="AO92" s="32"/>
      <c r="AP92" s="32"/>
      <c r="AQ92" s="32"/>
      <c r="AR92" s="32"/>
      <c r="AS92" s="32"/>
      <c r="AT92" s="32"/>
      <c r="AU92" s="32"/>
      <c r="AV92" s="32"/>
      <c r="AW92" s="32"/>
      <c r="AX92" s="32"/>
      <c r="AY92" s="32"/>
      <c r="AZ92" s="32"/>
      <c r="BA92" s="32"/>
      <c r="BB92" s="32"/>
      <c r="BC92" s="32"/>
      <c r="BD92" s="32"/>
      <c r="BE92" s="32"/>
      <c r="BF92" s="32"/>
      <c r="BG92" s="32"/>
      <c r="BH92" s="32"/>
    </row>
    <row r="93" spans="1:60" outlineLevel="1" x14ac:dyDescent="0.2">
      <c r="A93" s="248"/>
      <c r="B93" s="221"/>
      <c r="C93" s="244" t="s">
        <v>656</v>
      </c>
      <c r="D93" s="225"/>
      <c r="E93" s="229">
        <v>5.05</v>
      </c>
      <c r="F93" s="233"/>
      <c r="G93" s="233"/>
      <c r="H93" s="232"/>
      <c r="I93" s="251"/>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row>
    <row r="94" spans="1:60" x14ac:dyDescent="0.2">
      <c r="A94" s="247" t="s">
        <v>174</v>
      </c>
      <c r="B94" s="219" t="s">
        <v>125</v>
      </c>
      <c r="C94" s="242" t="s">
        <v>126</v>
      </c>
      <c r="D94" s="223"/>
      <c r="E94" s="227"/>
      <c r="F94" s="567">
        <f>SUM(G95:G108)</f>
        <v>0</v>
      </c>
      <c r="G94" s="568"/>
      <c r="H94" s="231"/>
      <c r="I94" s="250"/>
      <c r="AE94" t="s">
        <v>175</v>
      </c>
    </row>
    <row r="95" spans="1:60" outlineLevel="1" x14ac:dyDescent="0.2">
      <c r="A95" s="248"/>
      <c r="B95" s="550" t="s">
        <v>463</v>
      </c>
      <c r="C95" s="551"/>
      <c r="D95" s="552"/>
      <c r="E95" s="553"/>
      <c r="F95" s="554"/>
      <c r="G95" s="555"/>
      <c r="H95" s="232"/>
      <c r="I95" s="251"/>
      <c r="J95" s="32"/>
      <c r="K95" s="32"/>
      <c r="L95" s="32"/>
      <c r="M95" s="32"/>
      <c r="N95" s="32"/>
      <c r="O95" s="32"/>
      <c r="P95" s="32"/>
      <c r="Q95" s="32"/>
      <c r="R95" s="32"/>
      <c r="S95" s="32"/>
      <c r="T95" s="32"/>
      <c r="U95" s="32"/>
      <c r="V95" s="32"/>
      <c r="W95" s="32"/>
      <c r="X95" s="32"/>
      <c r="Y95" s="32"/>
      <c r="Z95" s="32"/>
      <c r="AA95" s="32"/>
      <c r="AB95" s="32"/>
      <c r="AC95" s="32">
        <v>0</v>
      </c>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row>
    <row r="96" spans="1:60" outlineLevel="1" x14ac:dyDescent="0.2">
      <c r="A96" s="248"/>
      <c r="B96" s="556" t="s">
        <v>464</v>
      </c>
      <c r="C96" s="557"/>
      <c r="D96" s="558"/>
      <c r="E96" s="559"/>
      <c r="F96" s="560"/>
      <c r="G96" s="561"/>
      <c r="H96" s="232"/>
      <c r="I96" s="251"/>
      <c r="J96" s="32"/>
      <c r="K96" s="32"/>
      <c r="L96" s="32"/>
      <c r="M96" s="32"/>
      <c r="N96" s="32"/>
      <c r="O96" s="32"/>
      <c r="P96" s="32"/>
      <c r="Q96" s="32"/>
      <c r="R96" s="32"/>
      <c r="S96" s="32"/>
      <c r="T96" s="32"/>
      <c r="U96" s="32"/>
      <c r="V96" s="32"/>
      <c r="W96" s="32"/>
      <c r="X96" s="32"/>
      <c r="Y96" s="32"/>
      <c r="Z96" s="32"/>
      <c r="AA96" s="32"/>
      <c r="AB96" s="32"/>
      <c r="AC96" s="32"/>
      <c r="AD96" s="32"/>
      <c r="AE96" s="32" t="s">
        <v>178</v>
      </c>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row>
    <row r="97" spans="1:60" outlineLevel="1" x14ac:dyDescent="0.2">
      <c r="A97" s="249">
        <v>25</v>
      </c>
      <c r="B97" s="220" t="s">
        <v>465</v>
      </c>
      <c r="C97" s="243" t="s">
        <v>466</v>
      </c>
      <c r="D97" s="224" t="s">
        <v>227</v>
      </c>
      <c r="E97" s="228">
        <v>7.15</v>
      </c>
      <c r="F97" s="234"/>
      <c r="G97" s="233">
        <f>ROUND(E97*F97,2)</f>
        <v>0</v>
      </c>
      <c r="H97" s="232" t="s">
        <v>406</v>
      </c>
      <c r="I97" s="251" t="s">
        <v>184</v>
      </c>
      <c r="J97" s="32"/>
      <c r="K97" s="32"/>
      <c r="L97" s="32"/>
      <c r="M97" s="32"/>
      <c r="N97" s="32"/>
      <c r="O97" s="32"/>
      <c r="P97" s="32"/>
      <c r="Q97" s="32"/>
      <c r="R97" s="32"/>
      <c r="S97" s="32"/>
      <c r="T97" s="32"/>
      <c r="U97" s="32"/>
      <c r="V97" s="32"/>
      <c r="W97" s="32"/>
      <c r="X97" s="32"/>
      <c r="Y97" s="32"/>
      <c r="Z97" s="32"/>
      <c r="AA97" s="32"/>
      <c r="AB97" s="32"/>
      <c r="AC97" s="32"/>
      <c r="AD97" s="32"/>
      <c r="AE97" s="32" t="s">
        <v>185</v>
      </c>
      <c r="AF97" s="32"/>
      <c r="AG97" s="32"/>
      <c r="AH97" s="32"/>
      <c r="AI97" s="32"/>
      <c r="AJ97" s="32"/>
      <c r="AK97" s="32"/>
      <c r="AL97" s="32"/>
      <c r="AM97" s="32">
        <v>21</v>
      </c>
      <c r="AN97" s="32"/>
      <c r="AO97" s="32"/>
      <c r="AP97" s="32"/>
      <c r="AQ97" s="32"/>
      <c r="AR97" s="32"/>
      <c r="AS97" s="32"/>
      <c r="AT97" s="32"/>
      <c r="AU97" s="32"/>
      <c r="AV97" s="32"/>
      <c r="AW97" s="32"/>
      <c r="AX97" s="32"/>
      <c r="AY97" s="32"/>
      <c r="AZ97" s="32"/>
      <c r="BA97" s="32"/>
      <c r="BB97" s="32"/>
      <c r="BC97" s="32"/>
      <c r="BD97" s="32"/>
      <c r="BE97" s="32"/>
      <c r="BF97" s="32"/>
      <c r="BG97" s="32"/>
      <c r="BH97" s="32"/>
    </row>
    <row r="98" spans="1:60" outlineLevel="1" x14ac:dyDescent="0.2">
      <c r="A98" s="248"/>
      <c r="B98" s="221"/>
      <c r="C98" s="562" t="s">
        <v>467</v>
      </c>
      <c r="D98" s="563"/>
      <c r="E98" s="564"/>
      <c r="F98" s="565"/>
      <c r="G98" s="566"/>
      <c r="H98" s="232"/>
      <c r="I98" s="251"/>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212" t="str">
        <f>C98</f>
        <v>Včetně prohození výkopku získaného při zemních pracích.</v>
      </c>
      <c r="BB98" s="32"/>
      <c r="BC98" s="32"/>
      <c r="BD98" s="32"/>
      <c r="BE98" s="32"/>
      <c r="BF98" s="32"/>
      <c r="BG98" s="32"/>
      <c r="BH98" s="32"/>
    </row>
    <row r="99" spans="1:60" outlineLevel="1" x14ac:dyDescent="0.2">
      <c r="A99" s="248"/>
      <c r="B99" s="221"/>
      <c r="C99" s="244" t="s">
        <v>978</v>
      </c>
      <c r="D99" s="225"/>
      <c r="E99" s="229">
        <v>5.49</v>
      </c>
      <c r="F99" s="233"/>
      <c r="G99" s="233"/>
      <c r="H99" s="232"/>
      <c r="I99" s="251"/>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row>
    <row r="100" spans="1:60" outlineLevel="1" x14ac:dyDescent="0.2">
      <c r="A100" s="248"/>
      <c r="B100" s="221"/>
      <c r="C100" s="244" t="s">
        <v>979</v>
      </c>
      <c r="D100" s="225"/>
      <c r="E100" s="229">
        <v>1.66</v>
      </c>
      <c r="F100" s="233"/>
      <c r="G100" s="233"/>
      <c r="H100" s="232"/>
      <c r="I100" s="251"/>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row>
    <row r="101" spans="1:60" outlineLevel="1" x14ac:dyDescent="0.2">
      <c r="A101" s="248"/>
      <c r="B101" s="556" t="s">
        <v>470</v>
      </c>
      <c r="C101" s="557"/>
      <c r="D101" s="558"/>
      <c r="E101" s="559"/>
      <c r="F101" s="560"/>
      <c r="G101" s="561"/>
      <c r="H101" s="232"/>
      <c r="I101" s="251"/>
      <c r="J101" s="32"/>
      <c r="K101" s="32"/>
      <c r="L101" s="32"/>
      <c r="M101" s="32"/>
      <c r="N101" s="32"/>
      <c r="O101" s="32"/>
      <c r="P101" s="32"/>
      <c r="Q101" s="32"/>
      <c r="R101" s="32"/>
      <c r="S101" s="32"/>
      <c r="T101" s="32"/>
      <c r="U101" s="32"/>
      <c r="V101" s="32"/>
      <c r="W101" s="32"/>
      <c r="X101" s="32"/>
      <c r="Y101" s="32"/>
      <c r="Z101" s="32"/>
      <c r="AA101" s="32"/>
      <c r="AB101" s="32"/>
      <c r="AC101" s="32">
        <v>0</v>
      </c>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row>
    <row r="102" spans="1:60" outlineLevel="1" x14ac:dyDescent="0.2">
      <c r="A102" s="248"/>
      <c r="B102" s="556" t="s">
        <v>471</v>
      </c>
      <c r="C102" s="557"/>
      <c r="D102" s="558"/>
      <c r="E102" s="559"/>
      <c r="F102" s="560"/>
      <c r="G102" s="561"/>
      <c r="H102" s="232"/>
      <c r="I102" s="251"/>
      <c r="J102" s="32"/>
      <c r="K102" s="32"/>
      <c r="L102" s="32"/>
      <c r="M102" s="32"/>
      <c r="N102" s="32"/>
      <c r="O102" s="32"/>
      <c r="P102" s="32"/>
      <c r="Q102" s="32"/>
      <c r="R102" s="32"/>
      <c r="S102" s="32"/>
      <c r="T102" s="32"/>
      <c r="U102" s="32"/>
      <c r="V102" s="32"/>
      <c r="W102" s="32"/>
      <c r="X102" s="32"/>
      <c r="Y102" s="32"/>
      <c r="Z102" s="32"/>
      <c r="AA102" s="32"/>
      <c r="AB102" s="32"/>
      <c r="AC102" s="32"/>
      <c r="AD102" s="32"/>
      <c r="AE102" s="32" t="s">
        <v>178</v>
      </c>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row>
    <row r="103" spans="1:60" outlineLevel="1" x14ac:dyDescent="0.2">
      <c r="A103" s="249">
        <v>26</v>
      </c>
      <c r="B103" s="220" t="s">
        <v>475</v>
      </c>
      <c r="C103" s="243" t="s">
        <v>476</v>
      </c>
      <c r="D103" s="224" t="s">
        <v>227</v>
      </c>
      <c r="E103" s="228">
        <v>0.75</v>
      </c>
      <c r="F103" s="234"/>
      <c r="G103" s="233">
        <f>ROUND(E103*F103,2)</f>
        <v>0</v>
      </c>
      <c r="H103" s="232" t="s">
        <v>406</v>
      </c>
      <c r="I103" s="251" t="s">
        <v>184</v>
      </c>
      <c r="J103" s="32"/>
      <c r="K103" s="32"/>
      <c r="L103" s="32"/>
      <c r="M103" s="32"/>
      <c r="N103" s="32"/>
      <c r="O103" s="32"/>
      <c r="P103" s="32"/>
      <c r="Q103" s="32"/>
      <c r="R103" s="32"/>
      <c r="S103" s="32"/>
      <c r="T103" s="32"/>
      <c r="U103" s="32"/>
      <c r="V103" s="32"/>
      <c r="W103" s="32"/>
      <c r="X103" s="32"/>
      <c r="Y103" s="32"/>
      <c r="Z103" s="32"/>
      <c r="AA103" s="32"/>
      <c r="AB103" s="32"/>
      <c r="AC103" s="32"/>
      <c r="AD103" s="32"/>
      <c r="AE103" s="32" t="s">
        <v>185</v>
      </c>
      <c r="AF103" s="32"/>
      <c r="AG103" s="32"/>
      <c r="AH103" s="32"/>
      <c r="AI103" s="32"/>
      <c r="AJ103" s="32"/>
      <c r="AK103" s="32"/>
      <c r="AL103" s="32"/>
      <c r="AM103" s="32">
        <v>21</v>
      </c>
      <c r="AN103" s="32"/>
      <c r="AO103" s="32"/>
      <c r="AP103" s="32"/>
      <c r="AQ103" s="32"/>
      <c r="AR103" s="32"/>
      <c r="AS103" s="32"/>
      <c r="AT103" s="32"/>
      <c r="AU103" s="32"/>
      <c r="AV103" s="32"/>
      <c r="AW103" s="32"/>
      <c r="AX103" s="32"/>
      <c r="AY103" s="32"/>
      <c r="AZ103" s="32"/>
      <c r="BA103" s="32"/>
      <c r="BB103" s="32"/>
      <c r="BC103" s="32"/>
      <c r="BD103" s="32"/>
      <c r="BE103" s="32"/>
      <c r="BF103" s="32"/>
      <c r="BG103" s="32"/>
      <c r="BH103" s="32"/>
    </row>
    <row r="104" spans="1:60" outlineLevel="1" x14ac:dyDescent="0.2">
      <c r="A104" s="248"/>
      <c r="B104" s="221"/>
      <c r="C104" s="244" t="s">
        <v>980</v>
      </c>
      <c r="D104" s="225"/>
      <c r="E104" s="229">
        <v>0.75</v>
      </c>
      <c r="F104" s="233"/>
      <c r="G104" s="233"/>
      <c r="H104" s="232"/>
      <c r="I104" s="251"/>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row>
    <row r="105" spans="1:60" outlineLevel="1" x14ac:dyDescent="0.2">
      <c r="A105" s="248"/>
      <c r="B105" s="556" t="s">
        <v>478</v>
      </c>
      <c r="C105" s="557"/>
      <c r="D105" s="558"/>
      <c r="E105" s="559"/>
      <c r="F105" s="560"/>
      <c r="G105" s="561"/>
      <c r="H105" s="232"/>
      <c r="I105" s="251"/>
      <c r="J105" s="32"/>
      <c r="K105" s="32"/>
      <c r="L105" s="32"/>
      <c r="M105" s="32"/>
      <c r="N105" s="32"/>
      <c r="O105" s="32"/>
      <c r="P105" s="32"/>
      <c r="Q105" s="32"/>
      <c r="R105" s="32"/>
      <c r="S105" s="32"/>
      <c r="T105" s="32"/>
      <c r="U105" s="32"/>
      <c r="V105" s="32"/>
      <c r="W105" s="32"/>
      <c r="X105" s="32"/>
      <c r="Y105" s="32"/>
      <c r="Z105" s="32"/>
      <c r="AA105" s="32"/>
      <c r="AB105" s="32"/>
      <c r="AC105" s="32">
        <v>0</v>
      </c>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row>
    <row r="106" spans="1:60" outlineLevel="1" x14ac:dyDescent="0.2">
      <c r="A106" s="248"/>
      <c r="B106" s="556" t="s">
        <v>464</v>
      </c>
      <c r="C106" s="557"/>
      <c r="D106" s="558"/>
      <c r="E106" s="559"/>
      <c r="F106" s="560"/>
      <c r="G106" s="561"/>
      <c r="H106" s="232"/>
      <c r="I106" s="251"/>
      <c r="J106" s="32"/>
      <c r="K106" s="32"/>
      <c r="L106" s="32"/>
      <c r="M106" s="32"/>
      <c r="N106" s="32"/>
      <c r="O106" s="32"/>
      <c r="P106" s="32"/>
      <c r="Q106" s="32"/>
      <c r="R106" s="32"/>
      <c r="S106" s="32"/>
      <c r="T106" s="32"/>
      <c r="U106" s="32"/>
      <c r="V106" s="32"/>
      <c r="W106" s="32"/>
      <c r="X106" s="32"/>
      <c r="Y106" s="32"/>
      <c r="Z106" s="32"/>
      <c r="AA106" s="32"/>
      <c r="AB106" s="32"/>
      <c r="AC106" s="32"/>
      <c r="AD106" s="32"/>
      <c r="AE106" s="32" t="s">
        <v>178</v>
      </c>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row>
    <row r="107" spans="1:60" outlineLevel="1" x14ac:dyDescent="0.2">
      <c r="A107" s="249">
        <v>27</v>
      </c>
      <c r="B107" s="220" t="s">
        <v>482</v>
      </c>
      <c r="C107" s="243" t="s">
        <v>483</v>
      </c>
      <c r="D107" s="224" t="s">
        <v>182</v>
      </c>
      <c r="E107" s="228">
        <v>6</v>
      </c>
      <c r="F107" s="234"/>
      <c r="G107" s="233">
        <f>ROUND(E107*F107,2)</f>
        <v>0</v>
      </c>
      <c r="H107" s="232" t="s">
        <v>406</v>
      </c>
      <c r="I107" s="251" t="s">
        <v>184</v>
      </c>
      <c r="J107" s="32"/>
      <c r="K107" s="32"/>
      <c r="L107" s="32"/>
      <c r="M107" s="32"/>
      <c r="N107" s="32"/>
      <c r="O107" s="32"/>
      <c r="P107" s="32"/>
      <c r="Q107" s="32"/>
      <c r="R107" s="32"/>
      <c r="S107" s="32"/>
      <c r="T107" s="32"/>
      <c r="U107" s="32"/>
      <c r="V107" s="32"/>
      <c r="W107" s="32"/>
      <c r="X107" s="32"/>
      <c r="Y107" s="32"/>
      <c r="Z107" s="32"/>
      <c r="AA107" s="32"/>
      <c r="AB107" s="32"/>
      <c r="AC107" s="32"/>
      <c r="AD107" s="32"/>
      <c r="AE107" s="32" t="s">
        <v>185</v>
      </c>
      <c r="AF107" s="32"/>
      <c r="AG107" s="32"/>
      <c r="AH107" s="32"/>
      <c r="AI107" s="32"/>
      <c r="AJ107" s="32"/>
      <c r="AK107" s="32"/>
      <c r="AL107" s="32"/>
      <c r="AM107" s="32">
        <v>21</v>
      </c>
      <c r="AN107" s="32"/>
      <c r="AO107" s="32"/>
      <c r="AP107" s="32"/>
      <c r="AQ107" s="32"/>
      <c r="AR107" s="32"/>
      <c r="AS107" s="32"/>
      <c r="AT107" s="32"/>
      <c r="AU107" s="32"/>
      <c r="AV107" s="32"/>
      <c r="AW107" s="32"/>
      <c r="AX107" s="32"/>
      <c r="AY107" s="32"/>
      <c r="AZ107" s="32"/>
      <c r="BA107" s="32"/>
      <c r="BB107" s="32"/>
      <c r="BC107" s="32"/>
      <c r="BD107" s="32"/>
      <c r="BE107" s="32"/>
      <c r="BF107" s="32"/>
      <c r="BG107" s="32"/>
      <c r="BH107" s="32"/>
    </row>
    <row r="108" spans="1:60" outlineLevel="1" x14ac:dyDescent="0.2">
      <c r="A108" s="248"/>
      <c r="B108" s="221"/>
      <c r="C108" s="244" t="s">
        <v>981</v>
      </c>
      <c r="D108" s="225"/>
      <c r="E108" s="229">
        <v>6</v>
      </c>
      <c r="F108" s="233"/>
      <c r="G108" s="233"/>
      <c r="H108" s="232"/>
      <c r="I108" s="251"/>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row>
    <row r="109" spans="1:60" x14ac:dyDescent="0.2">
      <c r="A109" s="247" t="s">
        <v>174</v>
      </c>
      <c r="B109" s="219" t="s">
        <v>129</v>
      </c>
      <c r="C109" s="242" t="s">
        <v>130</v>
      </c>
      <c r="D109" s="223"/>
      <c r="E109" s="227"/>
      <c r="F109" s="567">
        <f>SUM(G110:G220)</f>
        <v>0</v>
      </c>
      <c r="G109" s="568"/>
      <c r="H109" s="231"/>
      <c r="I109" s="250"/>
      <c r="AE109" t="s">
        <v>175</v>
      </c>
    </row>
    <row r="110" spans="1:60" outlineLevel="1" x14ac:dyDescent="0.2">
      <c r="A110" s="248"/>
      <c r="B110" s="550" t="s">
        <v>513</v>
      </c>
      <c r="C110" s="551"/>
      <c r="D110" s="552"/>
      <c r="E110" s="553"/>
      <c r="F110" s="554"/>
      <c r="G110" s="555"/>
      <c r="H110" s="232"/>
      <c r="I110" s="251"/>
      <c r="J110" s="32"/>
      <c r="K110" s="32"/>
      <c r="L110" s="32"/>
      <c r="M110" s="32"/>
      <c r="N110" s="32"/>
      <c r="O110" s="32"/>
      <c r="P110" s="32"/>
      <c r="Q110" s="32"/>
      <c r="R110" s="32"/>
      <c r="S110" s="32"/>
      <c r="T110" s="32"/>
      <c r="U110" s="32"/>
      <c r="V110" s="32"/>
      <c r="W110" s="32"/>
      <c r="X110" s="32"/>
      <c r="Y110" s="32"/>
      <c r="Z110" s="32"/>
      <c r="AA110" s="32"/>
      <c r="AB110" s="32"/>
      <c r="AC110" s="32">
        <v>0</v>
      </c>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row>
    <row r="111" spans="1:60" ht="22.5" outlineLevel="1" x14ac:dyDescent="0.2">
      <c r="A111" s="249">
        <v>28</v>
      </c>
      <c r="B111" s="220" t="s">
        <v>982</v>
      </c>
      <c r="C111" s="243" t="s">
        <v>983</v>
      </c>
      <c r="D111" s="224" t="s">
        <v>412</v>
      </c>
      <c r="E111" s="228">
        <v>3</v>
      </c>
      <c r="F111" s="234"/>
      <c r="G111" s="233">
        <f>ROUND(E111*F111,2)</f>
        <v>0</v>
      </c>
      <c r="H111" s="232" t="s">
        <v>406</v>
      </c>
      <c r="I111" s="251" t="s">
        <v>184</v>
      </c>
      <c r="J111" s="32"/>
      <c r="K111" s="32"/>
      <c r="L111" s="32"/>
      <c r="M111" s="32"/>
      <c r="N111" s="32"/>
      <c r="O111" s="32"/>
      <c r="P111" s="32"/>
      <c r="Q111" s="32"/>
      <c r="R111" s="32"/>
      <c r="S111" s="32"/>
      <c r="T111" s="32"/>
      <c r="U111" s="32"/>
      <c r="V111" s="32"/>
      <c r="W111" s="32"/>
      <c r="X111" s="32"/>
      <c r="Y111" s="32"/>
      <c r="Z111" s="32"/>
      <c r="AA111" s="32"/>
      <c r="AB111" s="32"/>
      <c r="AC111" s="32"/>
      <c r="AD111" s="32"/>
      <c r="AE111" s="32" t="s">
        <v>185</v>
      </c>
      <c r="AF111" s="32"/>
      <c r="AG111" s="32"/>
      <c r="AH111" s="32"/>
      <c r="AI111" s="32"/>
      <c r="AJ111" s="32"/>
      <c r="AK111" s="32"/>
      <c r="AL111" s="32"/>
      <c r="AM111" s="32">
        <v>21</v>
      </c>
      <c r="AN111" s="32"/>
      <c r="AO111" s="32"/>
      <c r="AP111" s="32"/>
      <c r="AQ111" s="32"/>
      <c r="AR111" s="32"/>
      <c r="AS111" s="32"/>
      <c r="AT111" s="32"/>
      <c r="AU111" s="32"/>
      <c r="AV111" s="32"/>
      <c r="AW111" s="32"/>
      <c r="AX111" s="32"/>
      <c r="AY111" s="32"/>
      <c r="AZ111" s="32"/>
      <c r="BA111" s="32"/>
      <c r="BB111" s="32"/>
      <c r="BC111" s="32"/>
      <c r="BD111" s="32"/>
      <c r="BE111" s="32"/>
      <c r="BF111" s="32"/>
      <c r="BG111" s="32"/>
      <c r="BH111" s="32"/>
    </row>
    <row r="112" spans="1:60" outlineLevel="1" x14ac:dyDescent="0.2">
      <c r="A112" s="248"/>
      <c r="B112" s="221"/>
      <c r="C112" s="244" t="s">
        <v>123</v>
      </c>
      <c r="D112" s="225"/>
      <c r="E112" s="229">
        <v>3</v>
      </c>
      <c r="F112" s="233"/>
      <c r="G112" s="233"/>
      <c r="H112" s="232"/>
      <c r="I112" s="251"/>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row>
    <row r="113" spans="1:60" ht="22.5" outlineLevel="1" x14ac:dyDescent="0.2">
      <c r="A113" s="249">
        <v>29</v>
      </c>
      <c r="B113" s="220" t="s">
        <v>984</v>
      </c>
      <c r="C113" s="243" t="s">
        <v>985</v>
      </c>
      <c r="D113" s="224" t="s">
        <v>412</v>
      </c>
      <c r="E113" s="228">
        <v>1</v>
      </c>
      <c r="F113" s="234"/>
      <c r="G113" s="233">
        <f>ROUND(E113*F113,2)</f>
        <v>0</v>
      </c>
      <c r="H113" s="232" t="s">
        <v>406</v>
      </c>
      <c r="I113" s="251" t="s">
        <v>184</v>
      </c>
      <c r="J113" s="32"/>
      <c r="K113" s="32"/>
      <c r="L113" s="32"/>
      <c r="M113" s="32"/>
      <c r="N113" s="32"/>
      <c r="O113" s="32"/>
      <c r="P113" s="32"/>
      <c r="Q113" s="32"/>
      <c r="R113" s="32"/>
      <c r="S113" s="32"/>
      <c r="T113" s="32"/>
      <c r="U113" s="32"/>
      <c r="V113" s="32"/>
      <c r="W113" s="32"/>
      <c r="X113" s="32"/>
      <c r="Y113" s="32"/>
      <c r="Z113" s="32"/>
      <c r="AA113" s="32"/>
      <c r="AB113" s="32"/>
      <c r="AC113" s="32"/>
      <c r="AD113" s="32"/>
      <c r="AE113" s="32" t="s">
        <v>185</v>
      </c>
      <c r="AF113" s="32"/>
      <c r="AG113" s="32"/>
      <c r="AH113" s="32"/>
      <c r="AI113" s="32"/>
      <c r="AJ113" s="32"/>
      <c r="AK113" s="32"/>
      <c r="AL113" s="32"/>
      <c r="AM113" s="32">
        <v>21</v>
      </c>
      <c r="AN113" s="32"/>
      <c r="AO113" s="32"/>
      <c r="AP113" s="32"/>
      <c r="AQ113" s="32"/>
      <c r="AR113" s="32"/>
      <c r="AS113" s="32"/>
      <c r="AT113" s="32"/>
      <c r="AU113" s="32"/>
      <c r="AV113" s="32"/>
      <c r="AW113" s="32"/>
      <c r="AX113" s="32"/>
      <c r="AY113" s="32"/>
      <c r="AZ113" s="32"/>
      <c r="BA113" s="32"/>
      <c r="BB113" s="32"/>
      <c r="BC113" s="32"/>
      <c r="BD113" s="32"/>
      <c r="BE113" s="32"/>
      <c r="BF113" s="32"/>
      <c r="BG113" s="32"/>
      <c r="BH113" s="32"/>
    </row>
    <row r="114" spans="1:60" outlineLevel="1" x14ac:dyDescent="0.2">
      <c r="A114" s="248"/>
      <c r="B114" s="221"/>
      <c r="C114" s="244" t="s">
        <v>119</v>
      </c>
      <c r="D114" s="225"/>
      <c r="E114" s="229">
        <v>1</v>
      </c>
      <c r="F114" s="233"/>
      <c r="G114" s="233"/>
      <c r="H114" s="232"/>
      <c r="I114" s="251"/>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row>
    <row r="115" spans="1:60" ht="22.5" outlineLevel="1" x14ac:dyDescent="0.2">
      <c r="A115" s="249">
        <v>30</v>
      </c>
      <c r="B115" s="220" t="s">
        <v>524</v>
      </c>
      <c r="C115" s="243" t="s">
        <v>525</v>
      </c>
      <c r="D115" s="224" t="s">
        <v>412</v>
      </c>
      <c r="E115" s="228">
        <v>7</v>
      </c>
      <c r="F115" s="234"/>
      <c r="G115" s="233">
        <f>ROUND(E115*F115,2)</f>
        <v>0</v>
      </c>
      <c r="H115" s="232" t="s">
        <v>406</v>
      </c>
      <c r="I115" s="251" t="s">
        <v>184</v>
      </c>
      <c r="J115" s="32"/>
      <c r="K115" s="32"/>
      <c r="L115" s="32"/>
      <c r="M115" s="32"/>
      <c r="N115" s="32"/>
      <c r="O115" s="32"/>
      <c r="P115" s="32"/>
      <c r="Q115" s="32"/>
      <c r="R115" s="32"/>
      <c r="S115" s="32"/>
      <c r="T115" s="32"/>
      <c r="U115" s="32"/>
      <c r="V115" s="32"/>
      <c r="W115" s="32"/>
      <c r="X115" s="32"/>
      <c r="Y115" s="32"/>
      <c r="Z115" s="32"/>
      <c r="AA115" s="32"/>
      <c r="AB115" s="32"/>
      <c r="AC115" s="32"/>
      <c r="AD115" s="32"/>
      <c r="AE115" s="32" t="s">
        <v>185</v>
      </c>
      <c r="AF115" s="32"/>
      <c r="AG115" s="32"/>
      <c r="AH115" s="32"/>
      <c r="AI115" s="32"/>
      <c r="AJ115" s="32"/>
      <c r="AK115" s="32"/>
      <c r="AL115" s="32"/>
      <c r="AM115" s="32">
        <v>21</v>
      </c>
      <c r="AN115" s="32"/>
      <c r="AO115" s="32"/>
      <c r="AP115" s="32"/>
      <c r="AQ115" s="32"/>
      <c r="AR115" s="32"/>
      <c r="AS115" s="32"/>
      <c r="AT115" s="32"/>
      <c r="AU115" s="32"/>
      <c r="AV115" s="32"/>
      <c r="AW115" s="32"/>
      <c r="AX115" s="32"/>
      <c r="AY115" s="32"/>
      <c r="AZ115" s="32"/>
      <c r="BA115" s="32"/>
      <c r="BB115" s="32"/>
      <c r="BC115" s="32"/>
      <c r="BD115" s="32"/>
      <c r="BE115" s="32"/>
      <c r="BF115" s="32"/>
      <c r="BG115" s="32"/>
      <c r="BH115" s="32"/>
    </row>
    <row r="116" spans="1:60" outlineLevel="1" x14ac:dyDescent="0.2">
      <c r="A116" s="248"/>
      <c r="B116" s="221"/>
      <c r="C116" s="244" t="s">
        <v>549</v>
      </c>
      <c r="D116" s="225"/>
      <c r="E116" s="229">
        <v>7</v>
      </c>
      <c r="F116" s="233"/>
      <c r="G116" s="233"/>
      <c r="H116" s="232"/>
      <c r="I116" s="251"/>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row>
    <row r="117" spans="1:60" ht="22.5" outlineLevel="1" x14ac:dyDescent="0.2">
      <c r="A117" s="249">
        <v>31</v>
      </c>
      <c r="B117" s="220" t="s">
        <v>527</v>
      </c>
      <c r="C117" s="243" t="s">
        <v>528</v>
      </c>
      <c r="D117" s="224" t="s">
        <v>412</v>
      </c>
      <c r="E117" s="228">
        <v>3</v>
      </c>
      <c r="F117" s="234"/>
      <c r="G117" s="233">
        <f>ROUND(E117*F117,2)</f>
        <v>0</v>
      </c>
      <c r="H117" s="232" t="s">
        <v>406</v>
      </c>
      <c r="I117" s="251" t="s">
        <v>184</v>
      </c>
      <c r="J117" s="32"/>
      <c r="K117" s="32"/>
      <c r="L117" s="32"/>
      <c r="M117" s="32"/>
      <c r="N117" s="32"/>
      <c r="O117" s="32"/>
      <c r="P117" s="32"/>
      <c r="Q117" s="32"/>
      <c r="R117" s="32"/>
      <c r="S117" s="32"/>
      <c r="T117" s="32"/>
      <c r="U117" s="32"/>
      <c r="V117" s="32"/>
      <c r="W117" s="32"/>
      <c r="X117" s="32"/>
      <c r="Y117" s="32"/>
      <c r="Z117" s="32"/>
      <c r="AA117" s="32"/>
      <c r="AB117" s="32"/>
      <c r="AC117" s="32"/>
      <c r="AD117" s="32"/>
      <c r="AE117" s="32" t="s">
        <v>185</v>
      </c>
      <c r="AF117" s="32"/>
      <c r="AG117" s="32"/>
      <c r="AH117" s="32"/>
      <c r="AI117" s="32"/>
      <c r="AJ117" s="32"/>
      <c r="AK117" s="32"/>
      <c r="AL117" s="32"/>
      <c r="AM117" s="32">
        <v>21</v>
      </c>
      <c r="AN117" s="32"/>
      <c r="AO117" s="32"/>
      <c r="AP117" s="32"/>
      <c r="AQ117" s="32"/>
      <c r="AR117" s="32"/>
      <c r="AS117" s="32"/>
      <c r="AT117" s="32"/>
      <c r="AU117" s="32"/>
      <c r="AV117" s="32"/>
      <c r="AW117" s="32"/>
      <c r="AX117" s="32"/>
      <c r="AY117" s="32"/>
      <c r="AZ117" s="32"/>
      <c r="BA117" s="32"/>
      <c r="BB117" s="32"/>
      <c r="BC117" s="32"/>
      <c r="BD117" s="32"/>
      <c r="BE117" s="32"/>
      <c r="BF117" s="32"/>
      <c r="BG117" s="32"/>
      <c r="BH117" s="32"/>
    </row>
    <row r="118" spans="1:60" outlineLevel="1" x14ac:dyDescent="0.2">
      <c r="A118" s="248"/>
      <c r="B118" s="221"/>
      <c r="C118" s="244" t="s">
        <v>123</v>
      </c>
      <c r="D118" s="225"/>
      <c r="E118" s="229">
        <v>3</v>
      </c>
      <c r="F118" s="233"/>
      <c r="G118" s="233"/>
      <c r="H118" s="232"/>
      <c r="I118" s="251"/>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row>
    <row r="119" spans="1:60" ht="22.5" outlineLevel="1" x14ac:dyDescent="0.2">
      <c r="A119" s="249">
        <v>32</v>
      </c>
      <c r="B119" s="220" t="s">
        <v>986</v>
      </c>
      <c r="C119" s="243" t="s">
        <v>987</v>
      </c>
      <c r="D119" s="224" t="s">
        <v>412</v>
      </c>
      <c r="E119" s="228">
        <v>2</v>
      </c>
      <c r="F119" s="234"/>
      <c r="G119" s="233">
        <f>ROUND(E119*F119,2)</f>
        <v>0</v>
      </c>
      <c r="H119" s="232" t="s">
        <v>406</v>
      </c>
      <c r="I119" s="251" t="s">
        <v>184</v>
      </c>
      <c r="J119" s="32"/>
      <c r="K119" s="32"/>
      <c r="L119" s="32"/>
      <c r="M119" s="32"/>
      <c r="N119" s="32"/>
      <c r="O119" s="32"/>
      <c r="P119" s="32"/>
      <c r="Q119" s="32"/>
      <c r="R119" s="32"/>
      <c r="S119" s="32"/>
      <c r="T119" s="32"/>
      <c r="U119" s="32"/>
      <c r="V119" s="32"/>
      <c r="W119" s="32"/>
      <c r="X119" s="32"/>
      <c r="Y119" s="32"/>
      <c r="Z119" s="32"/>
      <c r="AA119" s="32"/>
      <c r="AB119" s="32"/>
      <c r="AC119" s="32"/>
      <c r="AD119" s="32"/>
      <c r="AE119" s="32" t="s">
        <v>185</v>
      </c>
      <c r="AF119" s="32"/>
      <c r="AG119" s="32"/>
      <c r="AH119" s="32"/>
      <c r="AI119" s="32"/>
      <c r="AJ119" s="32"/>
      <c r="AK119" s="32"/>
      <c r="AL119" s="32"/>
      <c r="AM119" s="32">
        <v>21</v>
      </c>
      <c r="AN119" s="32"/>
      <c r="AO119" s="32"/>
      <c r="AP119" s="32"/>
      <c r="AQ119" s="32"/>
      <c r="AR119" s="32"/>
      <c r="AS119" s="32"/>
      <c r="AT119" s="32"/>
      <c r="AU119" s="32"/>
      <c r="AV119" s="32"/>
      <c r="AW119" s="32"/>
      <c r="AX119" s="32"/>
      <c r="AY119" s="32"/>
      <c r="AZ119" s="32"/>
      <c r="BA119" s="32"/>
      <c r="BB119" s="32"/>
      <c r="BC119" s="32"/>
      <c r="BD119" s="32"/>
      <c r="BE119" s="32"/>
      <c r="BF119" s="32"/>
      <c r="BG119" s="32"/>
      <c r="BH119" s="32"/>
    </row>
    <row r="120" spans="1:60" outlineLevel="1" x14ac:dyDescent="0.2">
      <c r="A120" s="248"/>
      <c r="B120" s="221"/>
      <c r="C120" s="244" t="s">
        <v>121</v>
      </c>
      <c r="D120" s="225"/>
      <c r="E120" s="229">
        <v>2</v>
      </c>
      <c r="F120" s="233"/>
      <c r="G120" s="233"/>
      <c r="H120" s="232"/>
      <c r="I120" s="251"/>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row>
    <row r="121" spans="1:60" outlineLevel="1" x14ac:dyDescent="0.2">
      <c r="A121" s="248"/>
      <c r="B121" s="556" t="s">
        <v>988</v>
      </c>
      <c r="C121" s="557"/>
      <c r="D121" s="558"/>
      <c r="E121" s="559"/>
      <c r="F121" s="560"/>
      <c r="G121" s="561"/>
      <c r="H121" s="232"/>
      <c r="I121" s="251"/>
      <c r="J121" s="32"/>
      <c r="K121" s="32"/>
      <c r="L121" s="32"/>
      <c r="M121" s="32"/>
      <c r="N121" s="32"/>
      <c r="O121" s="32"/>
      <c r="P121" s="32"/>
      <c r="Q121" s="32"/>
      <c r="R121" s="32"/>
      <c r="S121" s="32"/>
      <c r="T121" s="32"/>
      <c r="U121" s="32"/>
      <c r="V121" s="32"/>
      <c r="W121" s="32"/>
      <c r="X121" s="32"/>
      <c r="Y121" s="32"/>
      <c r="Z121" s="32"/>
      <c r="AA121" s="32"/>
      <c r="AB121" s="32"/>
      <c r="AC121" s="32">
        <v>0</v>
      </c>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row>
    <row r="122" spans="1:60" outlineLevel="1" x14ac:dyDescent="0.2">
      <c r="A122" s="248"/>
      <c r="B122" s="556" t="s">
        <v>464</v>
      </c>
      <c r="C122" s="557"/>
      <c r="D122" s="558"/>
      <c r="E122" s="559"/>
      <c r="F122" s="560"/>
      <c r="G122" s="561"/>
      <c r="H122" s="232"/>
      <c r="I122" s="251"/>
      <c r="J122" s="32"/>
      <c r="K122" s="32"/>
      <c r="L122" s="32"/>
      <c r="M122" s="32"/>
      <c r="N122" s="32"/>
      <c r="O122" s="32"/>
      <c r="P122" s="32"/>
      <c r="Q122" s="32"/>
      <c r="R122" s="32"/>
      <c r="S122" s="32"/>
      <c r="T122" s="32"/>
      <c r="U122" s="32"/>
      <c r="V122" s="32"/>
      <c r="W122" s="32"/>
      <c r="X122" s="32"/>
      <c r="Y122" s="32"/>
      <c r="Z122" s="32"/>
      <c r="AA122" s="32"/>
      <c r="AB122" s="32"/>
      <c r="AC122" s="32"/>
      <c r="AD122" s="32"/>
      <c r="AE122" s="32" t="s">
        <v>178</v>
      </c>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row>
    <row r="123" spans="1:60" outlineLevel="1" x14ac:dyDescent="0.2">
      <c r="A123" s="249">
        <v>33</v>
      </c>
      <c r="B123" s="220" t="s">
        <v>989</v>
      </c>
      <c r="C123" s="243" t="s">
        <v>990</v>
      </c>
      <c r="D123" s="224" t="s">
        <v>197</v>
      </c>
      <c r="E123" s="228">
        <v>6</v>
      </c>
      <c r="F123" s="234"/>
      <c r="G123" s="233">
        <f>ROUND(E123*F123,2)</f>
        <v>0</v>
      </c>
      <c r="H123" s="232" t="s">
        <v>406</v>
      </c>
      <c r="I123" s="251" t="s">
        <v>184</v>
      </c>
      <c r="J123" s="32"/>
      <c r="K123" s="32"/>
      <c r="L123" s="32"/>
      <c r="M123" s="32"/>
      <c r="N123" s="32"/>
      <c r="O123" s="32"/>
      <c r="P123" s="32"/>
      <c r="Q123" s="32"/>
      <c r="R123" s="32"/>
      <c r="S123" s="32"/>
      <c r="T123" s="32"/>
      <c r="U123" s="32"/>
      <c r="V123" s="32"/>
      <c r="W123" s="32"/>
      <c r="X123" s="32"/>
      <c r="Y123" s="32"/>
      <c r="Z123" s="32"/>
      <c r="AA123" s="32"/>
      <c r="AB123" s="32"/>
      <c r="AC123" s="32"/>
      <c r="AD123" s="32"/>
      <c r="AE123" s="32" t="s">
        <v>185</v>
      </c>
      <c r="AF123" s="32"/>
      <c r="AG123" s="32"/>
      <c r="AH123" s="32"/>
      <c r="AI123" s="32"/>
      <c r="AJ123" s="32"/>
      <c r="AK123" s="32"/>
      <c r="AL123" s="32"/>
      <c r="AM123" s="32">
        <v>21</v>
      </c>
      <c r="AN123" s="32"/>
      <c r="AO123" s="32"/>
      <c r="AP123" s="32"/>
      <c r="AQ123" s="32"/>
      <c r="AR123" s="32"/>
      <c r="AS123" s="32"/>
      <c r="AT123" s="32"/>
      <c r="AU123" s="32"/>
      <c r="AV123" s="32"/>
      <c r="AW123" s="32"/>
      <c r="AX123" s="32"/>
      <c r="AY123" s="32"/>
      <c r="AZ123" s="32"/>
      <c r="BA123" s="32"/>
      <c r="BB123" s="32"/>
      <c r="BC123" s="32"/>
      <c r="BD123" s="32"/>
      <c r="BE123" s="32"/>
      <c r="BF123" s="32"/>
      <c r="BG123" s="32"/>
      <c r="BH123" s="32"/>
    </row>
    <row r="124" spans="1:60" outlineLevel="1" x14ac:dyDescent="0.2">
      <c r="A124" s="248"/>
      <c r="B124" s="221"/>
      <c r="C124" s="244" t="s">
        <v>625</v>
      </c>
      <c r="D124" s="225"/>
      <c r="E124" s="229">
        <v>6</v>
      </c>
      <c r="F124" s="233"/>
      <c r="G124" s="233"/>
      <c r="H124" s="232"/>
      <c r="I124" s="251"/>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row>
    <row r="125" spans="1:60" outlineLevel="1" x14ac:dyDescent="0.2">
      <c r="A125" s="249">
        <v>34</v>
      </c>
      <c r="B125" s="220" t="s">
        <v>991</v>
      </c>
      <c r="C125" s="243" t="s">
        <v>992</v>
      </c>
      <c r="D125" s="224" t="s">
        <v>197</v>
      </c>
      <c r="E125" s="228">
        <v>55</v>
      </c>
      <c r="F125" s="234"/>
      <c r="G125" s="233">
        <f>ROUND(E125*F125,2)</f>
        <v>0</v>
      </c>
      <c r="H125" s="232" t="s">
        <v>406</v>
      </c>
      <c r="I125" s="251" t="s">
        <v>184</v>
      </c>
      <c r="J125" s="32"/>
      <c r="K125" s="32"/>
      <c r="L125" s="32"/>
      <c r="M125" s="32"/>
      <c r="N125" s="32"/>
      <c r="O125" s="32"/>
      <c r="P125" s="32"/>
      <c r="Q125" s="32"/>
      <c r="R125" s="32"/>
      <c r="S125" s="32"/>
      <c r="T125" s="32"/>
      <c r="U125" s="32"/>
      <c r="V125" s="32"/>
      <c r="W125" s="32"/>
      <c r="X125" s="32"/>
      <c r="Y125" s="32"/>
      <c r="Z125" s="32"/>
      <c r="AA125" s="32"/>
      <c r="AB125" s="32"/>
      <c r="AC125" s="32"/>
      <c r="AD125" s="32"/>
      <c r="AE125" s="32" t="s">
        <v>185</v>
      </c>
      <c r="AF125" s="32"/>
      <c r="AG125" s="32"/>
      <c r="AH125" s="32"/>
      <c r="AI125" s="32"/>
      <c r="AJ125" s="32"/>
      <c r="AK125" s="32"/>
      <c r="AL125" s="32"/>
      <c r="AM125" s="32">
        <v>21</v>
      </c>
      <c r="AN125" s="32"/>
      <c r="AO125" s="32"/>
      <c r="AP125" s="32"/>
      <c r="AQ125" s="32"/>
      <c r="AR125" s="32"/>
      <c r="AS125" s="32"/>
      <c r="AT125" s="32"/>
      <c r="AU125" s="32"/>
      <c r="AV125" s="32"/>
      <c r="AW125" s="32"/>
      <c r="AX125" s="32"/>
      <c r="AY125" s="32"/>
      <c r="AZ125" s="32"/>
      <c r="BA125" s="32"/>
      <c r="BB125" s="32"/>
      <c r="BC125" s="32"/>
      <c r="BD125" s="32"/>
      <c r="BE125" s="32"/>
      <c r="BF125" s="32"/>
      <c r="BG125" s="32"/>
      <c r="BH125" s="32"/>
    </row>
    <row r="126" spans="1:60" outlineLevel="1" x14ac:dyDescent="0.2">
      <c r="A126" s="248"/>
      <c r="B126" s="221"/>
      <c r="C126" s="244" t="s">
        <v>993</v>
      </c>
      <c r="D126" s="225"/>
      <c r="E126" s="229">
        <v>55</v>
      </c>
      <c r="F126" s="233"/>
      <c r="G126" s="233"/>
      <c r="H126" s="232"/>
      <c r="I126" s="251"/>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row>
    <row r="127" spans="1:60" outlineLevel="1" x14ac:dyDescent="0.2">
      <c r="A127" s="248"/>
      <c r="B127" s="556" t="s">
        <v>534</v>
      </c>
      <c r="C127" s="557"/>
      <c r="D127" s="558"/>
      <c r="E127" s="559"/>
      <c r="F127" s="560"/>
      <c r="G127" s="561"/>
      <c r="H127" s="232"/>
      <c r="I127" s="251"/>
      <c r="J127" s="32"/>
      <c r="K127" s="32"/>
      <c r="L127" s="32"/>
      <c r="M127" s="32"/>
      <c r="N127" s="32"/>
      <c r="O127" s="32"/>
      <c r="P127" s="32"/>
      <c r="Q127" s="32"/>
      <c r="R127" s="32"/>
      <c r="S127" s="32"/>
      <c r="T127" s="32"/>
      <c r="U127" s="32"/>
      <c r="V127" s="32"/>
      <c r="W127" s="32"/>
      <c r="X127" s="32"/>
      <c r="Y127" s="32"/>
      <c r="Z127" s="32"/>
      <c r="AA127" s="32"/>
      <c r="AB127" s="32"/>
      <c r="AC127" s="32">
        <v>0</v>
      </c>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row>
    <row r="128" spans="1:60" ht="22.5" outlineLevel="1" x14ac:dyDescent="0.2">
      <c r="A128" s="249">
        <v>35</v>
      </c>
      <c r="B128" s="220" t="s">
        <v>994</v>
      </c>
      <c r="C128" s="243" t="s">
        <v>995</v>
      </c>
      <c r="D128" s="224" t="s">
        <v>412</v>
      </c>
      <c r="E128" s="228">
        <v>2</v>
      </c>
      <c r="F128" s="234"/>
      <c r="G128" s="233">
        <f>ROUND(E128*F128,2)</f>
        <v>0</v>
      </c>
      <c r="H128" s="232" t="s">
        <v>406</v>
      </c>
      <c r="I128" s="251" t="s">
        <v>184</v>
      </c>
      <c r="J128" s="32"/>
      <c r="K128" s="32"/>
      <c r="L128" s="32"/>
      <c r="M128" s="32"/>
      <c r="N128" s="32"/>
      <c r="O128" s="32"/>
      <c r="P128" s="32"/>
      <c r="Q128" s="32"/>
      <c r="R128" s="32"/>
      <c r="S128" s="32"/>
      <c r="T128" s="32"/>
      <c r="U128" s="32"/>
      <c r="V128" s="32"/>
      <c r="W128" s="32"/>
      <c r="X128" s="32"/>
      <c r="Y128" s="32"/>
      <c r="Z128" s="32"/>
      <c r="AA128" s="32"/>
      <c r="AB128" s="32"/>
      <c r="AC128" s="32"/>
      <c r="AD128" s="32"/>
      <c r="AE128" s="32" t="s">
        <v>185</v>
      </c>
      <c r="AF128" s="32"/>
      <c r="AG128" s="32"/>
      <c r="AH128" s="32"/>
      <c r="AI128" s="32"/>
      <c r="AJ128" s="32"/>
      <c r="AK128" s="32"/>
      <c r="AL128" s="32"/>
      <c r="AM128" s="32">
        <v>21</v>
      </c>
      <c r="AN128" s="32"/>
      <c r="AO128" s="32"/>
      <c r="AP128" s="32"/>
      <c r="AQ128" s="32"/>
      <c r="AR128" s="32"/>
      <c r="AS128" s="32"/>
      <c r="AT128" s="32"/>
      <c r="AU128" s="32"/>
      <c r="AV128" s="32"/>
      <c r="AW128" s="32"/>
      <c r="AX128" s="32"/>
      <c r="AY128" s="32"/>
      <c r="AZ128" s="32"/>
      <c r="BA128" s="32"/>
      <c r="BB128" s="32"/>
      <c r="BC128" s="32"/>
      <c r="BD128" s="32"/>
      <c r="BE128" s="32"/>
      <c r="BF128" s="32"/>
      <c r="BG128" s="32"/>
      <c r="BH128" s="32"/>
    </row>
    <row r="129" spans="1:60" outlineLevel="1" x14ac:dyDescent="0.2">
      <c r="A129" s="248"/>
      <c r="B129" s="221"/>
      <c r="C129" s="244" t="s">
        <v>121</v>
      </c>
      <c r="D129" s="225"/>
      <c r="E129" s="229">
        <v>2</v>
      </c>
      <c r="F129" s="233"/>
      <c r="G129" s="233"/>
      <c r="H129" s="232"/>
      <c r="I129" s="251"/>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row>
    <row r="130" spans="1:60" ht="22.5" outlineLevel="1" x14ac:dyDescent="0.2">
      <c r="A130" s="249">
        <v>36</v>
      </c>
      <c r="B130" s="220" t="s">
        <v>547</v>
      </c>
      <c r="C130" s="243" t="s">
        <v>548</v>
      </c>
      <c r="D130" s="224" t="s">
        <v>412</v>
      </c>
      <c r="E130" s="228">
        <v>3</v>
      </c>
      <c r="F130" s="234"/>
      <c r="G130" s="233">
        <f>ROUND(E130*F130,2)</f>
        <v>0</v>
      </c>
      <c r="H130" s="232" t="s">
        <v>406</v>
      </c>
      <c r="I130" s="251" t="s">
        <v>184</v>
      </c>
      <c r="J130" s="32"/>
      <c r="K130" s="32"/>
      <c r="L130" s="32"/>
      <c r="M130" s="32"/>
      <c r="N130" s="32"/>
      <c r="O130" s="32"/>
      <c r="P130" s="32"/>
      <c r="Q130" s="32"/>
      <c r="R130" s="32"/>
      <c r="S130" s="32"/>
      <c r="T130" s="32"/>
      <c r="U130" s="32"/>
      <c r="V130" s="32"/>
      <c r="W130" s="32"/>
      <c r="X130" s="32"/>
      <c r="Y130" s="32"/>
      <c r="Z130" s="32"/>
      <c r="AA130" s="32"/>
      <c r="AB130" s="32"/>
      <c r="AC130" s="32"/>
      <c r="AD130" s="32"/>
      <c r="AE130" s="32" t="s">
        <v>185</v>
      </c>
      <c r="AF130" s="32"/>
      <c r="AG130" s="32"/>
      <c r="AH130" s="32"/>
      <c r="AI130" s="32"/>
      <c r="AJ130" s="32"/>
      <c r="AK130" s="32"/>
      <c r="AL130" s="32"/>
      <c r="AM130" s="32">
        <v>21</v>
      </c>
      <c r="AN130" s="32"/>
      <c r="AO130" s="32"/>
      <c r="AP130" s="32"/>
      <c r="AQ130" s="32"/>
      <c r="AR130" s="32"/>
      <c r="AS130" s="32"/>
      <c r="AT130" s="32"/>
      <c r="AU130" s="32"/>
      <c r="AV130" s="32"/>
      <c r="AW130" s="32"/>
      <c r="AX130" s="32"/>
      <c r="AY130" s="32"/>
      <c r="AZ130" s="32"/>
      <c r="BA130" s="32"/>
      <c r="BB130" s="32"/>
      <c r="BC130" s="32"/>
      <c r="BD130" s="32"/>
      <c r="BE130" s="32"/>
      <c r="BF130" s="32"/>
      <c r="BG130" s="32"/>
      <c r="BH130" s="32"/>
    </row>
    <row r="131" spans="1:60" outlineLevel="1" x14ac:dyDescent="0.2">
      <c r="A131" s="248"/>
      <c r="B131" s="221"/>
      <c r="C131" s="244" t="s">
        <v>123</v>
      </c>
      <c r="D131" s="225"/>
      <c r="E131" s="229">
        <v>3</v>
      </c>
      <c r="F131" s="233"/>
      <c r="G131" s="233"/>
      <c r="H131" s="232"/>
      <c r="I131" s="251"/>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row>
    <row r="132" spans="1:60" outlineLevel="1" x14ac:dyDescent="0.2">
      <c r="A132" s="248"/>
      <c r="B132" s="556" t="s">
        <v>552</v>
      </c>
      <c r="C132" s="557"/>
      <c r="D132" s="558"/>
      <c r="E132" s="559"/>
      <c r="F132" s="560"/>
      <c r="G132" s="561"/>
      <c r="H132" s="232"/>
      <c r="I132" s="251"/>
      <c r="J132" s="32"/>
      <c r="K132" s="32"/>
      <c r="L132" s="32"/>
      <c r="M132" s="32"/>
      <c r="N132" s="32"/>
      <c r="O132" s="32"/>
      <c r="P132" s="32"/>
      <c r="Q132" s="32"/>
      <c r="R132" s="32"/>
      <c r="S132" s="32"/>
      <c r="T132" s="32"/>
      <c r="U132" s="32"/>
      <c r="V132" s="32"/>
      <c r="W132" s="32"/>
      <c r="X132" s="32"/>
      <c r="Y132" s="32"/>
      <c r="Z132" s="32"/>
      <c r="AA132" s="32"/>
      <c r="AB132" s="32"/>
      <c r="AC132" s="32">
        <v>0</v>
      </c>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row>
    <row r="133" spans="1:60" outlineLevel="1" x14ac:dyDescent="0.2">
      <c r="A133" s="248"/>
      <c r="B133" s="556" t="s">
        <v>553</v>
      </c>
      <c r="C133" s="557"/>
      <c r="D133" s="558"/>
      <c r="E133" s="559"/>
      <c r="F133" s="560"/>
      <c r="G133" s="561"/>
      <c r="H133" s="232"/>
      <c r="I133" s="251"/>
      <c r="J133" s="32"/>
      <c r="K133" s="32"/>
      <c r="L133" s="32"/>
      <c r="M133" s="32"/>
      <c r="N133" s="32"/>
      <c r="O133" s="32"/>
      <c r="P133" s="32"/>
      <c r="Q133" s="32"/>
      <c r="R133" s="32"/>
      <c r="S133" s="32"/>
      <c r="T133" s="32"/>
      <c r="U133" s="32"/>
      <c r="V133" s="32"/>
      <c r="W133" s="32"/>
      <c r="X133" s="32"/>
      <c r="Y133" s="32"/>
      <c r="Z133" s="32"/>
      <c r="AA133" s="32"/>
      <c r="AB133" s="32"/>
      <c r="AC133" s="32"/>
      <c r="AD133" s="32"/>
      <c r="AE133" s="32" t="s">
        <v>178</v>
      </c>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row>
    <row r="134" spans="1:60" outlineLevel="1" x14ac:dyDescent="0.2">
      <c r="A134" s="249">
        <v>37</v>
      </c>
      <c r="B134" s="220" t="s">
        <v>996</v>
      </c>
      <c r="C134" s="243" t="s">
        <v>997</v>
      </c>
      <c r="D134" s="224" t="s">
        <v>197</v>
      </c>
      <c r="E134" s="228">
        <v>6</v>
      </c>
      <c r="F134" s="234"/>
      <c r="G134" s="233">
        <f>ROUND(E134*F134,2)</f>
        <v>0</v>
      </c>
      <c r="H134" s="232" t="s">
        <v>406</v>
      </c>
      <c r="I134" s="251" t="s">
        <v>184</v>
      </c>
      <c r="J134" s="32"/>
      <c r="K134" s="32"/>
      <c r="L134" s="32"/>
      <c r="M134" s="32"/>
      <c r="N134" s="32"/>
      <c r="O134" s="32"/>
      <c r="P134" s="32"/>
      <c r="Q134" s="32"/>
      <c r="R134" s="32"/>
      <c r="S134" s="32"/>
      <c r="T134" s="32"/>
      <c r="U134" s="32"/>
      <c r="V134" s="32"/>
      <c r="W134" s="32"/>
      <c r="X134" s="32"/>
      <c r="Y134" s="32"/>
      <c r="Z134" s="32"/>
      <c r="AA134" s="32"/>
      <c r="AB134" s="32"/>
      <c r="AC134" s="32"/>
      <c r="AD134" s="32"/>
      <c r="AE134" s="32" t="s">
        <v>185</v>
      </c>
      <c r="AF134" s="32"/>
      <c r="AG134" s="32"/>
      <c r="AH134" s="32"/>
      <c r="AI134" s="32"/>
      <c r="AJ134" s="32"/>
      <c r="AK134" s="32"/>
      <c r="AL134" s="32"/>
      <c r="AM134" s="32">
        <v>21</v>
      </c>
      <c r="AN134" s="32"/>
      <c r="AO134" s="32"/>
      <c r="AP134" s="32"/>
      <c r="AQ134" s="32"/>
      <c r="AR134" s="32"/>
      <c r="AS134" s="32"/>
      <c r="AT134" s="32"/>
      <c r="AU134" s="32"/>
      <c r="AV134" s="32"/>
      <c r="AW134" s="32"/>
      <c r="AX134" s="32"/>
      <c r="AY134" s="32"/>
      <c r="AZ134" s="32"/>
      <c r="BA134" s="32"/>
      <c r="BB134" s="32"/>
      <c r="BC134" s="32"/>
      <c r="BD134" s="32"/>
      <c r="BE134" s="32"/>
      <c r="BF134" s="32"/>
      <c r="BG134" s="32"/>
      <c r="BH134" s="32"/>
    </row>
    <row r="135" spans="1:60" outlineLevel="1" x14ac:dyDescent="0.2">
      <c r="A135" s="248"/>
      <c r="B135" s="221"/>
      <c r="C135" s="244" t="s">
        <v>625</v>
      </c>
      <c r="D135" s="225"/>
      <c r="E135" s="229">
        <v>6</v>
      </c>
      <c r="F135" s="233"/>
      <c r="G135" s="233"/>
      <c r="H135" s="232"/>
      <c r="I135" s="251"/>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row>
    <row r="136" spans="1:60" outlineLevel="1" x14ac:dyDescent="0.2">
      <c r="A136" s="249">
        <v>38</v>
      </c>
      <c r="B136" s="220" t="s">
        <v>554</v>
      </c>
      <c r="C136" s="243" t="s">
        <v>555</v>
      </c>
      <c r="D136" s="224" t="s">
        <v>197</v>
      </c>
      <c r="E136" s="228">
        <v>55</v>
      </c>
      <c r="F136" s="234"/>
      <c r="G136" s="233">
        <f>ROUND(E136*F136,2)</f>
        <v>0</v>
      </c>
      <c r="H136" s="232" t="s">
        <v>406</v>
      </c>
      <c r="I136" s="251" t="s">
        <v>184</v>
      </c>
      <c r="J136" s="32"/>
      <c r="K136" s="32"/>
      <c r="L136" s="32"/>
      <c r="M136" s="32"/>
      <c r="N136" s="32"/>
      <c r="O136" s="32"/>
      <c r="P136" s="32"/>
      <c r="Q136" s="32"/>
      <c r="R136" s="32"/>
      <c r="S136" s="32"/>
      <c r="T136" s="32"/>
      <c r="U136" s="32"/>
      <c r="V136" s="32"/>
      <c r="W136" s="32"/>
      <c r="X136" s="32"/>
      <c r="Y136" s="32"/>
      <c r="Z136" s="32"/>
      <c r="AA136" s="32"/>
      <c r="AB136" s="32"/>
      <c r="AC136" s="32"/>
      <c r="AD136" s="32"/>
      <c r="AE136" s="32" t="s">
        <v>185</v>
      </c>
      <c r="AF136" s="32"/>
      <c r="AG136" s="32"/>
      <c r="AH136" s="32"/>
      <c r="AI136" s="32"/>
      <c r="AJ136" s="32"/>
      <c r="AK136" s="32"/>
      <c r="AL136" s="32"/>
      <c r="AM136" s="32">
        <v>21</v>
      </c>
      <c r="AN136" s="32"/>
      <c r="AO136" s="32"/>
      <c r="AP136" s="32"/>
      <c r="AQ136" s="32"/>
      <c r="AR136" s="32"/>
      <c r="AS136" s="32"/>
      <c r="AT136" s="32"/>
      <c r="AU136" s="32"/>
      <c r="AV136" s="32"/>
      <c r="AW136" s="32"/>
      <c r="AX136" s="32"/>
      <c r="AY136" s="32"/>
      <c r="AZ136" s="32"/>
      <c r="BA136" s="32"/>
      <c r="BB136" s="32"/>
      <c r="BC136" s="32"/>
      <c r="BD136" s="32"/>
      <c r="BE136" s="32"/>
      <c r="BF136" s="32"/>
      <c r="BG136" s="32"/>
      <c r="BH136" s="32"/>
    </row>
    <row r="137" spans="1:60" outlineLevel="1" x14ac:dyDescent="0.2">
      <c r="A137" s="248"/>
      <c r="B137" s="221"/>
      <c r="C137" s="244" t="s">
        <v>993</v>
      </c>
      <c r="D137" s="225"/>
      <c r="E137" s="229">
        <v>55</v>
      </c>
      <c r="F137" s="233"/>
      <c r="G137" s="233"/>
      <c r="H137" s="232"/>
      <c r="I137" s="251"/>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row>
    <row r="138" spans="1:60" outlineLevel="1" x14ac:dyDescent="0.2">
      <c r="A138" s="248"/>
      <c r="B138" s="556" t="s">
        <v>557</v>
      </c>
      <c r="C138" s="557"/>
      <c r="D138" s="558"/>
      <c r="E138" s="559"/>
      <c r="F138" s="560"/>
      <c r="G138" s="561"/>
      <c r="H138" s="232"/>
      <c r="I138" s="251"/>
      <c r="J138" s="32"/>
      <c r="K138" s="32"/>
      <c r="L138" s="32"/>
      <c r="M138" s="32"/>
      <c r="N138" s="32"/>
      <c r="O138" s="32"/>
      <c r="P138" s="32"/>
      <c r="Q138" s="32"/>
      <c r="R138" s="32"/>
      <c r="S138" s="32"/>
      <c r="T138" s="32"/>
      <c r="U138" s="32"/>
      <c r="V138" s="32"/>
      <c r="W138" s="32"/>
      <c r="X138" s="32"/>
      <c r="Y138" s="32"/>
      <c r="Z138" s="32"/>
      <c r="AA138" s="32"/>
      <c r="AB138" s="32"/>
      <c r="AC138" s="32">
        <v>0</v>
      </c>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row>
    <row r="139" spans="1:60" ht="22.5" outlineLevel="1" x14ac:dyDescent="0.2">
      <c r="A139" s="248"/>
      <c r="B139" s="556" t="s">
        <v>558</v>
      </c>
      <c r="C139" s="557"/>
      <c r="D139" s="558"/>
      <c r="E139" s="559"/>
      <c r="F139" s="560"/>
      <c r="G139" s="561"/>
      <c r="H139" s="232"/>
      <c r="I139" s="251"/>
      <c r="J139" s="32"/>
      <c r="K139" s="32"/>
      <c r="L139" s="32"/>
      <c r="M139" s="32"/>
      <c r="N139" s="32"/>
      <c r="O139" s="32"/>
      <c r="P139" s="32"/>
      <c r="Q139" s="32"/>
      <c r="R139" s="32"/>
      <c r="S139" s="32"/>
      <c r="T139" s="32"/>
      <c r="U139" s="32"/>
      <c r="V139" s="32"/>
      <c r="W139" s="32"/>
      <c r="X139" s="32"/>
      <c r="Y139" s="32"/>
      <c r="Z139" s="32"/>
      <c r="AA139" s="32"/>
      <c r="AB139" s="32"/>
      <c r="AC139" s="32"/>
      <c r="AD139" s="32"/>
      <c r="AE139" s="32" t="s">
        <v>178</v>
      </c>
      <c r="AF139" s="32"/>
      <c r="AG139" s="32"/>
      <c r="AH139" s="32"/>
      <c r="AI139" s="32"/>
      <c r="AJ139" s="32"/>
      <c r="AK139" s="32"/>
      <c r="AL139" s="32"/>
      <c r="AM139" s="32"/>
      <c r="AN139" s="32"/>
      <c r="AO139" s="32"/>
      <c r="AP139" s="32"/>
      <c r="AQ139" s="32"/>
      <c r="AR139" s="32"/>
      <c r="AS139" s="32"/>
      <c r="AT139" s="32"/>
      <c r="AU139" s="32"/>
      <c r="AV139" s="32"/>
      <c r="AW139" s="32"/>
      <c r="AX139" s="32"/>
      <c r="AY139" s="32"/>
      <c r="AZ139" s="212" t="str">
        <f>B139</f>
        <v>montáž a demontáž výrobků nebo dílců pro zabezpečení dvou konců zkoušeného úseku potrubí pro jakýkoliv způsob zabezpečení,  montáž a demontáž koncových tvarovek, montáž zaslepovací příruby, zaslepení odboček pro hydranty, vzdušníky a jiné armatury a odbočky pro odbočující řady,</v>
      </c>
      <c r="BA139" s="32"/>
      <c r="BB139" s="32"/>
      <c r="BC139" s="32"/>
      <c r="BD139" s="32"/>
      <c r="BE139" s="32"/>
      <c r="BF139" s="32"/>
      <c r="BG139" s="32"/>
      <c r="BH139" s="32"/>
    </row>
    <row r="140" spans="1:60" outlineLevel="1" x14ac:dyDescent="0.2">
      <c r="A140" s="249">
        <v>39</v>
      </c>
      <c r="B140" s="220" t="s">
        <v>559</v>
      </c>
      <c r="C140" s="243" t="s">
        <v>560</v>
      </c>
      <c r="D140" s="224" t="s">
        <v>561</v>
      </c>
      <c r="E140" s="228">
        <v>1</v>
      </c>
      <c r="F140" s="234"/>
      <c r="G140" s="233">
        <f>ROUND(E140*F140,2)</f>
        <v>0</v>
      </c>
      <c r="H140" s="232" t="s">
        <v>406</v>
      </c>
      <c r="I140" s="251" t="s">
        <v>184</v>
      </c>
      <c r="J140" s="32"/>
      <c r="K140" s="32"/>
      <c r="L140" s="32"/>
      <c r="M140" s="32"/>
      <c r="N140" s="32"/>
      <c r="O140" s="32"/>
      <c r="P140" s="32"/>
      <c r="Q140" s="32"/>
      <c r="R140" s="32"/>
      <c r="S140" s="32"/>
      <c r="T140" s="32"/>
      <c r="U140" s="32"/>
      <c r="V140" s="32"/>
      <c r="W140" s="32"/>
      <c r="X140" s="32"/>
      <c r="Y140" s="32"/>
      <c r="Z140" s="32"/>
      <c r="AA140" s="32"/>
      <c r="AB140" s="32"/>
      <c r="AC140" s="32"/>
      <c r="AD140" s="32"/>
      <c r="AE140" s="32" t="s">
        <v>185</v>
      </c>
      <c r="AF140" s="32"/>
      <c r="AG140" s="32"/>
      <c r="AH140" s="32"/>
      <c r="AI140" s="32"/>
      <c r="AJ140" s="32"/>
      <c r="AK140" s="32"/>
      <c r="AL140" s="32"/>
      <c r="AM140" s="32">
        <v>21</v>
      </c>
      <c r="AN140" s="32"/>
      <c r="AO140" s="32"/>
      <c r="AP140" s="32"/>
      <c r="AQ140" s="32"/>
      <c r="AR140" s="32"/>
      <c r="AS140" s="32"/>
      <c r="AT140" s="32"/>
      <c r="AU140" s="32"/>
      <c r="AV140" s="32"/>
      <c r="AW140" s="32"/>
      <c r="AX140" s="32"/>
      <c r="AY140" s="32"/>
      <c r="AZ140" s="32"/>
      <c r="BA140" s="32"/>
      <c r="BB140" s="32"/>
      <c r="BC140" s="32"/>
      <c r="BD140" s="32"/>
      <c r="BE140" s="32"/>
      <c r="BF140" s="32"/>
      <c r="BG140" s="32"/>
      <c r="BH140" s="32"/>
    </row>
    <row r="141" spans="1:60" outlineLevel="1" x14ac:dyDescent="0.2">
      <c r="A141" s="248"/>
      <c r="B141" s="221"/>
      <c r="C141" s="244" t="s">
        <v>119</v>
      </c>
      <c r="D141" s="225"/>
      <c r="E141" s="229">
        <v>1</v>
      </c>
      <c r="F141" s="233"/>
      <c r="G141" s="233"/>
      <c r="H141" s="232"/>
      <c r="I141" s="251"/>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row>
    <row r="142" spans="1:60" outlineLevel="1" x14ac:dyDescent="0.2">
      <c r="A142" s="248"/>
      <c r="B142" s="556" t="s">
        <v>562</v>
      </c>
      <c r="C142" s="557"/>
      <c r="D142" s="558"/>
      <c r="E142" s="559"/>
      <c r="F142" s="560"/>
      <c r="G142" s="561"/>
      <c r="H142" s="232"/>
      <c r="I142" s="251"/>
      <c r="J142" s="32"/>
      <c r="K142" s="32"/>
      <c r="L142" s="32"/>
      <c r="M142" s="32"/>
      <c r="N142" s="32"/>
      <c r="O142" s="32"/>
      <c r="P142" s="32"/>
      <c r="Q142" s="32"/>
      <c r="R142" s="32"/>
      <c r="S142" s="32"/>
      <c r="T142" s="32"/>
      <c r="U142" s="32"/>
      <c r="V142" s="32"/>
      <c r="W142" s="32"/>
      <c r="X142" s="32"/>
      <c r="Y142" s="32"/>
      <c r="Z142" s="32"/>
      <c r="AA142" s="32"/>
      <c r="AB142" s="32"/>
      <c r="AC142" s="32">
        <v>0</v>
      </c>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row>
    <row r="143" spans="1:60" outlineLevel="1" x14ac:dyDescent="0.2">
      <c r="A143" s="248"/>
      <c r="B143" s="556" t="s">
        <v>563</v>
      </c>
      <c r="C143" s="557"/>
      <c r="D143" s="558"/>
      <c r="E143" s="559"/>
      <c r="F143" s="560"/>
      <c r="G143" s="561"/>
      <c r="H143" s="232"/>
      <c r="I143" s="251"/>
      <c r="J143" s="32"/>
      <c r="K143" s="32"/>
      <c r="L143" s="32"/>
      <c r="M143" s="32"/>
      <c r="N143" s="32"/>
      <c r="O143" s="32"/>
      <c r="P143" s="32"/>
      <c r="Q143" s="32"/>
      <c r="R143" s="32"/>
      <c r="S143" s="32"/>
      <c r="T143" s="32"/>
      <c r="U143" s="32"/>
      <c r="V143" s="32"/>
      <c r="W143" s="32"/>
      <c r="X143" s="32"/>
      <c r="Y143" s="32"/>
      <c r="Z143" s="32"/>
      <c r="AA143" s="32"/>
      <c r="AB143" s="32"/>
      <c r="AC143" s="32"/>
      <c r="AD143" s="32"/>
      <c r="AE143" s="32" t="s">
        <v>178</v>
      </c>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row>
    <row r="144" spans="1:60" outlineLevel="1" x14ac:dyDescent="0.2">
      <c r="A144" s="249">
        <v>40</v>
      </c>
      <c r="B144" s="220" t="s">
        <v>998</v>
      </c>
      <c r="C144" s="243" t="s">
        <v>999</v>
      </c>
      <c r="D144" s="224" t="s">
        <v>197</v>
      </c>
      <c r="E144" s="228">
        <v>6</v>
      </c>
      <c r="F144" s="234"/>
      <c r="G144" s="233">
        <f>ROUND(E144*F144,2)</f>
        <v>0</v>
      </c>
      <c r="H144" s="232" t="s">
        <v>406</v>
      </c>
      <c r="I144" s="251" t="s">
        <v>184</v>
      </c>
      <c r="J144" s="32"/>
      <c r="K144" s="32"/>
      <c r="L144" s="32"/>
      <c r="M144" s="32"/>
      <c r="N144" s="32"/>
      <c r="O144" s="32"/>
      <c r="P144" s="32"/>
      <c r="Q144" s="32"/>
      <c r="R144" s="32"/>
      <c r="S144" s="32"/>
      <c r="T144" s="32"/>
      <c r="U144" s="32"/>
      <c r="V144" s="32"/>
      <c r="W144" s="32"/>
      <c r="X144" s="32"/>
      <c r="Y144" s="32"/>
      <c r="Z144" s="32"/>
      <c r="AA144" s="32"/>
      <c r="AB144" s="32"/>
      <c r="AC144" s="32"/>
      <c r="AD144" s="32"/>
      <c r="AE144" s="32" t="s">
        <v>185</v>
      </c>
      <c r="AF144" s="32"/>
      <c r="AG144" s="32"/>
      <c r="AH144" s="32"/>
      <c r="AI144" s="32"/>
      <c r="AJ144" s="32"/>
      <c r="AK144" s="32"/>
      <c r="AL144" s="32"/>
      <c r="AM144" s="32">
        <v>21</v>
      </c>
      <c r="AN144" s="32"/>
      <c r="AO144" s="32"/>
      <c r="AP144" s="32"/>
      <c r="AQ144" s="32"/>
      <c r="AR144" s="32"/>
      <c r="AS144" s="32"/>
      <c r="AT144" s="32"/>
      <c r="AU144" s="32"/>
      <c r="AV144" s="32"/>
      <c r="AW144" s="32"/>
      <c r="AX144" s="32"/>
      <c r="AY144" s="32"/>
      <c r="AZ144" s="32"/>
      <c r="BA144" s="32"/>
      <c r="BB144" s="32"/>
      <c r="BC144" s="32"/>
      <c r="BD144" s="32"/>
      <c r="BE144" s="32"/>
      <c r="BF144" s="32"/>
      <c r="BG144" s="32"/>
      <c r="BH144" s="32"/>
    </row>
    <row r="145" spans="1:60" outlineLevel="1" x14ac:dyDescent="0.2">
      <c r="A145" s="248"/>
      <c r="B145" s="221"/>
      <c r="C145" s="244" t="s">
        <v>625</v>
      </c>
      <c r="D145" s="225"/>
      <c r="E145" s="229">
        <v>6</v>
      </c>
      <c r="F145" s="233"/>
      <c r="G145" s="233"/>
      <c r="H145" s="232"/>
      <c r="I145" s="251"/>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row>
    <row r="146" spans="1:60" outlineLevel="1" x14ac:dyDescent="0.2">
      <c r="A146" s="249">
        <v>41</v>
      </c>
      <c r="B146" s="220" t="s">
        <v>564</v>
      </c>
      <c r="C146" s="243" t="s">
        <v>555</v>
      </c>
      <c r="D146" s="224" t="s">
        <v>197</v>
      </c>
      <c r="E146" s="228">
        <v>55</v>
      </c>
      <c r="F146" s="234"/>
      <c r="G146" s="233">
        <f>ROUND(E146*F146,2)</f>
        <v>0</v>
      </c>
      <c r="H146" s="232" t="s">
        <v>406</v>
      </c>
      <c r="I146" s="251" t="s">
        <v>184</v>
      </c>
      <c r="J146" s="32"/>
      <c r="K146" s="32"/>
      <c r="L146" s="32"/>
      <c r="M146" s="32"/>
      <c r="N146" s="32"/>
      <c r="O146" s="32"/>
      <c r="P146" s="32"/>
      <c r="Q146" s="32"/>
      <c r="R146" s="32"/>
      <c r="S146" s="32"/>
      <c r="T146" s="32"/>
      <c r="U146" s="32"/>
      <c r="V146" s="32"/>
      <c r="W146" s="32"/>
      <c r="X146" s="32"/>
      <c r="Y146" s="32"/>
      <c r="Z146" s="32"/>
      <c r="AA146" s="32"/>
      <c r="AB146" s="32"/>
      <c r="AC146" s="32"/>
      <c r="AD146" s="32"/>
      <c r="AE146" s="32" t="s">
        <v>185</v>
      </c>
      <c r="AF146" s="32"/>
      <c r="AG146" s="32"/>
      <c r="AH146" s="32"/>
      <c r="AI146" s="32"/>
      <c r="AJ146" s="32"/>
      <c r="AK146" s="32"/>
      <c r="AL146" s="32"/>
      <c r="AM146" s="32">
        <v>21</v>
      </c>
      <c r="AN146" s="32"/>
      <c r="AO146" s="32"/>
      <c r="AP146" s="32"/>
      <c r="AQ146" s="32"/>
      <c r="AR146" s="32"/>
      <c r="AS146" s="32"/>
      <c r="AT146" s="32"/>
      <c r="AU146" s="32"/>
      <c r="AV146" s="32"/>
      <c r="AW146" s="32"/>
      <c r="AX146" s="32"/>
      <c r="AY146" s="32"/>
      <c r="AZ146" s="32"/>
      <c r="BA146" s="32"/>
      <c r="BB146" s="32"/>
      <c r="BC146" s="32"/>
      <c r="BD146" s="32"/>
      <c r="BE146" s="32"/>
      <c r="BF146" s="32"/>
      <c r="BG146" s="32"/>
      <c r="BH146" s="32"/>
    </row>
    <row r="147" spans="1:60" outlineLevel="1" x14ac:dyDescent="0.2">
      <c r="A147" s="248"/>
      <c r="B147" s="221"/>
      <c r="C147" s="244" t="s">
        <v>993</v>
      </c>
      <c r="D147" s="225"/>
      <c r="E147" s="229">
        <v>55</v>
      </c>
      <c r="F147" s="233"/>
      <c r="G147" s="233"/>
      <c r="H147" s="232"/>
      <c r="I147" s="251"/>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row>
    <row r="148" spans="1:60" outlineLevel="1" x14ac:dyDescent="0.2">
      <c r="A148" s="248"/>
      <c r="B148" s="556" t="s">
        <v>578</v>
      </c>
      <c r="C148" s="557"/>
      <c r="D148" s="558"/>
      <c r="E148" s="559"/>
      <c r="F148" s="560"/>
      <c r="G148" s="561"/>
      <c r="H148" s="232"/>
      <c r="I148" s="251"/>
      <c r="J148" s="32"/>
      <c r="K148" s="32"/>
      <c r="L148" s="32"/>
      <c r="M148" s="32"/>
      <c r="N148" s="32"/>
      <c r="O148" s="32"/>
      <c r="P148" s="32"/>
      <c r="Q148" s="32"/>
      <c r="R148" s="32"/>
      <c r="S148" s="32"/>
      <c r="T148" s="32"/>
      <c r="U148" s="32"/>
      <c r="V148" s="32"/>
      <c r="W148" s="32"/>
      <c r="X148" s="32"/>
      <c r="Y148" s="32"/>
      <c r="Z148" s="32"/>
      <c r="AA148" s="32"/>
      <c r="AB148" s="32"/>
      <c r="AC148" s="32">
        <v>0</v>
      </c>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row>
    <row r="149" spans="1:60" outlineLevel="1" x14ac:dyDescent="0.2">
      <c r="A149" s="248"/>
      <c r="B149" s="556" t="s">
        <v>579</v>
      </c>
      <c r="C149" s="557"/>
      <c r="D149" s="558"/>
      <c r="E149" s="559"/>
      <c r="F149" s="560"/>
      <c r="G149" s="561"/>
      <c r="H149" s="232"/>
      <c r="I149" s="251"/>
      <c r="J149" s="32"/>
      <c r="K149" s="32"/>
      <c r="L149" s="32"/>
      <c r="M149" s="32"/>
      <c r="N149" s="32"/>
      <c r="O149" s="32"/>
      <c r="P149" s="32"/>
      <c r="Q149" s="32"/>
      <c r="R149" s="32"/>
      <c r="S149" s="32"/>
      <c r="T149" s="32"/>
      <c r="U149" s="32"/>
      <c r="V149" s="32"/>
      <c r="W149" s="32"/>
      <c r="X149" s="32"/>
      <c r="Y149" s="32"/>
      <c r="Z149" s="32"/>
      <c r="AA149" s="32"/>
      <c r="AB149" s="32"/>
      <c r="AC149" s="32"/>
      <c r="AD149" s="32"/>
      <c r="AE149" s="32" t="s">
        <v>178</v>
      </c>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row>
    <row r="150" spans="1:60" outlineLevel="1" x14ac:dyDescent="0.2">
      <c r="A150" s="249">
        <v>42</v>
      </c>
      <c r="B150" s="220" t="s">
        <v>580</v>
      </c>
      <c r="C150" s="243" t="s">
        <v>581</v>
      </c>
      <c r="D150" s="224" t="s">
        <v>412</v>
      </c>
      <c r="E150" s="228">
        <v>5</v>
      </c>
      <c r="F150" s="234"/>
      <c r="G150" s="233">
        <f>ROUND(E150*F150,2)</f>
        <v>0</v>
      </c>
      <c r="H150" s="232" t="s">
        <v>406</v>
      </c>
      <c r="I150" s="251" t="s">
        <v>184</v>
      </c>
      <c r="J150" s="32"/>
      <c r="K150" s="32"/>
      <c r="L150" s="32"/>
      <c r="M150" s="32"/>
      <c r="N150" s="32"/>
      <c r="O150" s="32"/>
      <c r="P150" s="32"/>
      <c r="Q150" s="32"/>
      <c r="R150" s="32"/>
      <c r="S150" s="32"/>
      <c r="T150" s="32"/>
      <c r="U150" s="32"/>
      <c r="V150" s="32"/>
      <c r="W150" s="32"/>
      <c r="X150" s="32"/>
      <c r="Y150" s="32"/>
      <c r="Z150" s="32"/>
      <c r="AA150" s="32"/>
      <c r="AB150" s="32"/>
      <c r="AC150" s="32"/>
      <c r="AD150" s="32"/>
      <c r="AE150" s="32" t="s">
        <v>185</v>
      </c>
      <c r="AF150" s="32"/>
      <c r="AG150" s="32"/>
      <c r="AH150" s="32"/>
      <c r="AI150" s="32"/>
      <c r="AJ150" s="32"/>
      <c r="AK150" s="32"/>
      <c r="AL150" s="32"/>
      <c r="AM150" s="32">
        <v>21</v>
      </c>
      <c r="AN150" s="32"/>
      <c r="AO150" s="32"/>
      <c r="AP150" s="32"/>
      <c r="AQ150" s="32"/>
      <c r="AR150" s="32"/>
      <c r="AS150" s="32"/>
      <c r="AT150" s="32"/>
      <c r="AU150" s="32"/>
      <c r="AV150" s="32"/>
      <c r="AW150" s="32"/>
      <c r="AX150" s="32"/>
      <c r="AY150" s="32"/>
      <c r="AZ150" s="32"/>
      <c r="BA150" s="32"/>
      <c r="BB150" s="32"/>
      <c r="BC150" s="32"/>
      <c r="BD150" s="32"/>
      <c r="BE150" s="32"/>
      <c r="BF150" s="32"/>
      <c r="BG150" s="32"/>
      <c r="BH150" s="32"/>
    </row>
    <row r="151" spans="1:60" outlineLevel="1" x14ac:dyDescent="0.2">
      <c r="A151" s="248"/>
      <c r="B151" s="221"/>
      <c r="C151" s="244" t="s">
        <v>127</v>
      </c>
      <c r="D151" s="225"/>
      <c r="E151" s="229">
        <v>5</v>
      </c>
      <c r="F151" s="233"/>
      <c r="G151" s="233"/>
      <c r="H151" s="232"/>
      <c r="I151" s="251"/>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row>
    <row r="152" spans="1:60" outlineLevel="1" x14ac:dyDescent="0.2">
      <c r="A152" s="248"/>
      <c r="B152" s="556" t="s">
        <v>589</v>
      </c>
      <c r="C152" s="557"/>
      <c r="D152" s="558"/>
      <c r="E152" s="559"/>
      <c r="F152" s="560"/>
      <c r="G152" s="561"/>
      <c r="H152" s="232"/>
      <c r="I152" s="251"/>
      <c r="J152" s="32"/>
      <c r="K152" s="32"/>
      <c r="L152" s="32"/>
      <c r="M152" s="32"/>
      <c r="N152" s="32"/>
      <c r="O152" s="32"/>
      <c r="P152" s="32"/>
      <c r="Q152" s="32"/>
      <c r="R152" s="32"/>
      <c r="S152" s="32"/>
      <c r="T152" s="32"/>
      <c r="U152" s="32"/>
      <c r="V152" s="32"/>
      <c r="W152" s="32"/>
      <c r="X152" s="32"/>
      <c r="Y152" s="32"/>
      <c r="Z152" s="32"/>
      <c r="AA152" s="32"/>
      <c r="AB152" s="32"/>
      <c r="AC152" s="32">
        <v>0</v>
      </c>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row>
    <row r="153" spans="1:60" outlineLevel="1" x14ac:dyDescent="0.2">
      <c r="A153" s="249">
        <v>43</v>
      </c>
      <c r="B153" s="220" t="s">
        <v>590</v>
      </c>
      <c r="C153" s="243" t="s">
        <v>591</v>
      </c>
      <c r="D153" s="224" t="s">
        <v>412</v>
      </c>
      <c r="E153" s="228">
        <v>1</v>
      </c>
      <c r="F153" s="234"/>
      <c r="G153" s="233">
        <f>ROUND(E153*F153,2)</f>
        <v>0</v>
      </c>
      <c r="H153" s="232" t="s">
        <v>406</v>
      </c>
      <c r="I153" s="251" t="s">
        <v>184</v>
      </c>
      <c r="J153" s="32"/>
      <c r="K153" s="32"/>
      <c r="L153" s="32"/>
      <c r="M153" s="32"/>
      <c r="N153" s="32"/>
      <c r="O153" s="32"/>
      <c r="P153" s="32"/>
      <c r="Q153" s="32"/>
      <c r="R153" s="32"/>
      <c r="S153" s="32"/>
      <c r="T153" s="32"/>
      <c r="U153" s="32"/>
      <c r="V153" s="32"/>
      <c r="W153" s="32"/>
      <c r="X153" s="32"/>
      <c r="Y153" s="32"/>
      <c r="Z153" s="32"/>
      <c r="AA153" s="32"/>
      <c r="AB153" s="32"/>
      <c r="AC153" s="32"/>
      <c r="AD153" s="32"/>
      <c r="AE153" s="32" t="s">
        <v>185</v>
      </c>
      <c r="AF153" s="32"/>
      <c r="AG153" s="32"/>
      <c r="AH153" s="32"/>
      <c r="AI153" s="32"/>
      <c r="AJ153" s="32"/>
      <c r="AK153" s="32"/>
      <c r="AL153" s="32"/>
      <c r="AM153" s="32">
        <v>21</v>
      </c>
      <c r="AN153" s="32"/>
      <c r="AO153" s="32"/>
      <c r="AP153" s="32"/>
      <c r="AQ153" s="32"/>
      <c r="AR153" s="32"/>
      <c r="AS153" s="32"/>
      <c r="AT153" s="32"/>
      <c r="AU153" s="32"/>
      <c r="AV153" s="32"/>
      <c r="AW153" s="32"/>
      <c r="AX153" s="32"/>
      <c r="AY153" s="32"/>
      <c r="AZ153" s="32"/>
      <c r="BA153" s="32"/>
      <c r="BB153" s="32"/>
      <c r="BC153" s="32"/>
      <c r="BD153" s="32"/>
      <c r="BE153" s="32"/>
      <c r="BF153" s="32"/>
      <c r="BG153" s="32"/>
      <c r="BH153" s="32"/>
    </row>
    <row r="154" spans="1:60" outlineLevel="1" x14ac:dyDescent="0.2">
      <c r="A154" s="248"/>
      <c r="B154" s="221"/>
      <c r="C154" s="562" t="s">
        <v>592</v>
      </c>
      <c r="D154" s="563"/>
      <c r="E154" s="564"/>
      <c r="F154" s="565"/>
      <c r="G154" s="566"/>
      <c r="H154" s="232"/>
      <c r="I154" s="251"/>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212" t="str">
        <f>C154</f>
        <v>Včetně dodání a připevnění tabulky.</v>
      </c>
      <c r="BB154" s="32"/>
      <c r="BC154" s="32"/>
      <c r="BD154" s="32"/>
      <c r="BE154" s="32"/>
      <c r="BF154" s="32"/>
      <c r="BG154" s="32"/>
      <c r="BH154" s="32"/>
    </row>
    <row r="155" spans="1:60" outlineLevel="1" x14ac:dyDescent="0.2">
      <c r="A155" s="248"/>
      <c r="B155" s="221"/>
      <c r="C155" s="244" t="s">
        <v>119</v>
      </c>
      <c r="D155" s="225"/>
      <c r="E155" s="229">
        <v>1</v>
      </c>
      <c r="F155" s="233"/>
      <c r="G155" s="233"/>
      <c r="H155" s="232"/>
      <c r="I155" s="251"/>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row>
    <row r="156" spans="1:60" outlineLevel="1" x14ac:dyDescent="0.2">
      <c r="A156" s="249">
        <v>44</v>
      </c>
      <c r="B156" s="220" t="s">
        <v>593</v>
      </c>
      <c r="C156" s="243" t="s">
        <v>594</v>
      </c>
      <c r="D156" s="224" t="s">
        <v>412</v>
      </c>
      <c r="E156" s="228">
        <v>1</v>
      </c>
      <c r="F156" s="234"/>
      <c r="G156" s="233">
        <f>ROUND(E156*F156,2)</f>
        <v>0</v>
      </c>
      <c r="H156" s="232" t="s">
        <v>406</v>
      </c>
      <c r="I156" s="251" t="s">
        <v>184</v>
      </c>
      <c r="J156" s="32"/>
      <c r="K156" s="32"/>
      <c r="L156" s="32"/>
      <c r="M156" s="32"/>
      <c r="N156" s="32"/>
      <c r="O156" s="32"/>
      <c r="P156" s="32"/>
      <c r="Q156" s="32"/>
      <c r="R156" s="32"/>
      <c r="S156" s="32"/>
      <c r="T156" s="32"/>
      <c r="U156" s="32"/>
      <c r="V156" s="32"/>
      <c r="W156" s="32"/>
      <c r="X156" s="32"/>
      <c r="Y156" s="32"/>
      <c r="Z156" s="32"/>
      <c r="AA156" s="32"/>
      <c r="AB156" s="32"/>
      <c r="AC156" s="32"/>
      <c r="AD156" s="32"/>
      <c r="AE156" s="32" t="s">
        <v>185</v>
      </c>
      <c r="AF156" s="32"/>
      <c r="AG156" s="32"/>
      <c r="AH156" s="32"/>
      <c r="AI156" s="32"/>
      <c r="AJ156" s="32"/>
      <c r="AK156" s="32"/>
      <c r="AL156" s="32"/>
      <c r="AM156" s="32">
        <v>21</v>
      </c>
      <c r="AN156" s="32"/>
      <c r="AO156" s="32"/>
      <c r="AP156" s="32"/>
      <c r="AQ156" s="32"/>
      <c r="AR156" s="32"/>
      <c r="AS156" s="32"/>
      <c r="AT156" s="32"/>
      <c r="AU156" s="32"/>
      <c r="AV156" s="32"/>
      <c r="AW156" s="32"/>
      <c r="AX156" s="32"/>
      <c r="AY156" s="32"/>
      <c r="AZ156" s="32"/>
      <c r="BA156" s="32"/>
      <c r="BB156" s="32"/>
      <c r="BC156" s="32"/>
      <c r="BD156" s="32"/>
      <c r="BE156" s="32"/>
      <c r="BF156" s="32"/>
      <c r="BG156" s="32"/>
      <c r="BH156" s="32"/>
    </row>
    <row r="157" spans="1:60" outlineLevel="1" x14ac:dyDescent="0.2">
      <c r="A157" s="248"/>
      <c r="B157" s="221"/>
      <c r="C157" s="562" t="s">
        <v>595</v>
      </c>
      <c r="D157" s="563"/>
      <c r="E157" s="564"/>
      <c r="F157" s="565"/>
      <c r="G157" s="566"/>
      <c r="H157" s="232"/>
      <c r="I157" s="251"/>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212" t="str">
        <f>C157</f>
        <v>Včetně dodání a připevnění tabulky a osazení sloupků.</v>
      </c>
      <c r="BB157" s="32"/>
      <c r="BC157" s="32"/>
      <c r="BD157" s="32"/>
      <c r="BE157" s="32"/>
      <c r="BF157" s="32"/>
      <c r="BG157" s="32"/>
      <c r="BH157" s="32"/>
    </row>
    <row r="158" spans="1:60" outlineLevel="1" x14ac:dyDescent="0.2">
      <c r="A158" s="248"/>
      <c r="B158" s="221"/>
      <c r="C158" s="244" t="s">
        <v>119</v>
      </c>
      <c r="D158" s="225"/>
      <c r="E158" s="229">
        <v>1</v>
      </c>
      <c r="F158" s="233"/>
      <c r="G158" s="233"/>
      <c r="H158" s="232"/>
      <c r="I158" s="251"/>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row>
    <row r="159" spans="1:60" outlineLevel="1" x14ac:dyDescent="0.2">
      <c r="A159" s="248"/>
      <c r="B159" s="556" t="s">
        <v>596</v>
      </c>
      <c r="C159" s="557"/>
      <c r="D159" s="558"/>
      <c r="E159" s="559"/>
      <c r="F159" s="560"/>
      <c r="G159" s="561"/>
      <c r="H159" s="232"/>
      <c r="I159" s="251"/>
      <c r="J159" s="32"/>
      <c r="K159" s="32"/>
      <c r="L159" s="32"/>
      <c r="M159" s="32"/>
      <c r="N159" s="32"/>
      <c r="O159" s="32"/>
      <c r="P159" s="32"/>
      <c r="Q159" s="32"/>
      <c r="R159" s="32"/>
      <c r="S159" s="32"/>
      <c r="T159" s="32"/>
      <c r="U159" s="32"/>
      <c r="V159" s="32"/>
      <c r="W159" s="32"/>
      <c r="X159" s="32"/>
      <c r="Y159" s="32"/>
      <c r="Z159" s="32"/>
      <c r="AA159" s="32"/>
      <c r="AB159" s="32"/>
      <c r="AC159" s="32">
        <v>0</v>
      </c>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row>
    <row r="160" spans="1:60" outlineLevel="1" x14ac:dyDescent="0.2">
      <c r="A160" s="249">
        <v>45</v>
      </c>
      <c r="B160" s="220" t="s">
        <v>597</v>
      </c>
      <c r="C160" s="243" t="s">
        <v>598</v>
      </c>
      <c r="D160" s="224" t="s">
        <v>197</v>
      </c>
      <c r="E160" s="228">
        <v>61</v>
      </c>
      <c r="F160" s="234"/>
      <c r="G160" s="233">
        <f>ROUND(E160*F160,2)</f>
        <v>0</v>
      </c>
      <c r="H160" s="232" t="s">
        <v>406</v>
      </c>
      <c r="I160" s="251" t="s">
        <v>184</v>
      </c>
      <c r="J160" s="32"/>
      <c r="K160" s="32"/>
      <c r="L160" s="32"/>
      <c r="M160" s="32"/>
      <c r="N160" s="32"/>
      <c r="O160" s="32"/>
      <c r="P160" s="32"/>
      <c r="Q160" s="32"/>
      <c r="R160" s="32"/>
      <c r="S160" s="32"/>
      <c r="T160" s="32"/>
      <c r="U160" s="32"/>
      <c r="V160" s="32"/>
      <c r="W160" s="32"/>
      <c r="X160" s="32"/>
      <c r="Y160" s="32"/>
      <c r="Z160" s="32"/>
      <c r="AA160" s="32"/>
      <c r="AB160" s="32"/>
      <c r="AC160" s="32"/>
      <c r="AD160" s="32"/>
      <c r="AE160" s="32" t="s">
        <v>185</v>
      </c>
      <c r="AF160" s="32"/>
      <c r="AG160" s="32"/>
      <c r="AH160" s="32"/>
      <c r="AI160" s="32"/>
      <c r="AJ160" s="32"/>
      <c r="AK160" s="32"/>
      <c r="AL160" s="32"/>
      <c r="AM160" s="32">
        <v>21</v>
      </c>
      <c r="AN160" s="32"/>
      <c r="AO160" s="32"/>
      <c r="AP160" s="32"/>
      <c r="AQ160" s="32"/>
      <c r="AR160" s="32"/>
      <c r="AS160" s="32"/>
      <c r="AT160" s="32"/>
      <c r="AU160" s="32"/>
      <c r="AV160" s="32"/>
      <c r="AW160" s="32"/>
      <c r="AX160" s="32"/>
      <c r="AY160" s="32"/>
      <c r="AZ160" s="32"/>
      <c r="BA160" s="32"/>
      <c r="BB160" s="32"/>
      <c r="BC160" s="32"/>
      <c r="BD160" s="32"/>
      <c r="BE160" s="32"/>
      <c r="BF160" s="32"/>
      <c r="BG160" s="32"/>
      <c r="BH160" s="32"/>
    </row>
    <row r="161" spans="1:60" outlineLevel="1" x14ac:dyDescent="0.2">
      <c r="A161" s="248"/>
      <c r="B161" s="221"/>
      <c r="C161" s="244" t="s">
        <v>1000</v>
      </c>
      <c r="D161" s="225"/>
      <c r="E161" s="229">
        <v>61</v>
      </c>
      <c r="F161" s="233"/>
      <c r="G161" s="233"/>
      <c r="H161" s="232"/>
      <c r="I161" s="251"/>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row>
    <row r="162" spans="1:60" outlineLevel="1" x14ac:dyDescent="0.2">
      <c r="A162" s="248"/>
      <c r="B162" s="556" t="s">
        <v>600</v>
      </c>
      <c r="C162" s="557"/>
      <c r="D162" s="558"/>
      <c r="E162" s="559"/>
      <c r="F162" s="560"/>
      <c r="G162" s="561"/>
      <c r="H162" s="232"/>
      <c r="I162" s="251"/>
      <c r="J162" s="32"/>
      <c r="K162" s="32"/>
      <c r="L162" s="32"/>
      <c r="M162" s="32"/>
      <c r="N162" s="32"/>
      <c r="O162" s="32"/>
      <c r="P162" s="32"/>
      <c r="Q162" s="32"/>
      <c r="R162" s="32"/>
      <c r="S162" s="32"/>
      <c r="T162" s="32"/>
      <c r="U162" s="32"/>
      <c r="V162" s="32"/>
      <c r="W162" s="32"/>
      <c r="X162" s="32"/>
      <c r="Y162" s="32"/>
      <c r="Z162" s="32"/>
      <c r="AA162" s="32"/>
      <c r="AB162" s="32"/>
      <c r="AC162" s="32">
        <v>0</v>
      </c>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row>
    <row r="163" spans="1:60" outlineLevel="1" x14ac:dyDescent="0.2">
      <c r="A163" s="249">
        <v>46</v>
      </c>
      <c r="B163" s="220" t="s">
        <v>601</v>
      </c>
      <c r="C163" s="243" t="s">
        <v>602</v>
      </c>
      <c r="D163" s="224" t="s">
        <v>412</v>
      </c>
      <c r="E163" s="228">
        <v>5</v>
      </c>
      <c r="F163" s="234"/>
      <c r="G163" s="233">
        <f>ROUND(E163*F163,2)</f>
        <v>0</v>
      </c>
      <c r="H163" s="232" t="s">
        <v>603</v>
      </c>
      <c r="I163" s="251" t="s">
        <v>184</v>
      </c>
      <c r="J163" s="32"/>
      <c r="K163" s="32"/>
      <c r="L163" s="32"/>
      <c r="M163" s="32"/>
      <c r="N163" s="32"/>
      <c r="O163" s="32"/>
      <c r="P163" s="32"/>
      <c r="Q163" s="32"/>
      <c r="R163" s="32"/>
      <c r="S163" s="32"/>
      <c r="T163" s="32"/>
      <c r="U163" s="32"/>
      <c r="V163" s="32"/>
      <c r="W163" s="32"/>
      <c r="X163" s="32"/>
      <c r="Y163" s="32"/>
      <c r="Z163" s="32"/>
      <c r="AA163" s="32"/>
      <c r="AB163" s="32"/>
      <c r="AC163" s="32"/>
      <c r="AD163" s="32"/>
      <c r="AE163" s="32" t="s">
        <v>185</v>
      </c>
      <c r="AF163" s="32"/>
      <c r="AG163" s="32"/>
      <c r="AH163" s="32"/>
      <c r="AI163" s="32"/>
      <c r="AJ163" s="32"/>
      <c r="AK163" s="32"/>
      <c r="AL163" s="32"/>
      <c r="AM163" s="32">
        <v>21</v>
      </c>
      <c r="AN163" s="32"/>
      <c r="AO163" s="32"/>
      <c r="AP163" s="32"/>
      <c r="AQ163" s="32"/>
      <c r="AR163" s="32"/>
      <c r="AS163" s="32"/>
      <c r="AT163" s="32"/>
      <c r="AU163" s="32"/>
      <c r="AV163" s="32"/>
      <c r="AW163" s="32"/>
      <c r="AX163" s="32"/>
      <c r="AY163" s="32"/>
      <c r="AZ163" s="32"/>
      <c r="BA163" s="32"/>
      <c r="BB163" s="32"/>
      <c r="BC163" s="32"/>
      <c r="BD163" s="32"/>
      <c r="BE163" s="32"/>
      <c r="BF163" s="32"/>
      <c r="BG163" s="32"/>
      <c r="BH163" s="32"/>
    </row>
    <row r="164" spans="1:60" outlineLevel="1" x14ac:dyDescent="0.2">
      <c r="A164" s="248"/>
      <c r="B164" s="221"/>
      <c r="C164" s="244" t="s">
        <v>127</v>
      </c>
      <c r="D164" s="225"/>
      <c r="E164" s="229">
        <v>5</v>
      </c>
      <c r="F164" s="233"/>
      <c r="G164" s="233"/>
      <c r="H164" s="232"/>
      <c r="I164" s="251"/>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row>
    <row r="165" spans="1:60" outlineLevel="1" x14ac:dyDescent="0.2">
      <c r="A165" s="249">
        <v>47</v>
      </c>
      <c r="B165" s="220" t="s">
        <v>608</v>
      </c>
      <c r="C165" s="243" t="s">
        <v>609</v>
      </c>
      <c r="D165" s="224" t="s">
        <v>412</v>
      </c>
      <c r="E165" s="228">
        <v>2</v>
      </c>
      <c r="F165" s="234"/>
      <c r="G165" s="233">
        <f>ROUND(E165*F165,2)</f>
        <v>0</v>
      </c>
      <c r="H165" s="232"/>
      <c r="I165" s="251" t="s">
        <v>365</v>
      </c>
      <c r="J165" s="32"/>
      <c r="K165" s="32"/>
      <c r="L165" s="32"/>
      <c r="M165" s="32"/>
      <c r="N165" s="32"/>
      <c r="O165" s="32"/>
      <c r="P165" s="32"/>
      <c r="Q165" s="32"/>
      <c r="R165" s="32"/>
      <c r="S165" s="32"/>
      <c r="T165" s="32"/>
      <c r="U165" s="32"/>
      <c r="V165" s="32"/>
      <c r="W165" s="32"/>
      <c r="X165" s="32"/>
      <c r="Y165" s="32"/>
      <c r="Z165" s="32"/>
      <c r="AA165" s="32"/>
      <c r="AB165" s="32"/>
      <c r="AC165" s="32"/>
      <c r="AD165" s="32"/>
      <c r="AE165" s="32" t="s">
        <v>366</v>
      </c>
      <c r="AF165" s="32" t="s">
        <v>367</v>
      </c>
      <c r="AG165" s="32"/>
      <c r="AH165" s="32"/>
      <c r="AI165" s="32"/>
      <c r="AJ165" s="32"/>
      <c r="AK165" s="32"/>
      <c r="AL165" s="32"/>
      <c r="AM165" s="32">
        <v>21</v>
      </c>
      <c r="AN165" s="32"/>
      <c r="AO165" s="32"/>
      <c r="AP165" s="32"/>
      <c r="AQ165" s="32"/>
      <c r="AR165" s="32"/>
      <c r="AS165" s="32"/>
      <c r="AT165" s="32"/>
      <c r="AU165" s="32"/>
      <c r="AV165" s="32"/>
      <c r="AW165" s="32"/>
      <c r="AX165" s="32"/>
      <c r="AY165" s="32"/>
      <c r="AZ165" s="32"/>
      <c r="BA165" s="32"/>
      <c r="BB165" s="32"/>
      <c r="BC165" s="32"/>
      <c r="BD165" s="32"/>
      <c r="BE165" s="32"/>
      <c r="BF165" s="32"/>
      <c r="BG165" s="32"/>
      <c r="BH165" s="32"/>
    </row>
    <row r="166" spans="1:60" outlineLevel="1" x14ac:dyDescent="0.2">
      <c r="A166" s="248"/>
      <c r="B166" s="221"/>
      <c r="C166" s="562" t="s">
        <v>610</v>
      </c>
      <c r="D166" s="563"/>
      <c r="E166" s="564"/>
      <c r="F166" s="565"/>
      <c r="G166" s="566"/>
      <c r="H166" s="232"/>
      <c r="I166" s="251"/>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212" t="str">
        <f>C166</f>
        <v>Včetně pomocného lešení o výšce podlahy do 1900 mm a pro zatížení do 1,5 kPa.</v>
      </c>
      <c r="BB166" s="32"/>
      <c r="BC166" s="32"/>
      <c r="BD166" s="32"/>
      <c r="BE166" s="32"/>
      <c r="BF166" s="32"/>
      <c r="BG166" s="32"/>
      <c r="BH166" s="32"/>
    </row>
    <row r="167" spans="1:60" outlineLevel="1" x14ac:dyDescent="0.2">
      <c r="A167" s="248"/>
      <c r="B167" s="221"/>
      <c r="C167" s="244" t="s">
        <v>121</v>
      </c>
      <c r="D167" s="225"/>
      <c r="E167" s="229">
        <v>2</v>
      </c>
      <c r="F167" s="233"/>
      <c r="G167" s="233"/>
      <c r="H167" s="232"/>
      <c r="I167" s="251"/>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row>
    <row r="168" spans="1:60" outlineLevel="1" x14ac:dyDescent="0.2">
      <c r="A168" s="249">
        <v>48</v>
      </c>
      <c r="B168" s="220" t="s">
        <v>626</v>
      </c>
      <c r="C168" s="243" t="s">
        <v>627</v>
      </c>
      <c r="D168" s="224" t="s">
        <v>197</v>
      </c>
      <c r="E168" s="228">
        <v>61</v>
      </c>
      <c r="F168" s="234"/>
      <c r="G168" s="233">
        <f>ROUND(E168*F168,2)</f>
        <v>0</v>
      </c>
      <c r="H168" s="232"/>
      <c r="I168" s="251" t="s">
        <v>365</v>
      </c>
      <c r="J168" s="32"/>
      <c r="K168" s="32"/>
      <c r="L168" s="32"/>
      <c r="M168" s="32"/>
      <c r="N168" s="32"/>
      <c r="O168" s="32"/>
      <c r="P168" s="32"/>
      <c r="Q168" s="32"/>
      <c r="R168" s="32"/>
      <c r="S168" s="32"/>
      <c r="T168" s="32"/>
      <c r="U168" s="32"/>
      <c r="V168" s="32"/>
      <c r="W168" s="32"/>
      <c r="X168" s="32"/>
      <c r="Y168" s="32"/>
      <c r="Z168" s="32"/>
      <c r="AA168" s="32"/>
      <c r="AB168" s="32"/>
      <c r="AC168" s="32"/>
      <c r="AD168" s="32"/>
      <c r="AE168" s="32" t="s">
        <v>366</v>
      </c>
      <c r="AF168" s="32" t="s">
        <v>628</v>
      </c>
      <c r="AG168" s="32"/>
      <c r="AH168" s="32"/>
      <c r="AI168" s="32"/>
      <c r="AJ168" s="32"/>
      <c r="AK168" s="32"/>
      <c r="AL168" s="32"/>
      <c r="AM168" s="32">
        <v>21</v>
      </c>
      <c r="AN168" s="32"/>
      <c r="AO168" s="32"/>
      <c r="AP168" s="32"/>
      <c r="AQ168" s="32"/>
      <c r="AR168" s="32"/>
      <c r="AS168" s="32"/>
      <c r="AT168" s="32"/>
      <c r="AU168" s="32"/>
      <c r="AV168" s="32"/>
      <c r="AW168" s="32"/>
      <c r="AX168" s="32"/>
      <c r="AY168" s="32"/>
      <c r="AZ168" s="32"/>
      <c r="BA168" s="32"/>
      <c r="BB168" s="32"/>
      <c r="BC168" s="32"/>
      <c r="BD168" s="32"/>
      <c r="BE168" s="32"/>
      <c r="BF168" s="32"/>
      <c r="BG168" s="32"/>
      <c r="BH168" s="32"/>
    </row>
    <row r="169" spans="1:60" outlineLevel="1" x14ac:dyDescent="0.2">
      <c r="A169" s="248"/>
      <c r="B169" s="221"/>
      <c r="C169" s="244" t="s">
        <v>1001</v>
      </c>
      <c r="D169" s="225"/>
      <c r="E169" s="229">
        <v>61</v>
      </c>
      <c r="F169" s="233"/>
      <c r="G169" s="233"/>
      <c r="H169" s="232"/>
      <c r="I169" s="251"/>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row>
    <row r="170" spans="1:60" outlineLevel="1" x14ac:dyDescent="0.2">
      <c r="A170" s="249">
        <v>49</v>
      </c>
      <c r="B170" s="220" t="s">
        <v>632</v>
      </c>
      <c r="C170" s="243" t="s">
        <v>633</v>
      </c>
      <c r="D170" s="224" t="s">
        <v>383</v>
      </c>
      <c r="E170" s="228">
        <v>1</v>
      </c>
      <c r="F170" s="234"/>
      <c r="G170" s="233">
        <f>ROUND(E170*F170,2)</f>
        <v>0</v>
      </c>
      <c r="H170" s="232"/>
      <c r="I170" s="251" t="s">
        <v>365</v>
      </c>
      <c r="J170" s="32"/>
      <c r="K170" s="32"/>
      <c r="L170" s="32"/>
      <c r="M170" s="32"/>
      <c r="N170" s="32"/>
      <c r="O170" s="32"/>
      <c r="P170" s="32"/>
      <c r="Q170" s="32"/>
      <c r="R170" s="32"/>
      <c r="S170" s="32"/>
      <c r="T170" s="32"/>
      <c r="U170" s="32"/>
      <c r="V170" s="32"/>
      <c r="W170" s="32"/>
      <c r="X170" s="32"/>
      <c r="Y170" s="32"/>
      <c r="Z170" s="32"/>
      <c r="AA170" s="32"/>
      <c r="AB170" s="32"/>
      <c r="AC170" s="32"/>
      <c r="AD170" s="32"/>
      <c r="AE170" s="32" t="s">
        <v>366</v>
      </c>
      <c r="AF170" s="32" t="s">
        <v>367</v>
      </c>
      <c r="AG170" s="32"/>
      <c r="AH170" s="32"/>
      <c r="AI170" s="32"/>
      <c r="AJ170" s="32"/>
      <c r="AK170" s="32"/>
      <c r="AL170" s="32"/>
      <c r="AM170" s="32">
        <v>21</v>
      </c>
      <c r="AN170" s="32"/>
      <c r="AO170" s="32"/>
      <c r="AP170" s="32"/>
      <c r="AQ170" s="32"/>
      <c r="AR170" s="32"/>
      <c r="AS170" s="32"/>
      <c r="AT170" s="32"/>
      <c r="AU170" s="32"/>
      <c r="AV170" s="32"/>
      <c r="AW170" s="32"/>
      <c r="AX170" s="32"/>
      <c r="AY170" s="32"/>
      <c r="AZ170" s="32"/>
      <c r="BA170" s="32"/>
      <c r="BB170" s="32"/>
      <c r="BC170" s="32"/>
      <c r="BD170" s="32"/>
      <c r="BE170" s="32"/>
      <c r="BF170" s="32"/>
      <c r="BG170" s="32"/>
      <c r="BH170" s="32"/>
    </row>
    <row r="171" spans="1:60" outlineLevel="1" x14ac:dyDescent="0.2">
      <c r="A171" s="249">
        <v>50</v>
      </c>
      <c r="B171" s="220" t="s">
        <v>1002</v>
      </c>
      <c r="C171" s="243" t="s">
        <v>1003</v>
      </c>
      <c r="D171" s="224" t="s">
        <v>197</v>
      </c>
      <c r="E171" s="228">
        <v>6.06</v>
      </c>
      <c r="F171" s="234"/>
      <c r="G171" s="233">
        <f>ROUND(E171*F171,2)</f>
        <v>0</v>
      </c>
      <c r="H171" s="232"/>
      <c r="I171" s="251" t="s">
        <v>365</v>
      </c>
      <c r="J171" s="32"/>
      <c r="K171" s="32"/>
      <c r="L171" s="32"/>
      <c r="M171" s="32"/>
      <c r="N171" s="32"/>
      <c r="O171" s="32"/>
      <c r="P171" s="32"/>
      <c r="Q171" s="32"/>
      <c r="R171" s="32"/>
      <c r="S171" s="32"/>
      <c r="T171" s="32"/>
      <c r="U171" s="32"/>
      <c r="V171" s="32"/>
      <c r="W171" s="32"/>
      <c r="X171" s="32"/>
      <c r="Y171" s="32"/>
      <c r="Z171" s="32"/>
      <c r="AA171" s="32"/>
      <c r="AB171" s="32"/>
      <c r="AC171" s="32"/>
      <c r="AD171" s="32"/>
      <c r="AE171" s="32" t="s">
        <v>366</v>
      </c>
      <c r="AF171" s="32" t="s">
        <v>401</v>
      </c>
      <c r="AG171" s="32"/>
      <c r="AH171" s="32"/>
      <c r="AI171" s="32"/>
      <c r="AJ171" s="32"/>
      <c r="AK171" s="32"/>
      <c r="AL171" s="32"/>
      <c r="AM171" s="32">
        <v>21</v>
      </c>
      <c r="AN171" s="32"/>
      <c r="AO171" s="32"/>
      <c r="AP171" s="32"/>
      <c r="AQ171" s="32"/>
      <c r="AR171" s="32"/>
      <c r="AS171" s="32"/>
      <c r="AT171" s="32"/>
      <c r="AU171" s="32"/>
      <c r="AV171" s="32"/>
      <c r="AW171" s="32"/>
      <c r="AX171" s="32"/>
      <c r="AY171" s="32"/>
      <c r="AZ171" s="32"/>
      <c r="BA171" s="32"/>
      <c r="BB171" s="32"/>
      <c r="BC171" s="32"/>
      <c r="BD171" s="32"/>
      <c r="BE171" s="32"/>
      <c r="BF171" s="32"/>
      <c r="BG171" s="32"/>
      <c r="BH171" s="32"/>
    </row>
    <row r="172" spans="1:60" outlineLevel="1" x14ac:dyDescent="0.2">
      <c r="A172" s="248"/>
      <c r="B172" s="221"/>
      <c r="C172" s="244" t="s">
        <v>453</v>
      </c>
      <c r="D172" s="225"/>
      <c r="E172" s="229">
        <v>6.06</v>
      </c>
      <c r="F172" s="233"/>
      <c r="G172" s="233"/>
      <c r="H172" s="232"/>
      <c r="I172" s="251"/>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row>
    <row r="173" spans="1:60" outlineLevel="1" x14ac:dyDescent="0.2">
      <c r="A173" s="249">
        <v>51</v>
      </c>
      <c r="B173" s="220" t="s">
        <v>640</v>
      </c>
      <c r="C173" s="243" t="s">
        <v>641</v>
      </c>
      <c r="D173" s="224" t="s">
        <v>197</v>
      </c>
      <c r="E173" s="228">
        <v>55.55</v>
      </c>
      <c r="F173" s="234"/>
      <c r="G173" s="233">
        <f>ROUND(E173*F173,2)</f>
        <v>0</v>
      </c>
      <c r="H173" s="232"/>
      <c r="I173" s="251" t="s">
        <v>365</v>
      </c>
      <c r="J173" s="32"/>
      <c r="K173" s="32"/>
      <c r="L173" s="32"/>
      <c r="M173" s="32"/>
      <c r="N173" s="32"/>
      <c r="O173" s="32"/>
      <c r="P173" s="32"/>
      <c r="Q173" s="32"/>
      <c r="R173" s="32"/>
      <c r="S173" s="32"/>
      <c r="T173" s="32"/>
      <c r="U173" s="32"/>
      <c r="V173" s="32"/>
      <c r="W173" s="32"/>
      <c r="X173" s="32"/>
      <c r="Y173" s="32"/>
      <c r="Z173" s="32"/>
      <c r="AA173" s="32"/>
      <c r="AB173" s="32"/>
      <c r="AC173" s="32"/>
      <c r="AD173" s="32"/>
      <c r="AE173" s="32" t="s">
        <v>366</v>
      </c>
      <c r="AF173" s="32" t="s">
        <v>401</v>
      </c>
      <c r="AG173" s="32"/>
      <c r="AH173" s="32"/>
      <c r="AI173" s="32"/>
      <c r="AJ173" s="32"/>
      <c r="AK173" s="32"/>
      <c r="AL173" s="32"/>
      <c r="AM173" s="32">
        <v>21</v>
      </c>
      <c r="AN173" s="32"/>
      <c r="AO173" s="32"/>
      <c r="AP173" s="32"/>
      <c r="AQ173" s="32"/>
      <c r="AR173" s="32"/>
      <c r="AS173" s="32"/>
      <c r="AT173" s="32"/>
      <c r="AU173" s="32"/>
      <c r="AV173" s="32"/>
      <c r="AW173" s="32"/>
      <c r="AX173" s="32"/>
      <c r="AY173" s="32"/>
      <c r="AZ173" s="32"/>
      <c r="BA173" s="32"/>
      <c r="BB173" s="32"/>
      <c r="BC173" s="32"/>
      <c r="BD173" s="32"/>
      <c r="BE173" s="32"/>
      <c r="BF173" s="32"/>
      <c r="BG173" s="32"/>
      <c r="BH173" s="32"/>
    </row>
    <row r="174" spans="1:60" outlineLevel="1" x14ac:dyDescent="0.2">
      <c r="A174" s="248"/>
      <c r="B174" s="221"/>
      <c r="C174" s="244" t="s">
        <v>1004</v>
      </c>
      <c r="D174" s="225"/>
      <c r="E174" s="229">
        <v>55.55</v>
      </c>
      <c r="F174" s="233"/>
      <c r="G174" s="233"/>
      <c r="H174" s="232"/>
      <c r="I174" s="251"/>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row>
    <row r="175" spans="1:60" outlineLevel="1" x14ac:dyDescent="0.2">
      <c r="A175" s="249">
        <v>52</v>
      </c>
      <c r="B175" s="220" t="s">
        <v>646</v>
      </c>
      <c r="C175" s="243" t="s">
        <v>647</v>
      </c>
      <c r="D175" s="224" t="s">
        <v>412</v>
      </c>
      <c r="E175" s="228">
        <v>1.01</v>
      </c>
      <c r="F175" s="234"/>
      <c r="G175" s="233">
        <f>ROUND(E175*F175,2)</f>
        <v>0</v>
      </c>
      <c r="H175" s="232" t="s">
        <v>388</v>
      </c>
      <c r="I175" s="251" t="s">
        <v>389</v>
      </c>
      <c r="J175" s="32"/>
      <c r="K175" s="32"/>
      <c r="L175" s="32"/>
      <c r="M175" s="32"/>
      <c r="N175" s="32"/>
      <c r="O175" s="32"/>
      <c r="P175" s="32"/>
      <c r="Q175" s="32"/>
      <c r="R175" s="32"/>
      <c r="S175" s="32"/>
      <c r="T175" s="32"/>
      <c r="U175" s="32"/>
      <c r="V175" s="32"/>
      <c r="W175" s="32"/>
      <c r="X175" s="32"/>
      <c r="Y175" s="32"/>
      <c r="Z175" s="32"/>
      <c r="AA175" s="32"/>
      <c r="AB175" s="32"/>
      <c r="AC175" s="32"/>
      <c r="AD175" s="32"/>
      <c r="AE175" s="32" t="s">
        <v>185</v>
      </c>
      <c r="AF175" s="32"/>
      <c r="AG175" s="32"/>
      <c r="AH175" s="32"/>
      <c r="AI175" s="32"/>
      <c r="AJ175" s="32"/>
      <c r="AK175" s="32"/>
      <c r="AL175" s="32"/>
      <c r="AM175" s="32">
        <v>21</v>
      </c>
      <c r="AN175" s="32"/>
      <c r="AO175" s="32"/>
      <c r="AP175" s="32"/>
      <c r="AQ175" s="32"/>
      <c r="AR175" s="32"/>
      <c r="AS175" s="32"/>
      <c r="AT175" s="32"/>
      <c r="AU175" s="32"/>
      <c r="AV175" s="32"/>
      <c r="AW175" s="32"/>
      <c r="AX175" s="32"/>
      <c r="AY175" s="32"/>
      <c r="AZ175" s="32"/>
      <c r="BA175" s="32"/>
      <c r="BB175" s="32"/>
      <c r="BC175" s="32"/>
      <c r="BD175" s="32"/>
      <c r="BE175" s="32"/>
      <c r="BF175" s="32"/>
      <c r="BG175" s="32"/>
      <c r="BH175" s="32"/>
    </row>
    <row r="176" spans="1:60" outlineLevel="1" x14ac:dyDescent="0.2">
      <c r="A176" s="248"/>
      <c r="B176" s="221"/>
      <c r="C176" s="244" t="s">
        <v>648</v>
      </c>
      <c r="D176" s="225"/>
      <c r="E176" s="229">
        <v>1.01</v>
      </c>
      <c r="F176" s="233"/>
      <c r="G176" s="233"/>
      <c r="H176" s="232"/>
      <c r="I176" s="251"/>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row>
    <row r="177" spans="1:60" outlineLevel="1" x14ac:dyDescent="0.2">
      <c r="A177" s="249">
        <v>53</v>
      </c>
      <c r="B177" s="220" t="s">
        <v>651</v>
      </c>
      <c r="C177" s="243" t="s">
        <v>652</v>
      </c>
      <c r="D177" s="224" t="s">
        <v>412</v>
      </c>
      <c r="E177" s="228">
        <v>1.01</v>
      </c>
      <c r="F177" s="234"/>
      <c r="G177" s="233">
        <f>ROUND(E177*F177,2)</f>
        <v>0</v>
      </c>
      <c r="H177" s="232" t="s">
        <v>388</v>
      </c>
      <c r="I177" s="251" t="s">
        <v>389</v>
      </c>
      <c r="J177" s="32"/>
      <c r="K177" s="32"/>
      <c r="L177" s="32"/>
      <c r="M177" s="32"/>
      <c r="N177" s="32"/>
      <c r="O177" s="32"/>
      <c r="P177" s="32"/>
      <c r="Q177" s="32"/>
      <c r="R177" s="32"/>
      <c r="S177" s="32"/>
      <c r="T177" s="32"/>
      <c r="U177" s="32"/>
      <c r="V177" s="32"/>
      <c r="W177" s="32"/>
      <c r="X177" s="32"/>
      <c r="Y177" s="32"/>
      <c r="Z177" s="32"/>
      <c r="AA177" s="32"/>
      <c r="AB177" s="32"/>
      <c r="AC177" s="32"/>
      <c r="AD177" s="32"/>
      <c r="AE177" s="32" t="s">
        <v>185</v>
      </c>
      <c r="AF177" s="32"/>
      <c r="AG177" s="32"/>
      <c r="AH177" s="32"/>
      <c r="AI177" s="32"/>
      <c r="AJ177" s="32"/>
      <c r="AK177" s="32"/>
      <c r="AL177" s="32"/>
      <c r="AM177" s="32">
        <v>21</v>
      </c>
      <c r="AN177" s="32"/>
      <c r="AO177" s="32"/>
      <c r="AP177" s="32"/>
      <c r="AQ177" s="32"/>
      <c r="AR177" s="32"/>
      <c r="AS177" s="32"/>
      <c r="AT177" s="32"/>
      <c r="AU177" s="32"/>
      <c r="AV177" s="32"/>
      <c r="AW177" s="32"/>
      <c r="AX177" s="32"/>
      <c r="AY177" s="32"/>
      <c r="AZ177" s="32"/>
      <c r="BA177" s="32"/>
      <c r="BB177" s="32"/>
      <c r="BC177" s="32"/>
      <c r="BD177" s="32"/>
      <c r="BE177" s="32"/>
      <c r="BF177" s="32"/>
      <c r="BG177" s="32"/>
      <c r="BH177" s="32"/>
    </row>
    <row r="178" spans="1:60" outlineLevel="1" x14ac:dyDescent="0.2">
      <c r="A178" s="248"/>
      <c r="B178" s="221"/>
      <c r="C178" s="244" t="s">
        <v>648</v>
      </c>
      <c r="D178" s="225"/>
      <c r="E178" s="229">
        <v>1.01</v>
      </c>
      <c r="F178" s="233"/>
      <c r="G178" s="233"/>
      <c r="H178" s="232"/>
      <c r="I178" s="251"/>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row>
    <row r="179" spans="1:60" outlineLevel="1" x14ac:dyDescent="0.2">
      <c r="A179" s="249">
        <v>54</v>
      </c>
      <c r="B179" s="220" t="s">
        <v>667</v>
      </c>
      <c r="C179" s="243" t="s">
        <v>668</v>
      </c>
      <c r="D179" s="224" t="s">
        <v>197</v>
      </c>
      <c r="E179" s="228">
        <v>61</v>
      </c>
      <c r="F179" s="234"/>
      <c r="G179" s="233">
        <f>ROUND(E179*F179,2)</f>
        <v>0</v>
      </c>
      <c r="H179" s="232"/>
      <c r="I179" s="251" t="s">
        <v>365</v>
      </c>
      <c r="J179" s="32"/>
      <c r="K179" s="32"/>
      <c r="L179" s="32"/>
      <c r="M179" s="32"/>
      <c r="N179" s="32"/>
      <c r="O179" s="32"/>
      <c r="P179" s="32"/>
      <c r="Q179" s="32"/>
      <c r="R179" s="32"/>
      <c r="S179" s="32"/>
      <c r="T179" s="32"/>
      <c r="U179" s="32"/>
      <c r="V179" s="32"/>
      <c r="W179" s="32"/>
      <c r="X179" s="32"/>
      <c r="Y179" s="32"/>
      <c r="Z179" s="32"/>
      <c r="AA179" s="32"/>
      <c r="AB179" s="32"/>
      <c r="AC179" s="32"/>
      <c r="AD179" s="32"/>
      <c r="AE179" s="32" t="s">
        <v>366</v>
      </c>
      <c r="AF179" s="32" t="s">
        <v>401</v>
      </c>
      <c r="AG179" s="32"/>
      <c r="AH179" s="32"/>
      <c r="AI179" s="32"/>
      <c r="AJ179" s="32"/>
      <c r="AK179" s="32"/>
      <c r="AL179" s="32"/>
      <c r="AM179" s="32">
        <v>21</v>
      </c>
      <c r="AN179" s="32"/>
      <c r="AO179" s="32"/>
      <c r="AP179" s="32"/>
      <c r="AQ179" s="32"/>
      <c r="AR179" s="32"/>
      <c r="AS179" s="32"/>
      <c r="AT179" s="32"/>
      <c r="AU179" s="32"/>
      <c r="AV179" s="32"/>
      <c r="AW179" s="32"/>
      <c r="AX179" s="32"/>
      <c r="AY179" s="32"/>
      <c r="AZ179" s="32"/>
      <c r="BA179" s="32"/>
      <c r="BB179" s="32"/>
      <c r="BC179" s="32"/>
      <c r="BD179" s="32"/>
      <c r="BE179" s="32"/>
      <c r="BF179" s="32"/>
      <c r="BG179" s="32"/>
      <c r="BH179" s="32"/>
    </row>
    <row r="180" spans="1:60" outlineLevel="1" x14ac:dyDescent="0.2">
      <c r="A180" s="248"/>
      <c r="B180" s="221"/>
      <c r="C180" s="244" t="s">
        <v>1001</v>
      </c>
      <c r="D180" s="225"/>
      <c r="E180" s="229">
        <v>61</v>
      </c>
      <c r="F180" s="233"/>
      <c r="G180" s="233"/>
      <c r="H180" s="232"/>
      <c r="I180" s="251"/>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row>
    <row r="181" spans="1:60" outlineLevel="1" x14ac:dyDescent="0.2">
      <c r="A181" s="249">
        <v>55</v>
      </c>
      <c r="B181" s="220" t="s">
        <v>671</v>
      </c>
      <c r="C181" s="243" t="s">
        <v>672</v>
      </c>
      <c r="D181" s="224" t="s">
        <v>412</v>
      </c>
      <c r="E181" s="228">
        <v>5.05</v>
      </c>
      <c r="F181" s="234"/>
      <c r="G181" s="233">
        <f>ROUND(E181*F181,2)</f>
        <v>0</v>
      </c>
      <c r="H181" s="232"/>
      <c r="I181" s="251" t="s">
        <v>365</v>
      </c>
      <c r="J181" s="32"/>
      <c r="K181" s="32"/>
      <c r="L181" s="32"/>
      <c r="M181" s="32"/>
      <c r="N181" s="32"/>
      <c r="O181" s="32"/>
      <c r="P181" s="32"/>
      <c r="Q181" s="32"/>
      <c r="R181" s="32"/>
      <c r="S181" s="32"/>
      <c r="T181" s="32"/>
      <c r="U181" s="32"/>
      <c r="V181" s="32"/>
      <c r="W181" s="32"/>
      <c r="X181" s="32"/>
      <c r="Y181" s="32"/>
      <c r="Z181" s="32"/>
      <c r="AA181" s="32"/>
      <c r="AB181" s="32"/>
      <c r="AC181" s="32"/>
      <c r="AD181" s="32"/>
      <c r="AE181" s="32" t="s">
        <v>366</v>
      </c>
      <c r="AF181" s="32" t="s">
        <v>401</v>
      </c>
      <c r="AG181" s="32"/>
      <c r="AH181" s="32"/>
      <c r="AI181" s="32"/>
      <c r="AJ181" s="32"/>
      <c r="AK181" s="32"/>
      <c r="AL181" s="32"/>
      <c r="AM181" s="32">
        <v>21</v>
      </c>
      <c r="AN181" s="32"/>
      <c r="AO181" s="32"/>
      <c r="AP181" s="32"/>
      <c r="AQ181" s="32"/>
      <c r="AR181" s="32"/>
      <c r="AS181" s="32"/>
      <c r="AT181" s="32"/>
      <c r="AU181" s="32"/>
      <c r="AV181" s="32"/>
      <c r="AW181" s="32"/>
      <c r="AX181" s="32"/>
      <c r="AY181" s="32"/>
      <c r="AZ181" s="32"/>
      <c r="BA181" s="32"/>
      <c r="BB181" s="32"/>
      <c r="BC181" s="32"/>
      <c r="BD181" s="32"/>
      <c r="BE181" s="32"/>
      <c r="BF181" s="32"/>
      <c r="BG181" s="32"/>
      <c r="BH181" s="32"/>
    </row>
    <row r="182" spans="1:60" outlineLevel="1" x14ac:dyDescent="0.2">
      <c r="A182" s="248"/>
      <c r="B182" s="221"/>
      <c r="C182" s="244" t="s">
        <v>656</v>
      </c>
      <c r="D182" s="225"/>
      <c r="E182" s="229">
        <v>5.05</v>
      </c>
      <c r="F182" s="233"/>
      <c r="G182" s="233"/>
      <c r="H182" s="232"/>
      <c r="I182" s="251"/>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row>
    <row r="183" spans="1:60" outlineLevel="1" x14ac:dyDescent="0.2">
      <c r="A183" s="249">
        <v>56</v>
      </c>
      <c r="B183" s="220" t="s">
        <v>1005</v>
      </c>
      <c r="C183" s="243" t="s">
        <v>1006</v>
      </c>
      <c r="D183" s="224" t="s">
        <v>412</v>
      </c>
      <c r="E183" s="228">
        <v>2.02</v>
      </c>
      <c r="F183" s="234"/>
      <c r="G183" s="233">
        <f>ROUND(E183*F183,2)</f>
        <v>0</v>
      </c>
      <c r="H183" s="232"/>
      <c r="I183" s="251" t="s">
        <v>365</v>
      </c>
      <c r="J183" s="32"/>
      <c r="K183" s="32"/>
      <c r="L183" s="32"/>
      <c r="M183" s="32"/>
      <c r="N183" s="32"/>
      <c r="O183" s="32"/>
      <c r="P183" s="32"/>
      <c r="Q183" s="32"/>
      <c r="R183" s="32"/>
      <c r="S183" s="32"/>
      <c r="T183" s="32"/>
      <c r="U183" s="32"/>
      <c r="V183" s="32"/>
      <c r="W183" s="32"/>
      <c r="X183" s="32"/>
      <c r="Y183" s="32"/>
      <c r="Z183" s="32"/>
      <c r="AA183" s="32"/>
      <c r="AB183" s="32"/>
      <c r="AC183" s="32"/>
      <c r="AD183" s="32"/>
      <c r="AE183" s="32" t="s">
        <v>366</v>
      </c>
      <c r="AF183" s="32" t="s">
        <v>401</v>
      </c>
      <c r="AG183" s="32"/>
      <c r="AH183" s="32"/>
      <c r="AI183" s="32"/>
      <c r="AJ183" s="32"/>
      <c r="AK183" s="32"/>
      <c r="AL183" s="32"/>
      <c r="AM183" s="32">
        <v>21</v>
      </c>
      <c r="AN183" s="32"/>
      <c r="AO183" s="32"/>
      <c r="AP183" s="32"/>
      <c r="AQ183" s="32"/>
      <c r="AR183" s="32"/>
      <c r="AS183" s="32"/>
      <c r="AT183" s="32"/>
      <c r="AU183" s="32"/>
      <c r="AV183" s="32"/>
      <c r="AW183" s="32"/>
      <c r="AX183" s="32"/>
      <c r="AY183" s="32"/>
      <c r="AZ183" s="32"/>
      <c r="BA183" s="32"/>
      <c r="BB183" s="32"/>
      <c r="BC183" s="32"/>
      <c r="BD183" s="32"/>
      <c r="BE183" s="32"/>
      <c r="BF183" s="32"/>
      <c r="BG183" s="32"/>
      <c r="BH183" s="32"/>
    </row>
    <row r="184" spans="1:60" outlineLevel="1" x14ac:dyDescent="0.2">
      <c r="A184" s="248"/>
      <c r="B184" s="221"/>
      <c r="C184" s="244" t="s">
        <v>459</v>
      </c>
      <c r="D184" s="225"/>
      <c r="E184" s="229">
        <v>2.02</v>
      </c>
      <c r="F184" s="233"/>
      <c r="G184" s="233"/>
      <c r="H184" s="232"/>
      <c r="I184" s="251"/>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row>
    <row r="185" spans="1:60" outlineLevel="1" x14ac:dyDescent="0.2">
      <c r="A185" s="249">
        <v>57</v>
      </c>
      <c r="B185" s="220" t="s">
        <v>684</v>
      </c>
      <c r="C185" s="243" t="s">
        <v>685</v>
      </c>
      <c r="D185" s="224" t="s">
        <v>412</v>
      </c>
      <c r="E185" s="228">
        <v>3.03</v>
      </c>
      <c r="F185" s="234"/>
      <c r="G185" s="233">
        <f>ROUND(E185*F185,2)</f>
        <v>0</v>
      </c>
      <c r="H185" s="232"/>
      <c r="I185" s="251" t="s">
        <v>365</v>
      </c>
      <c r="J185" s="32"/>
      <c r="K185" s="32"/>
      <c r="L185" s="32"/>
      <c r="M185" s="32"/>
      <c r="N185" s="32"/>
      <c r="O185" s="32"/>
      <c r="P185" s="32"/>
      <c r="Q185" s="32"/>
      <c r="R185" s="32"/>
      <c r="S185" s="32"/>
      <c r="T185" s="32"/>
      <c r="U185" s="32"/>
      <c r="V185" s="32"/>
      <c r="W185" s="32"/>
      <c r="X185" s="32"/>
      <c r="Y185" s="32"/>
      <c r="Z185" s="32"/>
      <c r="AA185" s="32"/>
      <c r="AB185" s="32"/>
      <c r="AC185" s="32"/>
      <c r="AD185" s="32"/>
      <c r="AE185" s="32" t="s">
        <v>366</v>
      </c>
      <c r="AF185" s="32" t="s">
        <v>401</v>
      </c>
      <c r="AG185" s="32"/>
      <c r="AH185" s="32"/>
      <c r="AI185" s="32"/>
      <c r="AJ185" s="32"/>
      <c r="AK185" s="32"/>
      <c r="AL185" s="32"/>
      <c r="AM185" s="32">
        <v>21</v>
      </c>
      <c r="AN185" s="32"/>
      <c r="AO185" s="32"/>
      <c r="AP185" s="32"/>
      <c r="AQ185" s="32"/>
      <c r="AR185" s="32"/>
      <c r="AS185" s="32"/>
      <c r="AT185" s="32"/>
      <c r="AU185" s="32"/>
      <c r="AV185" s="32"/>
      <c r="AW185" s="32"/>
      <c r="AX185" s="32"/>
      <c r="AY185" s="32"/>
      <c r="AZ185" s="32"/>
      <c r="BA185" s="32"/>
      <c r="BB185" s="32"/>
      <c r="BC185" s="32"/>
      <c r="BD185" s="32"/>
      <c r="BE185" s="32"/>
      <c r="BF185" s="32"/>
      <c r="BG185" s="32"/>
      <c r="BH185" s="32"/>
    </row>
    <row r="186" spans="1:60" outlineLevel="1" x14ac:dyDescent="0.2">
      <c r="A186" s="248"/>
      <c r="B186" s="221"/>
      <c r="C186" s="244" t="s">
        <v>653</v>
      </c>
      <c r="D186" s="225"/>
      <c r="E186" s="229">
        <v>3.03</v>
      </c>
      <c r="F186" s="233"/>
      <c r="G186" s="233"/>
      <c r="H186" s="232"/>
      <c r="I186" s="251"/>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row>
    <row r="187" spans="1:60" outlineLevel="1" x14ac:dyDescent="0.2">
      <c r="A187" s="249">
        <v>58</v>
      </c>
      <c r="B187" s="220" t="s">
        <v>1007</v>
      </c>
      <c r="C187" s="243" t="s">
        <v>1008</v>
      </c>
      <c r="D187" s="224" t="s">
        <v>412</v>
      </c>
      <c r="E187" s="228">
        <v>2.02</v>
      </c>
      <c r="F187" s="234"/>
      <c r="G187" s="233">
        <f>ROUND(E187*F187,2)</f>
        <v>0</v>
      </c>
      <c r="H187" s="232"/>
      <c r="I187" s="251" t="s">
        <v>365</v>
      </c>
      <c r="J187" s="32"/>
      <c r="K187" s="32"/>
      <c r="L187" s="32"/>
      <c r="M187" s="32"/>
      <c r="N187" s="32"/>
      <c r="O187" s="32"/>
      <c r="P187" s="32"/>
      <c r="Q187" s="32"/>
      <c r="R187" s="32"/>
      <c r="S187" s="32"/>
      <c r="T187" s="32"/>
      <c r="U187" s="32"/>
      <c r="V187" s="32"/>
      <c r="W187" s="32"/>
      <c r="X187" s="32"/>
      <c r="Y187" s="32"/>
      <c r="Z187" s="32"/>
      <c r="AA187" s="32"/>
      <c r="AB187" s="32"/>
      <c r="AC187" s="32"/>
      <c r="AD187" s="32"/>
      <c r="AE187" s="32" t="s">
        <v>366</v>
      </c>
      <c r="AF187" s="32" t="s">
        <v>401</v>
      </c>
      <c r="AG187" s="32"/>
      <c r="AH187" s="32"/>
      <c r="AI187" s="32"/>
      <c r="AJ187" s="32"/>
      <c r="AK187" s="32"/>
      <c r="AL187" s="32"/>
      <c r="AM187" s="32">
        <v>21</v>
      </c>
      <c r="AN187" s="32"/>
      <c r="AO187" s="32"/>
      <c r="AP187" s="32"/>
      <c r="AQ187" s="32"/>
      <c r="AR187" s="32"/>
      <c r="AS187" s="32"/>
      <c r="AT187" s="32"/>
      <c r="AU187" s="32"/>
      <c r="AV187" s="32"/>
      <c r="AW187" s="32"/>
      <c r="AX187" s="32"/>
      <c r="AY187" s="32"/>
      <c r="AZ187" s="32"/>
      <c r="BA187" s="32"/>
      <c r="BB187" s="32"/>
      <c r="BC187" s="32"/>
      <c r="BD187" s="32"/>
      <c r="BE187" s="32"/>
      <c r="BF187" s="32"/>
      <c r="BG187" s="32"/>
      <c r="BH187" s="32"/>
    </row>
    <row r="188" spans="1:60" outlineLevel="1" x14ac:dyDescent="0.2">
      <c r="A188" s="248"/>
      <c r="B188" s="221"/>
      <c r="C188" s="244" t="s">
        <v>459</v>
      </c>
      <c r="D188" s="225"/>
      <c r="E188" s="229">
        <v>2.02</v>
      </c>
      <c r="F188" s="233"/>
      <c r="G188" s="233"/>
      <c r="H188" s="232"/>
      <c r="I188" s="251"/>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row>
    <row r="189" spans="1:60" outlineLevel="1" x14ac:dyDescent="0.2">
      <c r="A189" s="249">
        <v>59</v>
      </c>
      <c r="B189" s="220" t="s">
        <v>1009</v>
      </c>
      <c r="C189" s="243" t="s">
        <v>1010</v>
      </c>
      <c r="D189" s="224" t="s">
        <v>412</v>
      </c>
      <c r="E189" s="228">
        <v>3.03</v>
      </c>
      <c r="F189" s="234"/>
      <c r="G189" s="233">
        <f>ROUND(E189*F189,2)</f>
        <v>0</v>
      </c>
      <c r="H189" s="232"/>
      <c r="I189" s="251" t="s">
        <v>365</v>
      </c>
      <c r="J189" s="32"/>
      <c r="K189" s="32"/>
      <c r="L189" s="32"/>
      <c r="M189" s="32"/>
      <c r="N189" s="32"/>
      <c r="O189" s="32"/>
      <c r="P189" s="32"/>
      <c r="Q189" s="32"/>
      <c r="R189" s="32"/>
      <c r="S189" s="32"/>
      <c r="T189" s="32"/>
      <c r="U189" s="32"/>
      <c r="V189" s="32"/>
      <c r="W189" s="32"/>
      <c r="X189" s="32"/>
      <c r="Y189" s="32"/>
      <c r="Z189" s="32"/>
      <c r="AA189" s="32"/>
      <c r="AB189" s="32"/>
      <c r="AC189" s="32"/>
      <c r="AD189" s="32"/>
      <c r="AE189" s="32" t="s">
        <v>366</v>
      </c>
      <c r="AF189" s="32" t="s">
        <v>401</v>
      </c>
      <c r="AG189" s="32"/>
      <c r="AH189" s="32"/>
      <c r="AI189" s="32"/>
      <c r="AJ189" s="32"/>
      <c r="AK189" s="32"/>
      <c r="AL189" s="32"/>
      <c r="AM189" s="32">
        <v>21</v>
      </c>
      <c r="AN189" s="32"/>
      <c r="AO189" s="32"/>
      <c r="AP189" s="32"/>
      <c r="AQ189" s="32"/>
      <c r="AR189" s="32"/>
      <c r="AS189" s="32"/>
      <c r="AT189" s="32"/>
      <c r="AU189" s="32"/>
      <c r="AV189" s="32"/>
      <c r="AW189" s="32"/>
      <c r="AX189" s="32"/>
      <c r="AY189" s="32"/>
      <c r="AZ189" s="32"/>
      <c r="BA189" s="32"/>
      <c r="BB189" s="32"/>
      <c r="BC189" s="32"/>
      <c r="BD189" s="32"/>
      <c r="BE189" s="32"/>
      <c r="BF189" s="32"/>
      <c r="BG189" s="32"/>
      <c r="BH189" s="32"/>
    </row>
    <row r="190" spans="1:60" outlineLevel="1" x14ac:dyDescent="0.2">
      <c r="A190" s="248"/>
      <c r="B190" s="221"/>
      <c r="C190" s="244" t="s">
        <v>653</v>
      </c>
      <c r="D190" s="225"/>
      <c r="E190" s="229">
        <v>3.03</v>
      </c>
      <c r="F190" s="233"/>
      <c r="G190" s="233"/>
      <c r="H190" s="232"/>
      <c r="I190" s="251"/>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row>
    <row r="191" spans="1:60" outlineLevel="1" x14ac:dyDescent="0.2">
      <c r="A191" s="249">
        <v>60</v>
      </c>
      <c r="B191" s="220" t="s">
        <v>1011</v>
      </c>
      <c r="C191" s="243" t="s">
        <v>1012</v>
      </c>
      <c r="D191" s="224" t="s">
        <v>412</v>
      </c>
      <c r="E191" s="228">
        <v>2.02</v>
      </c>
      <c r="F191" s="234"/>
      <c r="G191" s="233">
        <f>ROUND(E191*F191,2)</f>
        <v>0</v>
      </c>
      <c r="H191" s="232"/>
      <c r="I191" s="251" t="s">
        <v>365</v>
      </c>
      <c r="J191" s="32"/>
      <c r="K191" s="32"/>
      <c r="L191" s="32"/>
      <c r="M191" s="32"/>
      <c r="N191" s="32"/>
      <c r="O191" s="32"/>
      <c r="P191" s="32"/>
      <c r="Q191" s="32"/>
      <c r="R191" s="32"/>
      <c r="S191" s="32"/>
      <c r="T191" s="32"/>
      <c r="U191" s="32"/>
      <c r="V191" s="32"/>
      <c r="W191" s="32"/>
      <c r="X191" s="32"/>
      <c r="Y191" s="32"/>
      <c r="Z191" s="32"/>
      <c r="AA191" s="32"/>
      <c r="AB191" s="32"/>
      <c r="AC191" s="32"/>
      <c r="AD191" s="32"/>
      <c r="AE191" s="32" t="s">
        <v>366</v>
      </c>
      <c r="AF191" s="32" t="s">
        <v>401</v>
      </c>
      <c r="AG191" s="32"/>
      <c r="AH191" s="32"/>
      <c r="AI191" s="32"/>
      <c r="AJ191" s="32"/>
      <c r="AK191" s="32"/>
      <c r="AL191" s="32"/>
      <c r="AM191" s="32">
        <v>21</v>
      </c>
      <c r="AN191" s="32"/>
      <c r="AO191" s="32"/>
      <c r="AP191" s="32"/>
      <c r="AQ191" s="32"/>
      <c r="AR191" s="32"/>
      <c r="AS191" s="32"/>
      <c r="AT191" s="32"/>
      <c r="AU191" s="32"/>
      <c r="AV191" s="32"/>
      <c r="AW191" s="32"/>
      <c r="AX191" s="32"/>
      <c r="AY191" s="32"/>
      <c r="AZ191" s="32"/>
      <c r="BA191" s="32"/>
      <c r="BB191" s="32"/>
      <c r="BC191" s="32"/>
      <c r="BD191" s="32"/>
      <c r="BE191" s="32"/>
      <c r="BF191" s="32"/>
      <c r="BG191" s="32"/>
      <c r="BH191" s="32"/>
    </row>
    <row r="192" spans="1:60" outlineLevel="1" x14ac:dyDescent="0.2">
      <c r="A192" s="248"/>
      <c r="B192" s="221"/>
      <c r="C192" s="244" t="s">
        <v>459</v>
      </c>
      <c r="D192" s="225"/>
      <c r="E192" s="229">
        <v>2.02</v>
      </c>
      <c r="F192" s="233"/>
      <c r="G192" s="233"/>
      <c r="H192" s="232"/>
      <c r="I192" s="251"/>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row>
    <row r="193" spans="1:60" outlineLevel="1" x14ac:dyDescent="0.2">
      <c r="A193" s="249">
        <v>61</v>
      </c>
      <c r="B193" s="220" t="s">
        <v>1013</v>
      </c>
      <c r="C193" s="243" t="s">
        <v>1014</v>
      </c>
      <c r="D193" s="224" t="s">
        <v>412</v>
      </c>
      <c r="E193" s="228">
        <v>1.01</v>
      </c>
      <c r="F193" s="234"/>
      <c r="G193" s="233">
        <f>ROUND(E193*F193,2)</f>
        <v>0</v>
      </c>
      <c r="H193" s="232"/>
      <c r="I193" s="251" t="s">
        <v>365</v>
      </c>
      <c r="J193" s="32"/>
      <c r="K193" s="32"/>
      <c r="L193" s="32"/>
      <c r="M193" s="32"/>
      <c r="N193" s="32"/>
      <c r="O193" s="32"/>
      <c r="P193" s="32"/>
      <c r="Q193" s="32"/>
      <c r="R193" s="32"/>
      <c r="S193" s="32"/>
      <c r="T193" s="32"/>
      <c r="U193" s="32"/>
      <c r="V193" s="32"/>
      <c r="W193" s="32"/>
      <c r="X193" s="32"/>
      <c r="Y193" s="32"/>
      <c r="Z193" s="32"/>
      <c r="AA193" s="32"/>
      <c r="AB193" s="32"/>
      <c r="AC193" s="32"/>
      <c r="AD193" s="32"/>
      <c r="AE193" s="32" t="s">
        <v>366</v>
      </c>
      <c r="AF193" s="32" t="s">
        <v>401</v>
      </c>
      <c r="AG193" s="32"/>
      <c r="AH193" s="32"/>
      <c r="AI193" s="32"/>
      <c r="AJ193" s="32"/>
      <c r="AK193" s="32"/>
      <c r="AL193" s="32"/>
      <c r="AM193" s="32">
        <v>21</v>
      </c>
      <c r="AN193" s="32"/>
      <c r="AO193" s="32"/>
      <c r="AP193" s="32"/>
      <c r="AQ193" s="32"/>
      <c r="AR193" s="32"/>
      <c r="AS193" s="32"/>
      <c r="AT193" s="32"/>
      <c r="AU193" s="32"/>
      <c r="AV193" s="32"/>
      <c r="AW193" s="32"/>
      <c r="AX193" s="32"/>
      <c r="AY193" s="32"/>
      <c r="AZ193" s="32"/>
      <c r="BA193" s="32"/>
      <c r="BB193" s="32"/>
      <c r="BC193" s="32"/>
      <c r="BD193" s="32"/>
      <c r="BE193" s="32"/>
      <c r="BF193" s="32"/>
      <c r="BG193" s="32"/>
      <c r="BH193" s="32"/>
    </row>
    <row r="194" spans="1:60" outlineLevel="1" x14ac:dyDescent="0.2">
      <c r="A194" s="248"/>
      <c r="B194" s="221"/>
      <c r="C194" s="244" t="s">
        <v>648</v>
      </c>
      <c r="D194" s="225"/>
      <c r="E194" s="229">
        <v>1.01</v>
      </c>
      <c r="F194" s="233"/>
      <c r="G194" s="233"/>
      <c r="H194" s="232"/>
      <c r="I194" s="251"/>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row>
    <row r="195" spans="1:60" outlineLevel="1" x14ac:dyDescent="0.2">
      <c r="A195" s="249">
        <v>62</v>
      </c>
      <c r="B195" s="220" t="s">
        <v>1015</v>
      </c>
      <c r="C195" s="243" t="s">
        <v>1016</v>
      </c>
      <c r="D195" s="224" t="s">
        <v>412</v>
      </c>
      <c r="E195" s="228">
        <v>2.02</v>
      </c>
      <c r="F195" s="234"/>
      <c r="G195" s="233">
        <f>ROUND(E195*F195,2)</f>
        <v>0</v>
      </c>
      <c r="H195" s="232"/>
      <c r="I195" s="251" t="s">
        <v>365</v>
      </c>
      <c r="J195" s="32"/>
      <c r="K195" s="32"/>
      <c r="L195" s="32"/>
      <c r="M195" s="32"/>
      <c r="N195" s="32"/>
      <c r="O195" s="32"/>
      <c r="P195" s="32"/>
      <c r="Q195" s="32"/>
      <c r="R195" s="32"/>
      <c r="S195" s="32"/>
      <c r="T195" s="32"/>
      <c r="U195" s="32"/>
      <c r="V195" s="32"/>
      <c r="W195" s="32"/>
      <c r="X195" s="32"/>
      <c r="Y195" s="32"/>
      <c r="Z195" s="32"/>
      <c r="AA195" s="32"/>
      <c r="AB195" s="32"/>
      <c r="AC195" s="32"/>
      <c r="AD195" s="32"/>
      <c r="AE195" s="32" t="s">
        <v>366</v>
      </c>
      <c r="AF195" s="32" t="s">
        <v>401</v>
      </c>
      <c r="AG195" s="32"/>
      <c r="AH195" s="32"/>
      <c r="AI195" s="32"/>
      <c r="AJ195" s="32"/>
      <c r="AK195" s="32"/>
      <c r="AL195" s="32"/>
      <c r="AM195" s="32">
        <v>21</v>
      </c>
      <c r="AN195" s="32"/>
      <c r="AO195" s="32"/>
      <c r="AP195" s="32"/>
      <c r="AQ195" s="32"/>
      <c r="AR195" s="32"/>
      <c r="AS195" s="32"/>
      <c r="AT195" s="32"/>
      <c r="AU195" s="32"/>
      <c r="AV195" s="32"/>
      <c r="AW195" s="32"/>
      <c r="AX195" s="32"/>
      <c r="AY195" s="32"/>
      <c r="AZ195" s="32"/>
      <c r="BA195" s="32"/>
      <c r="BB195" s="32"/>
      <c r="BC195" s="32"/>
      <c r="BD195" s="32"/>
      <c r="BE195" s="32"/>
      <c r="BF195" s="32"/>
      <c r="BG195" s="32"/>
      <c r="BH195" s="32"/>
    </row>
    <row r="196" spans="1:60" outlineLevel="1" x14ac:dyDescent="0.2">
      <c r="A196" s="248"/>
      <c r="B196" s="221"/>
      <c r="C196" s="244" t="s">
        <v>459</v>
      </c>
      <c r="D196" s="225"/>
      <c r="E196" s="229">
        <v>2.02</v>
      </c>
      <c r="F196" s="233"/>
      <c r="G196" s="233"/>
      <c r="H196" s="232"/>
      <c r="I196" s="251"/>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row>
    <row r="197" spans="1:60" outlineLevel="1" x14ac:dyDescent="0.2">
      <c r="A197" s="249">
        <v>63</v>
      </c>
      <c r="B197" s="220" t="s">
        <v>709</v>
      </c>
      <c r="C197" s="243" t="s">
        <v>710</v>
      </c>
      <c r="D197" s="224" t="s">
        <v>412</v>
      </c>
      <c r="E197" s="228">
        <v>1.01</v>
      </c>
      <c r="F197" s="234"/>
      <c r="G197" s="233">
        <f>ROUND(E197*F197,2)</f>
        <v>0</v>
      </c>
      <c r="H197" s="232"/>
      <c r="I197" s="251" t="s">
        <v>365</v>
      </c>
      <c r="J197" s="32"/>
      <c r="K197" s="32"/>
      <c r="L197" s="32"/>
      <c r="M197" s="32"/>
      <c r="N197" s="32"/>
      <c r="O197" s="32"/>
      <c r="P197" s="32"/>
      <c r="Q197" s="32"/>
      <c r="R197" s="32"/>
      <c r="S197" s="32"/>
      <c r="T197" s="32"/>
      <c r="U197" s="32"/>
      <c r="V197" s="32"/>
      <c r="W197" s="32"/>
      <c r="X197" s="32"/>
      <c r="Y197" s="32"/>
      <c r="Z197" s="32"/>
      <c r="AA197" s="32"/>
      <c r="AB197" s="32"/>
      <c r="AC197" s="32"/>
      <c r="AD197" s="32"/>
      <c r="AE197" s="32" t="s">
        <v>366</v>
      </c>
      <c r="AF197" s="32" t="s">
        <v>401</v>
      </c>
      <c r="AG197" s="32"/>
      <c r="AH197" s="32"/>
      <c r="AI197" s="32"/>
      <c r="AJ197" s="32"/>
      <c r="AK197" s="32"/>
      <c r="AL197" s="32"/>
      <c r="AM197" s="32">
        <v>21</v>
      </c>
      <c r="AN197" s="32"/>
      <c r="AO197" s="32"/>
      <c r="AP197" s="32"/>
      <c r="AQ197" s="32"/>
      <c r="AR197" s="32"/>
      <c r="AS197" s="32"/>
      <c r="AT197" s="32"/>
      <c r="AU197" s="32"/>
      <c r="AV197" s="32"/>
      <c r="AW197" s="32"/>
      <c r="AX197" s="32"/>
      <c r="AY197" s="32"/>
      <c r="AZ197" s="32"/>
      <c r="BA197" s="32"/>
      <c r="BB197" s="32"/>
      <c r="BC197" s="32"/>
      <c r="BD197" s="32"/>
      <c r="BE197" s="32"/>
      <c r="BF197" s="32"/>
      <c r="BG197" s="32"/>
      <c r="BH197" s="32"/>
    </row>
    <row r="198" spans="1:60" outlineLevel="1" x14ac:dyDescent="0.2">
      <c r="A198" s="248"/>
      <c r="B198" s="221"/>
      <c r="C198" s="244" t="s">
        <v>648</v>
      </c>
      <c r="D198" s="225"/>
      <c r="E198" s="229">
        <v>1.01</v>
      </c>
      <c r="F198" s="233"/>
      <c r="G198" s="233"/>
      <c r="H198" s="232"/>
      <c r="I198" s="251"/>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row>
    <row r="199" spans="1:60" outlineLevel="1" x14ac:dyDescent="0.2">
      <c r="A199" s="249">
        <v>64</v>
      </c>
      <c r="B199" s="220" t="s">
        <v>1017</v>
      </c>
      <c r="C199" s="243" t="s">
        <v>1018</v>
      </c>
      <c r="D199" s="224" t="s">
        <v>412</v>
      </c>
      <c r="E199" s="228">
        <v>2.02</v>
      </c>
      <c r="F199" s="234"/>
      <c r="G199" s="233">
        <f>ROUND(E199*F199,2)</f>
        <v>0</v>
      </c>
      <c r="H199" s="232"/>
      <c r="I199" s="251" t="s">
        <v>365</v>
      </c>
      <c r="J199" s="32"/>
      <c r="K199" s="32"/>
      <c r="L199" s="32"/>
      <c r="M199" s="32"/>
      <c r="N199" s="32"/>
      <c r="O199" s="32"/>
      <c r="P199" s="32"/>
      <c r="Q199" s="32"/>
      <c r="R199" s="32"/>
      <c r="S199" s="32"/>
      <c r="T199" s="32"/>
      <c r="U199" s="32"/>
      <c r="V199" s="32"/>
      <c r="W199" s="32"/>
      <c r="X199" s="32"/>
      <c r="Y199" s="32"/>
      <c r="Z199" s="32"/>
      <c r="AA199" s="32"/>
      <c r="AB199" s="32"/>
      <c r="AC199" s="32"/>
      <c r="AD199" s="32"/>
      <c r="AE199" s="32" t="s">
        <v>366</v>
      </c>
      <c r="AF199" s="32" t="s">
        <v>401</v>
      </c>
      <c r="AG199" s="32"/>
      <c r="AH199" s="32"/>
      <c r="AI199" s="32"/>
      <c r="AJ199" s="32"/>
      <c r="AK199" s="32"/>
      <c r="AL199" s="32"/>
      <c r="AM199" s="32">
        <v>21</v>
      </c>
      <c r="AN199" s="32"/>
      <c r="AO199" s="32"/>
      <c r="AP199" s="32"/>
      <c r="AQ199" s="32"/>
      <c r="AR199" s="32"/>
      <c r="AS199" s="32"/>
      <c r="AT199" s="32"/>
      <c r="AU199" s="32"/>
      <c r="AV199" s="32"/>
      <c r="AW199" s="32"/>
      <c r="AX199" s="32"/>
      <c r="AY199" s="32"/>
      <c r="AZ199" s="32"/>
      <c r="BA199" s="32"/>
      <c r="BB199" s="32"/>
      <c r="BC199" s="32"/>
      <c r="BD199" s="32"/>
      <c r="BE199" s="32"/>
      <c r="BF199" s="32"/>
      <c r="BG199" s="32"/>
      <c r="BH199" s="32"/>
    </row>
    <row r="200" spans="1:60" outlineLevel="1" x14ac:dyDescent="0.2">
      <c r="A200" s="248"/>
      <c r="B200" s="221"/>
      <c r="C200" s="244" t="s">
        <v>459</v>
      </c>
      <c r="D200" s="225"/>
      <c r="E200" s="229">
        <v>2.02</v>
      </c>
      <c r="F200" s="233"/>
      <c r="G200" s="233"/>
      <c r="H200" s="232"/>
      <c r="I200" s="251"/>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row>
    <row r="201" spans="1:60" outlineLevel="1" x14ac:dyDescent="0.2">
      <c r="A201" s="249">
        <v>65</v>
      </c>
      <c r="B201" s="220" t="s">
        <v>1019</v>
      </c>
      <c r="C201" s="243" t="s">
        <v>1020</v>
      </c>
      <c r="D201" s="224" t="s">
        <v>412</v>
      </c>
      <c r="E201" s="228">
        <v>1.01</v>
      </c>
      <c r="F201" s="234"/>
      <c r="G201" s="233">
        <f>ROUND(E201*F201,2)</f>
        <v>0</v>
      </c>
      <c r="H201" s="232"/>
      <c r="I201" s="251" t="s">
        <v>365</v>
      </c>
      <c r="J201" s="32"/>
      <c r="K201" s="32"/>
      <c r="L201" s="32"/>
      <c r="M201" s="32"/>
      <c r="N201" s="32"/>
      <c r="O201" s="32"/>
      <c r="P201" s="32"/>
      <c r="Q201" s="32"/>
      <c r="R201" s="32"/>
      <c r="S201" s="32"/>
      <c r="T201" s="32"/>
      <c r="U201" s="32"/>
      <c r="V201" s="32"/>
      <c r="W201" s="32"/>
      <c r="X201" s="32"/>
      <c r="Y201" s="32"/>
      <c r="Z201" s="32"/>
      <c r="AA201" s="32"/>
      <c r="AB201" s="32"/>
      <c r="AC201" s="32"/>
      <c r="AD201" s="32"/>
      <c r="AE201" s="32" t="s">
        <v>366</v>
      </c>
      <c r="AF201" s="32" t="s">
        <v>401</v>
      </c>
      <c r="AG201" s="32"/>
      <c r="AH201" s="32"/>
      <c r="AI201" s="32"/>
      <c r="AJ201" s="32"/>
      <c r="AK201" s="32"/>
      <c r="AL201" s="32"/>
      <c r="AM201" s="32">
        <v>21</v>
      </c>
      <c r="AN201" s="32"/>
      <c r="AO201" s="32"/>
      <c r="AP201" s="32"/>
      <c r="AQ201" s="32"/>
      <c r="AR201" s="32"/>
      <c r="AS201" s="32"/>
      <c r="AT201" s="32"/>
      <c r="AU201" s="32"/>
      <c r="AV201" s="32"/>
      <c r="AW201" s="32"/>
      <c r="AX201" s="32"/>
      <c r="AY201" s="32"/>
      <c r="AZ201" s="32"/>
      <c r="BA201" s="32"/>
      <c r="BB201" s="32"/>
      <c r="BC201" s="32"/>
      <c r="BD201" s="32"/>
      <c r="BE201" s="32"/>
      <c r="BF201" s="32"/>
      <c r="BG201" s="32"/>
      <c r="BH201" s="32"/>
    </row>
    <row r="202" spans="1:60" outlineLevel="1" x14ac:dyDescent="0.2">
      <c r="A202" s="248"/>
      <c r="B202" s="221"/>
      <c r="C202" s="244" t="s">
        <v>648</v>
      </c>
      <c r="D202" s="225"/>
      <c r="E202" s="229">
        <v>1.01</v>
      </c>
      <c r="F202" s="233"/>
      <c r="G202" s="233"/>
      <c r="H202" s="232"/>
      <c r="I202" s="251"/>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row>
    <row r="203" spans="1:60" outlineLevel="1" x14ac:dyDescent="0.2">
      <c r="A203" s="249">
        <v>66</v>
      </c>
      <c r="B203" s="220" t="s">
        <v>1021</v>
      </c>
      <c r="C203" s="243" t="s">
        <v>1022</v>
      </c>
      <c r="D203" s="224" t="s">
        <v>412</v>
      </c>
      <c r="E203" s="228">
        <v>1.01</v>
      </c>
      <c r="F203" s="234"/>
      <c r="G203" s="233">
        <f>ROUND(E203*F203,2)</f>
        <v>0</v>
      </c>
      <c r="H203" s="232"/>
      <c r="I203" s="251" t="s">
        <v>365</v>
      </c>
      <c r="J203" s="32"/>
      <c r="K203" s="32"/>
      <c r="L203" s="32"/>
      <c r="M203" s="32"/>
      <c r="N203" s="32"/>
      <c r="O203" s="32"/>
      <c r="P203" s="32"/>
      <c r="Q203" s="32"/>
      <c r="R203" s="32"/>
      <c r="S203" s="32"/>
      <c r="T203" s="32"/>
      <c r="U203" s="32"/>
      <c r="V203" s="32"/>
      <c r="W203" s="32"/>
      <c r="X203" s="32"/>
      <c r="Y203" s="32"/>
      <c r="Z203" s="32"/>
      <c r="AA203" s="32"/>
      <c r="AB203" s="32"/>
      <c r="AC203" s="32"/>
      <c r="AD203" s="32"/>
      <c r="AE203" s="32" t="s">
        <v>366</v>
      </c>
      <c r="AF203" s="32" t="s">
        <v>401</v>
      </c>
      <c r="AG203" s="32"/>
      <c r="AH203" s="32"/>
      <c r="AI203" s="32"/>
      <c r="AJ203" s="32"/>
      <c r="AK203" s="32"/>
      <c r="AL203" s="32"/>
      <c r="AM203" s="32">
        <v>21</v>
      </c>
      <c r="AN203" s="32"/>
      <c r="AO203" s="32"/>
      <c r="AP203" s="32"/>
      <c r="AQ203" s="32"/>
      <c r="AR203" s="32"/>
      <c r="AS203" s="32"/>
      <c r="AT203" s="32"/>
      <c r="AU203" s="32"/>
      <c r="AV203" s="32"/>
      <c r="AW203" s="32"/>
      <c r="AX203" s="32"/>
      <c r="AY203" s="32"/>
      <c r="AZ203" s="32"/>
      <c r="BA203" s="32"/>
      <c r="BB203" s="32"/>
      <c r="BC203" s="32"/>
      <c r="BD203" s="32"/>
      <c r="BE203" s="32"/>
      <c r="BF203" s="32"/>
      <c r="BG203" s="32"/>
      <c r="BH203" s="32"/>
    </row>
    <row r="204" spans="1:60" outlineLevel="1" x14ac:dyDescent="0.2">
      <c r="A204" s="248"/>
      <c r="B204" s="221"/>
      <c r="C204" s="244" t="s">
        <v>648</v>
      </c>
      <c r="D204" s="225"/>
      <c r="E204" s="229">
        <v>1.01</v>
      </c>
      <c r="F204" s="233"/>
      <c r="G204" s="233"/>
      <c r="H204" s="232"/>
      <c r="I204" s="251"/>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row>
    <row r="205" spans="1:60" outlineLevel="1" x14ac:dyDescent="0.2">
      <c r="A205" s="249">
        <v>67</v>
      </c>
      <c r="B205" s="220" t="s">
        <v>1023</v>
      </c>
      <c r="C205" s="243" t="s">
        <v>1024</v>
      </c>
      <c r="D205" s="224" t="s">
        <v>412</v>
      </c>
      <c r="E205" s="228">
        <v>1.01</v>
      </c>
      <c r="F205" s="234"/>
      <c r="G205" s="233">
        <f>ROUND(E205*F205,2)</f>
        <v>0</v>
      </c>
      <c r="H205" s="232"/>
      <c r="I205" s="251" t="s">
        <v>365</v>
      </c>
      <c r="J205" s="32"/>
      <c r="K205" s="32"/>
      <c r="L205" s="32"/>
      <c r="M205" s="32"/>
      <c r="N205" s="32"/>
      <c r="O205" s="32"/>
      <c r="P205" s="32"/>
      <c r="Q205" s="32"/>
      <c r="R205" s="32"/>
      <c r="S205" s="32"/>
      <c r="T205" s="32"/>
      <c r="U205" s="32"/>
      <c r="V205" s="32"/>
      <c r="W205" s="32"/>
      <c r="X205" s="32"/>
      <c r="Y205" s="32"/>
      <c r="Z205" s="32"/>
      <c r="AA205" s="32"/>
      <c r="AB205" s="32"/>
      <c r="AC205" s="32"/>
      <c r="AD205" s="32"/>
      <c r="AE205" s="32" t="s">
        <v>366</v>
      </c>
      <c r="AF205" s="32" t="s">
        <v>401</v>
      </c>
      <c r="AG205" s="32"/>
      <c r="AH205" s="32"/>
      <c r="AI205" s="32"/>
      <c r="AJ205" s="32"/>
      <c r="AK205" s="32"/>
      <c r="AL205" s="32"/>
      <c r="AM205" s="32">
        <v>21</v>
      </c>
      <c r="AN205" s="32"/>
      <c r="AO205" s="32"/>
      <c r="AP205" s="32"/>
      <c r="AQ205" s="32"/>
      <c r="AR205" s="32"/>
      <c r="AS205" s="32"/>
      <c r="AT205" s="32"/>
      <c r="AU205" s="32"/>
      <c r="AV205" s="32"/>
      <c r="AW205" s="32"/>
      <c r="AX205" s="32"/>
      <c r="AY205" s="32"/>
      <c r="AZ205" s="32"/>
      <c r="BA205" s="32"/>
      <c r="BB205" s="32"/>
      <c r="BC205" s="32"/>
      <c r="BD205" s="32"/>
      <c r="BE205" s="32"/>
      <c r="BF205" s="32"/>
      <c r="BG205" s="32"/>
      <c r="BH205" s="32"/>
    </row>
    <row r="206" spans="1:60" outlineLevel="1" x14ac:dyDescent="0.2">
      <c r="A206" s="248"/>
      <c r="B206" s="221"/>
      <c r="C206" s="244" t="s">
        <v>648</v>
      </c>
      <c r="D206" s="225"/>
      <c r="E206" s="229">
        <v>1.01</v>
      </c>
      <c r="F206" s="233"/>
      <c r="G206" s="233"/>
      <c r="H206" s="232"/>
      <c r="I206" s="251"/>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row>
    <row r="207" spans="1:60" outlineLevel="1" x14ac:dyDescent="0.2">
      <c r="A207" s="249">
        <v>68</v>
      </c>
      <c r="B207" s="220" t="s">
        <v>1025</v>
      </c>
      <c r="C207" s="243" t="s">
        <v>1026</v>
      </c>
      <c r="D207" s="224" t="s">
        <v>412</v>
      </c>
      <c r="E207" s="228">
        <v>1.01</v>
      </c>
      <c r="F207" s="234"/>
      <c r="G207" s="233">
        <f>ROUND(E207*F207,2)</f>
        <v>0</v>
      </c>
      <c r="H207" s="232"/>
      <c r="I207" s="251" t="s">
        <v>365</v>
      </c>
      <c r="J207" s="32"/>
      <c r="K207" s="32"/>
      <c r="L207" s="32"/>
      <c r="M207" s="32"/>
      <c r="N207" s="32"/>
      <c r="O207" s="32"/>
      <c r="P207" s="32"/>
      <c r="Q207" s="32"/>
      <c r="R207" s="32"/>
      <c r="S207" s="32"/>
      <c r="T207" s="32"/>
      <c r="U207" s="32"/>
      <c r="V207" s="32"/>
      <c r="W207" s="32"/>
      <c r="X207" s="32"/>
      <c r="Y207" s="32"/>
      <c r="Z207" s="32"/>
      <c r="AA207" s="32"/>
      <c r="AB207" s="32"/>
      <c r="AC207" s="32"/>
      <c r="AD207" s="32"/>
      <c r="AE207" s="32" t="s">
        <v>366</v>
      </c>
      <c r="AF207" s="32" t="s">
        <v>401</v>
      </c>
      <c r="AG207" s="32"/>
      <c r="AH207" s="32"/>
      <c r="AI207" s="32"/>
      <c r="AJ207" s="32"/>
      <c r="AK207" s="32"/>
      <c r="AL207" s="32"/>
      <c r="AM207" s="32">
        <v>21</v>
      </c>
      <c r="AN207" s="32"/>
      <c r="AO207" s="32"/>
      <c r="AP207" s="32"/>
      <c r="AQ207" s="32"/>
      <c r="AR207" s="32"/>
      <c r="AS207" s="32"/>
      <c r="AT207" s="32"/>
      <c r="AU207" s="32"/>
      <c r="AV207" s="32"/>
      <c r="AW207" s="32"/>
      <c r="AX207" s="32"/>
      <c r="AY207" s="32"/>
      <c r="AZ207" s="32"/>
      <c r="BA207" s="32"/>
      <c r="BB207" s="32"/>
      <c r="BC207" s="32"/>
      <c r="BD207" s="32"/>
      <c r="BE207" s="32"/>
      <c r="BF207" s="32"/>
      <c r="BG207" s="32"/>
      <c r="BH207" s="32"/>
    </row>
    <row r="208" spans="1:60" outlineLevel="1" x14ac:dyDescent="0.2">
      <c r="A208" s="248"/>
      <c r="B208" s="221"/>
      <c r="C208" s="244" t="s">
        <v>648</v>
      </c>
      <c r="D208" s="225"/>
      <c r="E208" s="229">
        <v>1.01</v>
      </c>
      <c r="F208" s="233"/>
      <c r="G208" s="233"/>
      <c r="H208" s="232"/>
      <c r="I208" s="251"/>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row>
    <row r="209" spans="1:60" outlineLevel="1" x14ac:dyDescent="0.2">
      <c r="A209" s="249">
        <v>69</v>
      </c>
      <c r="B209" s="220" t="s">
        <v>1027</v>
      </c>
      <c r="C209" s="243" t="s">
        <v>1028</v>
      </c>
      <c r="D209" s="224" t="s">
        <v>412</v>
      </c>
      <c r="E209" s="228">
        <v>1.01</v>
      </c>
      <c r="F209" s="234"/>
      <c r="G209" s="233">
        <f>ROUND(E209*F209,2)</f>
        <v>0</v>
      </c>
      <c r="H209" s="232"/>
      <c r="I209" s="251" t="s">
        <v>365</v>
      </c>
      <c r="J209" s="32"/>
      <c r="K209" s="32"/>
      <c r="L209" s="32"/>
      <c r="M209" s="32"/>
      <c r="N209" s="32"/>
      <c r="O209" s="32"/>
      <c r="P209" s="32"/>
      <c r="Q209" s="32"/>
      <c r="R209" s="32"/>
      <c r="S209" s="32"/>
      <c r="T209" s="32"/>
      <c r="U209" s="32"/>
      <c r="V209" s="32"/>
      <c r="W209" s="32"/>
      <c r="X209" s="32"/>
      <c r="Y209" s="32"/>
      <c r="Z209" s="32"/>
      <c r="AA209" s="32"/>
      <c r="AB209" s="32"/>
      <c r="AC209" s="32"/>
      <c r="AD209" s="32"/>
      <c r="AE209" s="32" t="s">
        <v>366</v>
      </c>
      <c r="AF209" s="32" t="s">
        <v>401</v>
      </c>
      <c r="AG209" s="32"/>
      <c r="AH209" s="32"/>
      <c r="AI209" s="32"/>
      <c r="AJ209" s="32"/>
      <c r="AK209" s="32"/>
      <c r="AL209" s="32"/>
      <c r="AM209" s="32">
        <v>21</v>
      </c>
      <c r="AN209" s="32"/>
      <c r="AO209" s="32"/>
      <c r="AP209" s="32"/>
      <c r="AQ209" s="32"/>
      <c r="AR209" s="32"/>
      <c r="AS209" s="32"/>
      <c r="AT209" s="32"/>
      <c r="AU209" s="32"/>
      <c r="AV209" s="32"/>
      <c r="AW209" s="32"/>
      <c r="AX209" s="32"/>
      <c r="AY209" s="32"/>
      <c r="AZ209" s="32"/>
      <c r="BA209" s="32"/>
      <c r="BB209" s="32"/>
      <c r="BC209" s="32"/>
      <c r="BD209" s="32"/>
      <c r="BE209" s="32"/>
      <c r="BF209" s="32"/>
      <c r="BG209" s="32"/>
      <c r="BH209" s="32"/>
    </row>
    <row r="210" spans="1:60" outlineLevel="1" x14ac:dyDescent="0.2">
      <c r="A210" s="248"/>
      <c r="B210" s="221"/>
      <c r="C210" s="244" t="s">
        <v>648</v>
      </c>
      <c r="D210" s="225"/>
      <c r="E210" s="229">
        <v>1.01</v>
      </c>
      <c r="F210" s="233"/>
      <c r="G210" s="233"/>
      <c r="H210" s="232"/>
      <c r="I210" s="251"/>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row>
    <row r="211" spans="1:60" outlineLevel="1" x14ac:dyDescent="0.2">
      <c r="A211" s="249">
        <v>70</v>
      </c>
      <c r="B211" s="220" t="s">
        <v>1029</v>
      </c>
      <c r="C211" s="243" t="s">
        <v>1030</v>
      </c>
      <c r="D211" s="224" t="s">
        <v>412</v>
      </c>
      <c r="E211" s="228">
        <v>1.01</v>
      </c>
      <c r="F211" s="234"/>
      <c r="G211" s="233">
        <f>ROUND(E211*F211,2)</f>
        <v>0</v>
      </c>
      <c r="H211" s="232"/>
      <c r="I211" s="251" t="s">
        <v>365</v>
      </c>
      <c r="J211" s="32"/>
      <c r="K211" s="32"/>
      <c r="L211" s="32"/>
      <c r="M211" s="32"/>
      <c r="N211" s="32"/>
      <c r="O211" s="32"/>
      <c r="P211" s="32"/>
      <c r="Q211" s="32"/>
      <c r="R211" s="32"/>
      <c r="S211" s="32"/>
      <c r="T211" s="32"/>
      <c r="U211" s="32"/>
      <c r="V211" s="32"/>
      <c r="W211" s="32"/>
      <c r="X211" s="32"/>
      <c r="Y211" s="32"/>
      <c r="Z211" s="32"/>
      <c r="AA211" s="32"/>
      <c r="AB211" s="32"/>
      <c r="AC211" s="32"/>
      <c r="AD211" s="32"/>
      <c r="AE211" s="32" t="s">
        <v>366</v>
      </c>
      <c r="AF211" s="32" t="s">
        <v>401</v>
      </c>
      <c r="AG211" s="32"/>
      <c r="AH211" s="32"/>
      <c r="AI211" s="32"/>
      <c r="AJ211" s="32"/>
      <c r="AK211" s="32"/>
      <c r="AL211" s="32"/>
      <c r="AM211" s="32">
        <v>21</v>
      </c>
      <c r="AN211" s="32"/>
      <c r="AO211" s="32"/>
      <c r="AP211" s="32"/>
      <c r="AQ211" s="32"/>
      <c r="AR211" s="32"/>
      <c r="AS211" s="32"/>
      <c r="AT211" s="32"/>
      <c r="AU211" s="32"/>
      <c r="AV211" s="32"/>
      <c r="AW211" s="32"/>
      <c r="AX211" s="32"/>
      <c r="AY211" s="32"/>
      <c r="AZ211" s="32"/>
      <c r="BA211" s="32"/>
      <c r="BB211" s="32"/>
      <c r="BC211" s="32"/>
      <c r="BD211" s="32"/>
      <c r="BE211" s="32"/>
      <c r="BF211" s="32"/>
      <c r="BG211" s="32"/>
      <c r="BH211" s="32"/>
    </row>
    <row r="212" spans="1:60" outlineLevel="1" x14ac:dyDescent="0.2">
      <c r="A212" s="248"/>
      <c r="B212" s="221"/>
      <c r="C212" s="244" t="s">
        <v>648</v>
      </c>
      <c r="D212" s="225"/>
      <c r="E212" s="229">
        <v>1.01</v>
      </c>
      <c r="F212" s="233"/>
      <c r="G212" s="233"/>
      <c r="H212" s="232"/>
      <c r="I212" s="251"/>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row>
    <row r="213" spans="1:60" outlineLevel="1" x14ac:dyDescent="0.2">
      <c r="A213" s="249">
        <v>71</v>
      </c>
      <c r="B213" s="220" t="s">
        <v>1031</v>
      </c>
      <c r="C213" s="243" t="s">
        <v>1032</v>
      </c>
      <c r="D213" s="224" t="s">
        <v>412</v>
      </c>
      <c r="E213" s="228">
        <v>1.01</v>
      </c>
      <c r="F213" s="234"/>
      <c r="G213" s="233">
        <f>ROUND(E213*F213,2)</f>
        <v>0</v>
      </c>
      <c r="H213" s="232"/>
      <c r="I213" s="251" t="s">
        <v>365</v>
      </c>
      <c r="J213" s="32"/>
      <c r="K213" s="32"/>
      <c r="L213" s="32"/>
      <c r="M213" s="32"/>
      <c r="N213" s="32"/>
      <c r="O213" s="32"/>
      <c r="P213" s="32"/>
      <c r="Q213" s="32"/>
      <c r="R213" s="32"/>
      <c r="S213" s="32"/>
      <c r="T213" s="32"/>
      <c r="U213" s="32"/>
      <c r="V213" s="32"/>
      <c r="W213" s="32"/>
      <c r="X213" s="32"/>
      <c r="Y213" s="32"/>
      <c r="Z213" s="32"/>
      <c r="AA213" s="32"/>
      <c r="AB213" s="32"/>
      <c r="AC213" s="32"/>
      <c r="AD213" s="32"/>
      <c r="AE213" s="32" t="s">
        <v>366</v>
      </c>
      <c r="AF213" s="32" t="s">
        <v>401</v>
      </c>
      <c r="AG213" s="32"/>
      <c r="AH213" s="32"/>
      <c r="AI213" s="32"/>
      <c r="AJ213" s="32"/>
      <c r="AK213" s="32"/>
      <c r="AL213" s="32"/>
      <c r="AM213" s="32">
        <v>21</v>
      </c>
      <c r="AN213" s="32"/>
      <c r="AO213" s="32"/>
      <c r="AP213" s="32"/>
      <c r="AQ213" s="32"/>
      <c r="AR213" s="32"/>
      <c r="AS213" s="32"/>
      <c r="AT213" s="32"/>
      <c r="AU213" s="32"/>
      <c r="AV213" s="32"/>
      <c r="AW213" s="32"/>
      <c r="AX213" s="32"/>
      <c r="AY213" s="32"/>
      <c r="AZ213" s="32"/>
      <c r="BA213" s="32"/>
      <c r="BB213" s="32"/>
      <c r="BC213" s="32"/>
      <c r="BD213" s="32"/>
      <c r="BE213" s="32"/>
      <c r="BF213" s="32"/>
      <c r="BG213" s="32"/>
      <c r="BH213" s="32"/>
    </row>
    <row r="214" spans="1:60" outlineLevel="1" x14ac:dyDescent="0.2">
      <c r="A214" s="248"/>
      <c r="B214" s="221"/>
      <c r="C214" s="244" t="s">
        <v>648</v>
      </c>
      <c r="D214" s="225"/>
      <c r="E214" s="229">
        <v>1.01</v>
      </c>
      <c r="F214" s="233"/>
      <c r="G214" s="233"/>
      <c r="H214" s="232"/>
      <c r="I214" s="251"/>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row>
    <row r="215" spans="1:60" outlineLevel="1" x14ac:dyDescent="0.2">
      <c r="A215" s="249">
        <v>72</v>
      </c>
      <c r="B215" s="220" t="s">
        <v>1033</v>
      </c>
      <c r="C215" s="243" t="s">
        <v>1034</v>
      </c>
      <c r="D215" s="224" t="s">
        <v>412</v>
      </c>
      <c r="E215" s="228">
        <v>1.01</v>
      </c>
      <c r="F215" s="234"/>
      <c r="G215" s="233">
        <f>ROUND(E215*F215,2)</f>
        <v>0</v>
      </c>
      <c r="H215" s="232"/>
      <c r="I215" s="251" t="s">
        <v>365</v>
      </c>
      <c r="J215" s="32"/>
      <c r="K215" s="32"/>
      <c r="L215" s="32"/>
      <c r="M215" s="32"/>
      <c r="N215" s="32"/>
      <c r="O215" s="32"/>
      <c r="P215" s="32"/>
      <c r="Q215" s="32"/>
      <c r="R215" s="32"/>
      <c r="S215" s="32"/>
      <c r="T215" s="32"/>
      <c r="U215" s="32"/>
      <c r="V215" s="32"/>
      <c r="W215" s="32"/>
      <c r="X215" s="32"/>
      <c r="Y215" s="32"/>
      <c r="Z215" s="32"/>
      <c r="AA215" s="32"/>
      <c r="AB215" s="32"/>
      <c r="AC215" s="32"/>
      <c r="AD215" s="32"/>
      <c r="AE215" s="32" t="s">
        <v>366</v>
      </c>
      <c r="AF215" s="32" t="s">
        <v>401</v>
      </c>
      <c r="AG215" s="32"/>
      <c r="AH215" s="32"/>
      <c r="AI215" s="32"/>
      <c r="AJ215" s="32"/>
      <c r="AK215" s="32"/>
      <c r="AL215" s="32"/>
      <c r="AM215" s="32">
        <v>21</v>
      </c>
      <c r="AN215" s="32"/>
      <c r="AO215" s="32"/>
      <c r="AP215" s="32"/>
      <c r="AQ215" s="32"/>
      <c r="AR215" s="32"/>
      <c r="AS215" s="32"/>
      <c r="AT215" s="32"/>
      <c r="AU215" s="32"/>
      <c r="AV215" s="32"/>
      <c r="AW215" s="32"/>
      <c r="AX215" s="32"/>
      <c r="AY215" s="32"/>
      <c r="AZ215" s="32"/>
      <c r="BA215" s="32"/>
      <c r="BB215" s="32"/>
      <c r="BC215" s="32"/>
      <c r="BD215" s="32"/>
      <c r="BE215" s="32"/>
      <c r="BF215" s="32"/>
      <c r="BG215" s="32"/>
      <c r="BH215" s="32"/>
    </row>
    <row r="216" spans="1:60" outlineLevel="1" x14ac:dyDescent="0.2">
      <c r="A216" s="248"/>
      <c r="B216" s="221"/>
      <c r="C216" s="244" t="s">
        <v>648</v>
      </c>
      <c r="D216" s="225"/>
      <c r="E216" s="229">
        <v>1.01</v>
      </c>
      <c r="F216" s="233"/>
      <c r="G216" s="233"/>
      <c r="H216" s="232"/>
      <c r="I216" s="251"/>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row>
    <row r="217" spans="1:60" outlineLevel="1" x14ac:dyDescent="0.2">
      <c r="A217" s="249">
        <v>73</v>
      </c>
      <c r="B217" s="220" t="s">
        <v>1035</v>
      </c>
      <c r="C217" s="243" t="s">
        <v>1036</v>
      </c>
      <c r="D217" s="224" t="s">
        <v>412</v>
      </c>
      <c r="E217" s="228">
        <v>2.02</v>
      </c>
      <c r="F217" s="234"/>
      <c r="G217" s="233">
        <f>ROUND(E217*F217,2)</f>
        <v>0</v>
      </c>
      <c r="H217" s="232"/>
      <c r="I217" s="251" t="s">
        <v>365</v>
      </c>
      <c r="J217" s="32"/>
      <c r="K217" s="32"/>
      <c r="L217" s="32"/>
      <c r="M217" s="32"/>
      <c r="N217" s="32"/>
      <c r="O217" s="32"/>
      <c r="P217" s="32"/>
      <c r="Q217" s="32"/>
      <c r="R217" s="32"/>
      <c r="S217" s="32"/>
      <c r="T217" s="32"/>
      <c r="U217" s="32"/>
      <c r="V217" s="32"/>
      <c r="W217" s="32"/>
      <c r="X217" s="32"/>
      <c r="Y217" s="32"/>
      <c r="Z217" s="32"/>
      <c r="AA217" s="32"/>
      <c r="AB217" s="32"/>
      <c r="AC217" s="32"/>
      <c r="AD217" s="32"/>
      <c r="AE217" s="32" t="s">
        <v>366</v>
      </c>
      <c r="AF217" s="32" t="s">
        <v>401</v>
      </c>
      <c r="AG217" s="32"/>
      <c r="AH217" s="32"/>
      <c r="AI217" s="32"/>
      <c r="AJ217" s="32"/>
      <c r="AK217" s="32"/>
      <c r="AL217" s="32"/>
      <c r="AM217" s="32">
        <v>21</v>
      </c>
      <c r="AN217" s="32"/>
      <c r="AO217" s="32"/>
      <c r="AP217" s="32"/>
      <c r="AQ217" s="32"/>
      <c r="AR217" s="32"/>
      <c r="AS217" s="32"/>
      <c r="AT217" s="32"/>
      <c r="AU217" s="32"/>
      <c r="AV217" s="32"/>
      <c r="AW217" s="32"/>
      <c r="AX217" s="32"/>
      <c r="AY217" s="32"/>
      <c r="AZ217" s="32"/>
      <c r="BA217" s="32"/>
      <c r="BB217" s="32"/>
      <c r="BC217" s="32"/>
      <c r="BD217" s="32"/>
      <c r="BE217" s="32"/>
      <c r="BF217" s="32"/>
      <c r="BG217" s="32"/>
      <c r="BH217" s="32"/>
    </row>
    <row r="218" spans="1:60" outlineLevel="1" x14ac:dyDescent="0.2">
      <c r="A218" s="248"/>
      <c r="B218" s="221"/>
      <c r="C218" s="244" t="s">
        <v>459</v>
      </c>
      <c r="D218" s="225"/>
      <c r="E218" s="229">
        <v>2.02</v>
      </c>
      <c r="F218" s="233"/>
      <c r="G218" s="233"/>
      <c r="H218" s="232"/>
      <c r="I218" s="251"/>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row>
    <row r="219" spans="1:60" ht="22.5" outlineLevel="1" x14ac:dyDescent="0.2">
      <c r="A219" s="249">
        <v>74</v>
      </c>
      <c r="B219" s="220" t="s">
        <v>1037</v>
      </c>
      <c r="C219" s="243" t="s">
        <v>1038</v>
      </c>
      <c r="D219" s="224" t="s">
        <v>447</v>
      </c>
      <c r="E219" s="228">
        <v>2.02</v>
      </c>
      <c r="F219" s="234"/>
      <c r="G219" s="233">
        <f>ROUND(E219*F219,2)</f>
        <v>0</v>
      </c>
      <c r="H219" s="232"/>
      <c r="I219" s="251" t="s">
        <v>365</v>
      </c>
      <c r="J219" s="32"/>
      <c r="K219" s="32"/>
      <c r="L219" s="32"/>
      <c r="M219" s="32"/>
      <c r="N219" s="32"/>
      <c r="O219" s="32"/>
      <c r="P219" s="32"/>
      <c r="Q219" s="32"/>
      <c r="R219" s="32"/>
      <c r="S219" s="32"/>
      <c r="T219" s="32"/>
      <c r="U219" s="32"/>
      <c r="V219" s="32"/>
      <c r="W219" s="32"/>
      <c r="X219" s="32"/>
      <c r="Y219" s="32"/>
      <c r="Z219" s="32"/>
      <c r="AA219" s="32"/>
      <c r="AB219" s="32"/>
      <c r="AC219" s="32"/>
      <c r="AD219" s="32"/>
      <c r="AE219" s="32" t="s">
        <v>366</v>
      </c>
      <c r="AF219" s="32" t="s">
        <v>401</v>
      </c>
      <c r="AG219" s="32"/>
      <c r="AH219" s="32"/>
      <c r="AI219" s="32"/>
      <c r="AJ219" s="32"/>
      <c r="AK219" s="32"/>
      <c r="AL219" s="32"/>
      <c r="AM219" s="32">
        <v>21</v>
      </c>
      <c r="AN219" s="32"/>
      <c r="AO219" s="32"/>
      <c r="AP219" s="32"/>
      <c r="AQ219" s="32"/>
      <c r="AR219" s="32"/>
      <c r="AS219" s="32"/>
      <c r="AT219" s="32"/>
      <c r="AU219" s="32"/>
      <c r="AV219" s="32"/>
      <c r="AW219" s="32"/>
      <c r="AX219" s="32"/>
      <c r="AY219" s="32"/>
      <c r="AZ219" s="32"/>
      <c r="BA219" s="32"/>
      <c r="BB219" s="32"/>
      <c r="BC219" s="32"/>
      <c r="BD219" s="32"/>
      <c r="BE219" s="32"/>
      <c r="BF219" s="32"/>
      <c r="BG219" s="32"/>
      <c r="BH219" s="32"/>
    </row>
    <row r="220" spans="1:60" outlineLevel="1" x14ac:dyDescent="0.2">
      <c r="A220" s="248"/>
      <c r="B220" s="221"/>
      <c r="C220" s="244" t="s">
        <v>459</v>
      </c>
      <c r="D220" s="225"/>
      <c r="E220" s="229">
        <v>2.02</v>
      </c>
      <c r="F220" s="233"/>
      <c r="G220" s="233"/>
      <c r="H220" s="232"/>
      <c r="I220" s="251"/>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row>
    <row r="221" spans="1:60" x14ac:dyDescent="0.2">
      <c r="A221" s="247" t="s">
        <v>174</v>
      </c>
      <c r="B221" s="219" t="s">
        <v>133</v>
      </c>
      <c r="C221" s="242" t="s">
        <v>134</v>
      </c>
      <c r="D221" s="223"/>
      <c r="E221" s="227"/>
      <c r="F221" s="567">
        <f>SUM(G222:G227)</f>
        <v>0</v>
      </c>
      <c r="G221" s="568"/>
      <c r="H221" s="231"/>
      <c r="I221" s="250"/>
      <c r="AE221" t="s">
        <v>175</v>
      </c>
    </row>
    <row r="222" spans="1:60" outlineLevel="1" x14ac:dyDescent="0.2">
      <c r="A222" s="248"/>
      <c r="B222" s="550" t="s">
        <v>753</v>
      </c>
      <c r="C222" s="551"/>
      <c r="D222" s="552"/>
      <c r="E222" s="553"/>
      <c r="F222" s="554"/>
      <c r="G222" s="555"/>
      <c r="H222" s="232"/>
      <c r="I222" s="251"/>
      <c r="J222" s="32"/>
      <c r="K222" s="32"/>
      <c r="L222" s="32"/>
      <c r="M222" s="32"/>
      <c r="N222" s="32"/>
      <c r="O222" s="32"/>
      <c r="P222" s="32"/>
      <c r="Q222" s="32"/>
      <c r="R222" s="32"/>
      <c r="S222" s="32"/>
      <c r="T222" s="32"/>
      <c r="U222" s="32"/>
      <c r="V222" s="32"/>
      <c r="W222" s="32"/>
      <c r="X222" s="32"/>
      <c r="Y222" s="32"/>
      <c r="Z222" s="32"/>
      <c r="AA222" s="32"/>
      <c r="AB222" s="32"/>
      <c r="AC222" s="32">
        <v>0</v>
      </c>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row>
    <row r="223" spans="1:60" outlineLevel="1" x14ac:dyDescent="0.2">
      <c r="A223" s="248"/>
      <c r="B223" s="556" t="s">
        <v>754</v>
      </c>
      <c r="C223" s="557"/>
      <c r="D223" s="558"/>
      <c r="E223" s="559"/>
      <c r="F223" s="560"/>
      <c r="G223" s="561"/>
      <c r="H223" s="232"/>
      <c r="I223" s="251"/>
      <c r="J223" s="32"/>
      <c r="K223" s="32"/>
      <c r="L223" s="32"/>
      <c r="M223" s="32"/>
      <c r="N223" s="32"/>
      <c r="O223" s="32"/>
      <c r="P223" s="32"/>
      <c r="Q223" s="32"/>
      <c r="R223" s="32"/>
      <c r="S223" s="32"/>
      <c r="T223" s="32"/>
      <c r="U223" s="32"/>
      <c r="V223" s="32"/>
      <c r="W223" s="32"/>
      <c r="X223" s="32"/>
      <c r="Y223" s="32"/>
      <c r="Z223" s="32"/>
      <c r="AA223" s="32"/>
      <c r="AB223" s="32"/>
      <c r="AC223" s="32"/>
      <c r="AD223" s="32"/>
      <c r="AE223" s="32" t="s">
        <v>178</v>
      </c>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row>
    <row r="224" spans="1:60" outlineLevel="1" x14ac:dyDescent="0.2">
      <c r="A224" s="249">
        <v>75</v>
      </c>
      <c r="B224" s="220" t="s">
        <v>1039</v>
      </c>
      <c r="C224" s="243" t="s">
        <v>1040</v>
      </c>
      <c r="D224" s="224" t="s">
        <v>197</v>
      </c>
      <c r="E224" s="228">
        <v>40</v>
      </c>
      <c r="F224" s="234"/>
      <c r="G224" s="233">
        <f>ROUND(E224*F224,2)</f>
        <v>0</v>
      </c>
      <c r="H224" s="232" t="s">
        <v>757</v>
      </c>
      <c r="I224" s="251" t="s">
        <v>184</v>
      </c>
      <c r="J224" s="32"/>
      <c r="K224" s="32"/>
      <c r="L224" s="32"/>
      <c r="M224" s="32"/>
      <c r="N224" s="32"/>
      <c r="O224" s="32"/>
      <c r="P224" s="32"/>
      <c r="Q224" s="32"/>
      <c r="R224" s="32"/>
      <c r="S224" s="32"/>
      <c r="T224" s="32"/>
      <c r="U224" s="32"/>
      <c r="V224" s="32"/>
      <c r="W224" s="32"/>
      <c r="X224" s="32"/>
      <c r="Y224" s="32"/>
      <c r="Z224" s="32"/>
      <c r="AA224" s="32"/>
      <c r="AB224" s="32"/>
      <c r="AC224" s="32"/>
      <c r="AD224" s="32"/>
      <c r="AE224" s="32" t="s">
        <v>185</v>
      </c>
      <c r="AF224" s="32"/>
      <c r="AG224" s="32"/>
      <c r="AH224" s="32"/>
      <c r="AI224" s="32"/>
      <c r="AJ224" s="32"/>
      <c r="AK224" s="32"/>
      <c r="AL224" s="32"/>
      <c r="AM224" s="32">
        <v>21</v>
      </c>
      <c r="AN224" s="32"/>
      <c r="AO224" s="32"/>
      <c r="AP224" s="32"/>
      <c r="AQ224" s="32"/>
      <c r="AR224" s="32"/>
      <c r="AS224" s="32"/>
      <c r="AT224" s="32"/>
      <c r="AU224" s="32"/>
      <c r="AV224" s="32"/>
      <c r="AW224" s="32"/>
      <c r="AX224" s="32"/>
      <c r="AY224" s="32"/>
      <c r="AZ224" s="32"/>
      <c r="BA224" s="32"/>
      <c r="BB224" s="32"/>
      <c r="BC224" s="32"/>
      <c r="BD224" s="32"/>
      <c r="BE224" s="32"/>
      <c r="BF224" s="32"/>
      <c r="BG224" s="32"/>
      <c r="BH224" s="32"/>
    </row>
    <row r="225" spans="1:60" outlineLevel="1" x14ac:dyDescent="0.2">
      <c r="A225" s="248"/>
      <c r="B225" s="221"/>
      <c r="C225" s="244" t="s">
        <v>1041</v>
      </c>
      <c r="D225" s="225"/>
      <c r="E225" s="229">
        <v>40</v>
      </c>
      <c r="F225" s="233"/>
      <c r="G225" s="233"/>
      <c r="H225" s="232"/>
      <c r="I225" s="251"/>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row>
    <row r="226" spans="1:60" outlineLevel="1" x14ac:dyDescent="0.2">
      <c r="A226" s="249">
        <v>76</v>
      </c>
      <c r="B226" s="220" t="s">
        <v>760</v>
      </c>
      <c r="C226" s="243" t="s">
        <v>761</v>
      </c>
      <c r="D226" s="224" t="s">
        <v>762</v>
      </c>
      <c r="E226" s="228">
        <v>0.14849999999999999</v>
      </c>
      <c r="F226" s="234"/>
      <c r="G226" s="233">
        <f>ROUND(E226*F226,2)</f>
        <v>0</v>
      </c>
      <c r="H226" s="232"/>
      <c r="I226" s="251" t="s">
        <v>365</v>
      </c>
      <c r="J226" s="32"/>
      <c r="K226" s="32"/>
      <c r="L226" s="32"/>
      <c r="M226" s="32"/>
      <c r="N226" s="32"/>
      <c r="O226" s="32"/>
      <c r="P226" s="32"/>
      <c r="Q226" s="32"/>
      <c r="R226" s="32"/>
      <c r="S226" s="32"/>
      <c r="T226" s="32"/>
      <c r="U226" s="32"/>
      <c r="V226" s="32"/>
      <c r="W226" s="32"/>
      <c r="X226" s="32"/>
      <c r="Y226" s="32"/>
      <c r="Z226" s="32"/>
      <c r="AA226" s="32"/>
      <c r="AB226" s="32"/>
      <c r="AC226" s="32"/>
      <c r="AD226" s="32"/>
      <c r="AE226" s="32" t="s">
        <v>366</v>
      </c>
      <c r="AF226" s="32" t="s">
        <v>367</v>
      </c>
      <c r="AG226" s="32"/>
      <c r="AH226" s="32"/>
      <c r="AI226" s="32"/>
      <c r="AJ226" s="32"/>
      <c r="AK226" s="32"/>
      <c r="AL226" s="32"/>
      <c r="AM226" s="32">
        <v>21</v>
      </c>
      <c r="AN226" s="32"/>
      <c r="AO226" s="32"/>
      <c r="AP226" s="32"/>
      <c r="AQ226" s="32"/>
      <c r="AR226" s="32"/>
      <c r="AS226" s="32"/>
      <c r="AT226" s="32"/>
      <c r="AU226" s="32"/>
      <c r="AV226" s="32"/>
      <c r="AW226" s="32"/>
      <c r="AX226" s="32"/>
      <c r="AY226" s="32"/>
      <c r="AZ226" s="32"/>
      <c r="BA226" s="32"/>
      <c r="BB226" s="32"/>
      <c r="BC226" s="32"/>
      <c r="BD226" s="32"/>
      <c r="BE226" s="32"/>
      <c r="BF226" s="32"/>
      <c r="BG226" s="32"/>
      <c r="BH226" s="32"/>
    </row>
    <row r="227" spans="1:60" outlineLevel="1" x14ac:dyDescent="0.2">
      <c r="A227" s="248"/>
      <c r="B227" s="221"/>
      <c r="C227" s="244" t="s">
        <v>1042</v>
      </c>
      <c r="D227" s="225"/>
      <c r="E227" s="229">
        <v>0.14849999999999999</v>
      </c>
      <c r="F227" s="233"/>
      <c r="G227" s="233"/>
      <c r="H227" s="232"/>
      <c r="I227" s="251"/>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row>
    <row r="228" spans="1:60" x14ac:dyDescent="0.2">
      <c r="A228" s="247" t="s">
        <v>174</v>
      </c>
      <c r="B228" s="219" t="s">
        <v>135</v>
      </c>
      <c r="C228" s="242" t="s">
        <v>136</v>
      </c>
      <c r="D228" s="223"/>
      <c r="E228" s="227"/>
      <c r="F228" s="567">
        <f>SUM(G229:G247)</f>
        <v>0</v>
      </c>
      <c r="G228" s="568"/>
      <c r="H228" s="231"/>
      <c r="I228" s="250"/>
      <c r="AE228" t="s">
        <v>175</v>
      </c>
    </row>
    <row r="229" spans="1:60" outlineLevel="1" x14ac:dyDescent="0.2">
      <c r="A229" s="248"/>
      <c r="B229" s="550" t="s">
        <v>764</v>
      </c>
      <c r="C229" s="551"/>
      <c r="D229" s="552"/>
      <c r="E229" s="553"/>
      <c r="F229" s="554"/>
      <c r="G229" s="555"/>
      <c r="H229" s="232"/>
      <c r="I229" s="251"/>
      <c r="J229" s="32"/>
      <c r="K229" s="32"/>
      <c r="L229" s="32"/>
      <c r="M229" s="32"/>
      <c r="N229" s="32"/>
      <c r="O229" s="32"/>
      <c r="P229" s="32"/>
      <c r="Q229" s="32"/>
      <c r="R229" s="32"/>
      <c r="S229" s="32"/>
      <c r="T229" s="32"/>
      <c r="U229" s="32"/>
      <c r="V229" s="32"/>
      <c r="W229" s="32"/>
      <c r="X229" s="32"/>
      <c r="Y229" s="32"/>
      <c r="Z229" s="32"/>
      <c r="AA229" s="32"/>
      <c r="AB229" s="32"/>
      <c r="AC229" s="32">
        <v>0</v>
      </c>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row>
    <row r="230" spans="1:60" outlineLevel="1" x14ac:dyDescent="0.2">
      <c r="A230" s="248"/>
      <c r="B230" s="556" t="s">
        <v>765</v>
      </c>
      <c r="C230" s="557"/>
      <c r="D230" s="558"/>
      <c r="E230" s="559"/>
      <c r="F230" s="560"/>
      <c r="G230" s="561"/>
      <c r="H230" s="232"/>
      <c r="I230" s="251"/>
      <c r="J230" s="32"/>
      <c r="K230" s="32"/>
      <c r="L230" s="32"/>
      <c r="M230" s="32"/>
      <c r="N230" s="32"/>
      <c r="O230" s="32"/>
      <c r="P230" s="32"/>
      <c r="Q230" s="32"/>
      <c r="R230" s="32"/>
      <c r="S230" s="32"/>
      <c r="T230" s="32"/>
      <c r="U230" s="32"/>
      <c r="V230" s="32"/>
      <c r="W230" s="32"/>
      <c r="X230" s="32"/>
      <c r="Y230" s="32"/>
      <c r="Z230" s="32"/>
      <c r="AA230" s="32"/>
      <c r="AB230" s="32"/>
      <c r="AC230" s="32">
        <v>1</v>
      </c>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row>
    <row r="231" spans="1:60" outlineLevel="1" x14ac:dyDescent="0.2">
      <c r="A231" s="249">
        <v>77</v>
      </c>
      <c r="B231" s="220" t="s">
        <v>1043</v>
      </c>
      <c r="C231" s="243" t="s">
        <v>1044</v>
      </c>
      <c r="D231" s="224" t="s">
        <v>197</v>
      </c>
      <c r="E231" s="228">
        <v>0.6</v>
      </c>
      <c r="F231" s="234"/>
      <c r="G231" s="233">
        <f>ROUND(E231*F231,2)</f>
        <v>0</v>
      </c>
      <c r="H231" s="232" t="s">
        <v>757</v>
      </c>
      <c r="I231" s="251" t="s">
        <v>184</v>
      </c>
      <c r="J231" s="32"/>
      <c r="K231" s="32"/>
      <c r="L231" s="32"/>
      <c r="M231" s="32"/>
      <c r="N231" s="32"/>
      <c r="O231" s="32"/>
      <c r="P231" s="32"/>
      <c r="Q231" s="32"/>
      <c r="R231" s="32"/>
      <c r="S231" s="32"/>
      <c r="T231" s="32"/>
      <c r="U231" s="32"/>
      <c r="V231" s="32"/>
      <c r="W231" s="32"/>
      <c r="X231" s="32"/>
      <c r="Y231" s="32"/>
      <c r="Z231" s="32"/>
      <c r="AA231" s="32"/>
      <c r="AB231" s="32"/>
      <c r="AC231" s="32"/>
      <c r="AD231" s="32"/>
      <c r="AE231" s="32" t="s">
        <v>185</v>
      </c>
      <c r="AF231" s="32"/>
      <c r="AG231" s="32"/>
      <c r="AH231" s="32"/>
      <c r="AI231" s="32"/>
      <c r="AJ231" s="32"/>
      <c r="AK231" s="32"/>
      <c r="AL231" s="32"/>
      <c r="AM231" s="32">
        <v>21</v>
      </c>
      <c r="AN231" s="32"/>
      <c r="AO231" s="32"/>
      <c r="AP231" s="32"/>
      <c r="AQ231" s="32"/>
      <c r="AR231" s="32"/>
      <c r="AS231" s="32"/>
      <c r="AT231" s="32"/>
      <c r="AU231" s="32"/>
      <c r="AV231" s="32"/>
      <c r="AW231" s="32"/>
      <c r="AX231" s="32"/>
      <c r="AY231" s="32"/>
      <c r="AZ231" s="32"/>
      <c r="BA231" s="32"/>
      <c r="BB231" s="32"/>
      <c r="BC231" s="32"/>
      <c r="BD231" s="32"/>
      <c r="BE231" s="32"/>
      <c r="BF231" s="32"/>
      <c r="BG231" s="32"/>
      <c r="BH231" s="32"/>
    </row>
    <row r="232" spans="1:60" outlineLevel="1" x14ac:dyDescent="0.2">
      <c r="A232" s="248"/>
      <c r="B232" s="221"/>
      <c r="C232" s="244" t="s">
        <v>1045</v>
      </c>
      <c r="D232" s="225"/>
      <c r="E232" s="229">
        <v>0.6</v>
      </c>
      <c r="F232" s="233"/>
      <c r="G232" s="233"/>
      <c r="H232" s="232"/>
      <c r="I232" s="251"/>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row>
    <row r="233" spans="1:60" outlineLevel="1" x14ac:dyDescent="0.2">
      <c r="A233" s="248"/>
      <c r="B233" s="556" t="s">
        <v>764</v>
      </c>
      <c r="C233" s="557"/>
      <c r="D233" s="558"/>
      <c r="E233" s="559"/>
      <c r="F233" s="560"/>
      <c r="G233" s="561"/>
      <c r="H233" s="232"/>
      <c r="I233" s="251"/>
      <c r="J233" s="32"/>
      <c r="K233" s="32"/>
      <c r="L233" s="32"/>
      <c r="M233" s="32"/>
      <c r="N233" s="32"/>
      <c r="O233" s="32"/>
      <c r="P233" s="32"/>
      <c r="Q233" s="32"/>
      <c r="R233" s="32"/>
      <c r="S233" s="32"/>
      <c r="T233" s="32"/>
      <c r="U233" s="32"/>
      <c r="V233" s="32"/>
      <c r="W233" s="32"/>
      <c r="X233" s="32"/>
      <c r="Y233" s="32"/>
      <c r="Z233" s="32"/>
      <c r="AA233" s="32"/>
      <c r="AB233" s="32"/>
      <c r="AC233" s="32">
        <v>0</v>
      </c>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row>
    <row r="234" spans="1:60" outlineLevel="1" x14ac:dyDescent="0.2">
      <c r="A234" s="248"/>
      <c r="B234" s="556" t="s">
        <v>765</v>
      </c>
      <c r="C234" s="557"/>
      <c r="D234" s="558"/>
      <c r="E234" s="559"/>
      <c r="F234" s="560"/>
      <c r="G234" s="561"/>
      <c r="H234" s="232"/>
      <c r="I234" s="251"/>
      <c r="J234" s="32"/>
      <c r="K234" s="32"/>
      <c r="L234" s="32"/>
      <c r="M234" s="32"/>
      <c r="N234" s="32"/>
      <c r="O234" s="32"/>
      <c r="P234" s="32"/>
      <c r="Q234" s="32"/>
      <c r="R234" s="32"/>
      <c r="S234" s="32"/>
      <c r="T234" s="32"/>
      <c r="U234" s="32"/>
      <c r="V234" s="32"/>
      <c r="W234" s="32"/>
      <c r="X234" s="32"/>
      <c r="Y234" s="32"/>
      <c r="Z234" s="32"/>
      <c r="AA234" s="32"/>
      <c r="AB234" s="32"/>
      <c r="AC234" s="32">
        <v>1</v>
      </c>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32"/>
    </row>
    <row r="235" spans="1:60" outlineLevel="1" x14ac:dyDescent="0.2">
      <c r="A235" s="249">
        <v>78</v>
      </c>
      <c r="B235" s="220" t="s">
        <v>1046</v>
      </c>
      <c r="C235" s="243" t="s">
        <v>1047</v>
      </c>
      <c r="D235" s="224" t="s">
        <v>197</v>
      </c>
      <c r="E235" s="228">
        <v>0.3</v>
      </c>
      <c r="F235" s="234"/>
      <c r="G235" s="233">
        <f>ROUND(E235*F235,2)</f>
        <v>0</v>
      </c>
      <c r="H235" s="232" t="s">
        <v>757</v>
      </c>
      <c r="I235" s="251" t="s">
        <v>184</v>
      </c>
      <c r="J235" s="32"/>
      <c r="K235" s="32"/>
      <c r="L235" s="32"/>
      <c r="M235" s="32"/>
      <c r="N235" s="32"/>
      <c r="O235" s="32"/>
      <c r="P235" s="32"/>
      <c r="Q235" s="32"/>
      <c r="R235" s="32"/>
      <c r="S235" s="32"/>
      <c r="T235" s="32"/>
      <c r="U235" s="32"/>
      <c r="V235" s="32"/>
      <c r="W235" s="32"/>
      <c r="X235" s="32"/>
      <c r="Y235" s="32"/>
      <c r="Z235" s="32"/>
      <c r="AA235" s="32"/>
      <c r="AB235" s="32"/>
      <c r="AC235" s="32"/>
      <c r="AD235" s="32"/>
      <c r="AE235" s="32" t="s">
        <v>185</v>
      </c>
      <c r="AF235" s="32"/>
      <c r="AG235" s="32"/>
      <c r="AH235" s="32"/>
      <c r="AI235" s="32"/>
      <c r="AJ235" s="32"/>
      <c r="AK235" s="32"/>
      <c r="AL235" s="32"/>
      <c r="AM235" s="32">
        <v>21</v>
      </c>
      <c r="AN235" s="32"/>
      <c r="AO235" s="32"/>
      <c r="AP235" s="32"/>
      <c r="AQ235" s="32"/>
      <c r="AR235" s="32"/>
      <c r="AS235" s="32"/>
      <c r="AT235" s="32"/>
      <c r="AU235" s="32"/>
      <c r="AV235" s="32"/>
      <c r="AW235" s="32"/>
      <c r="AX235" s="32"/>
      <c r="AY235" s="32"/>
      <c r="AZ235" s="32"/>
      <c r="BA235" s="32"/>
      <c r="BB235" s="32"/>
      <c r="BC235" s="32"/>
      <c r="BD235" s="32"/>
      <c r="BE235" s="32"/>
      <c r="BF235" s="32"/>
      <c r="BG235" s="32"/>
      <c r="BH235" s="32"/>
    </row>
    <row r="236" spans="1:60" outlineLevel="1" x14ac:dyDescent="0.2">
      <c r="A236" s="248"/>
      <c r="B236" s="221"/>
      <c r="C236" s="244" t="s">
        <v>1048</v>
      </c>
      <c r="D236" s="225"/>
      <c r="E236" s="229">
        <v>0.3</v>
      </c>
      <c r="F236" s="233"/>
      <c r="G236" s="233"/>
      <c r="H236" s="232"/>
      <c r="I236" s="251"/>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row>
    <row r="237" spans="1:60" outlineLevel="1" x14ac:dyDescent="0.2">
      <c r="A237" s="248"/>
      <c r="B237" s="556" t="s">
        <v>764</v>
      </c>
      <c r="C237" s="557"/>
      <c r="D237" s="558"/>
      <c r="E237" s="559"/>
      <c r="F237" s="560"/>
      <c r="G237" s="561"/>
      <c r="H237" s="232"/>
      <c r="I237" s="251"/>
      <c r="J237" s="32"/>
      <c r="K237" s="32"/>
      <c r="L237" s="32"/>
      <c r="M237" s="32"/>
      <c r="N237" s="32"/>
      <c r="O237" s="32"/>
      <c r="P237" s="32"/>
      <c r="Q237" s="32"/>
      <c r="R237" s="32"/>
      <c r="S237" s="32"/>
      <c r="T237" s="32"/>
      <c r="U237" s="32"/>
      <c r="V237" s="32"/>
      <c r="W237" s="32"/>
      <c r="X237" s="32"/>
      <c r="Y237" s="32"/>
      <c r="Z237" s="32"/>
      <c r="AA237" s="32"/>
      <c r="AB237" s="32"/>
      <c r="AC237" s="32">
        <v>0</v>
      </c>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row>
    <row r="238" spans="1:60" outlineLevel="1" x14ac:dyDescent="0.2">
      <c r="A238" s="248"/>
      <c r="B238" s="556" t="s">
        <v>765</v>
      </c>
      <c r="C238" s="557"/>
      <c r="D238" s="558"/>
      <c r="E238" s="559"/>
      <c r="F238" s="560"/>
      <c r="G238" s="561"/>
      <c r="H238" s="232"/>
      <c r="I238" s="251"/>
      <c r="J238" s="32"/>
      <c r="K238" s="32"/>
      <c r="L238" s="32"/>
      <c r="M238" s="32"/>
      <c r="N238" s="32"/>
      <c r="O238" s="32"/>
      <c r="P238" s="32"/>
      <c r="Q238" s="32"/>
      <c r="R238" s="32"/>
      <c r="S238" s="32"/>
      <c r="T238" s="32"/>
      <c r="U238" s="32"/>
      <c r="V238" s="32"/>
      <c r="W238" s="32"/>
      <c r="X238" s="32"/>
      <c r="Y238" s="32"/>
      <c r="Z238" s="32"/>
      <c r="AA238" s="32"/>
      <c r="AB238" s="32"/>
      <c r="AC238" s="32">
        <v>1</v>
      </c>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row>
    <row r="239" spans="1:60" outlineLevel="1" x14ac:dyDescent="0.2">
      <c r="A239" s="249">
        <v>79</v>
      </c>
      <c r="B239" s="220" t="s">
        <v>766</v>
      </c>
      <c r="C239" s="243" t="s">
        <v>767</v>
      </c>
      <c r="D239" s="224" t="s">
        <v>197</v>
      </c>
      <c r="E239" s="228">
        <v>0.3</v>
      </c>
      <c r="F239" s="234"/>
      <c r="G239" s="233">
        <f>ROUND(E239*F239,2)</f>
        <v>0</v>
      </c>
      <c r="H239" s="232" t="s">
        <v>757</v>
      </c>
      <c r="I239" s="251" t="s">
        <v>184</v>
      </c>
      <c r="J239" s="32"/>
      <c r="K239" s="32"/>
      <c r="L239" s="32"/>
      <c r="M239" s="32"/>
      <c r="N239" s="32"/>
      <c r="O239" s="32"/>
      <c r="P239" s="32"/>
      <c r="Q239" s="32"/>
      <c r="R239" s="32"/>
      <c r="S239" s="32"/>
      <c r="T239" s="32"/>
      <c r="U239" s="32"/>
      <c r="V239" s="32"/>
      <c r="W239" s="32"/>
      <c r="X239" s="32"/>
      <c r="Y239" s="32"/>
      <c r="Z239" s="32"/>
      <c r="AA239" s="32"/>
      <c r="AB239" s="32"/>
      <c r="AC239" s="32"/>
      <c r="AD239" s="32"/>
      <c r="AE239" s="32" t="s">
        <v>185</v>
      </c>
      <c r="AF239" s="32"/>
      <c r="AG239" s="32"/>
      <c r="AH239" s="32"/>
      <c r="AI239" s="32"/>
      <c r="AJ239" s="32"/>
      <c r="AK239" s="32"/>
      <c r="AL239" s="32"/>
      <c r="AM239" s="32">
        <v>21</v>
      </c>
      <c r="AN239" s="32"/>
      <c r="AO239" s="32"/>
      <c r="AP239" s="32"/>
      <c r="AQ239" s="32"/>
      <c r="AR239" s="32"/>
      <c r="AS239" s="32"/>
      <c r="AT239" s="32"/>
      <c r="AU239" s="32"/>
      <c r="AV239" s="32"/>
      <c r="AW239" s="32"/>
      <c r="AX239" s="32"/>
      <c r="AY239" s="32"/>
      <c r="AZ239" s="32"/>
      <c r="BA239" s="32"/>
      <c r="BB239" s="32"/>
      <c r="BC239" s="32"/>
      <c r="BD239" s="32"/>
      <c r="BE239" s="32"/>
      <c r="BF239" s="32"/>
      <c r="BG239" s="32"/>
      <c r="BH239" s="32"/>
    </row>
    <row r="240" spans="1:60" outlineLevel="1" x14ac:dyDescent="0.2">
      <c r="A240" s="248"/>
      <c r="B240" s="221"/>
      <c r="C240" s="244" t="s">
        <v>1048</v>
      </c>
      <c r="D240" s="225"/>
      <c r="E240" s="229">
        <v>0.3</v>
      </c>
      <c r="F240" s="233"/>
      <c r="G240" s="233"/>
      <c r="H240" s="232"/>
      <c r="I240" s="251"/>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row>
    <row r="241" spans="1:60" outlineLevel="1" x14ac:dyDescent="0.2">
      <c r="A241" s="248"/>
      <c r="B241" s="556" t="s">
        <v>776</v>
      </c>
      <c r="C241" s="557"/>
      <c r="D241" s="558"/>
      <c r="E241" s="559"/>
      <c r="F241" s="560"/>
      <c r="G241" s="561"/>
      <c r="H241" s="232"/>
      <c r="I241" s="251"/>
      <c r="J241" s="32"/>
      <c r="K241" s="32"/>
      <c r="L241" s="32"/>
      <c r="M241" s="32"/>
      <c r="N241" s="32"/>
      <c r="O241" s="32"/>
      <c r="P241" s="32"/>
      <c r="Q241" s="32"/>
      <c r="R241" s="32"/>
      <c r="S241" s="32"/>
      <c r="T241" s="32"/>
      <c r="U241" s="32"/>
      <c r="V241" s="32"/>
      <c r="W241" s="32"/>
      <c r="X241" s="32"/>
      <c r="Y241" s="32"/>
      <c r="Z241" s="32"/>
      <c r="AA241" s="32"/>
      <c r="AB241" s="32"/>
      <c r="AC241" s="32">
        <v>0</v>
      </c>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row>
    <row r="242" spans="1:60" outlineLevel="1" x14ac:dyDescent="0.2">
      <c r="A242" s="249">
        <v>80</v>
      </c>
      <c r="B242" s="220" t="s">
        <v>777</v>
      </c>
      <c r="C242" s="243" t="s">
        <v>778</v>
      </c>
      <c r="D242" s="224" t="s">
        <v>420</v>
      </c>
      <c r="E242" s="228">
        <v>5.9249999999999997E-2</v>
      </c>
      <c r="F242" s="234"/>
      <c r="G242" s="233">
        <f>ROUND(E242*F242,2)</f>
        <v>0</v>
      </c>
      <c r="H242" s="232" t="s">
        <v>757</v>
      </c>
      <c r="I242" s="251" t="s">
        <v>184</v>
      </c>
      <c r="J242" s="32"/>
      <c r="K242" s="32"/>
      <c r="L242" s="32"/>
      <c r="M242" s="32"/>
      <c r="N242" s="32"/>
      <c r="O242" s="32"/>
      <c r="P242" s="32"/>
      <c r="Q242" s="32"/>
      <c r="R242" s="32"/>
      <c r="S242" s="32"/>
      <c r="T242" s="32"/>
      <c r="U242" s="32"/>
      <c r="V242" s="32"/>
      <c r="W242" s="32"/>
      <c r="X242" s="32"/>
      <c r="Y242" s="32"/>
      <c r="Z242" s="32"/>
      <c r="AA242" s="32"/>
      <c r="AB242" s="32"/>
      <c r="AC242" s="32"/>
      <c r="AD242" s="32"/>
      <c r="AE242" s="32" t="s">
        <v>185</v>
      </c>
      <c r="AF242" s="32"/>
      <c r="AG242" s="32"/>
      <c r="AH242" s="32"/>
      <c r="AI242" s="32"/>
      <c r="AJ242" s="32"/>
      <c r="AK242" s="32"/>
      <c r="AL242" s="32"/>
      <c r="AM242" s="32">
        <v>21</v>
      </c>
      <c r="AN242" s="32"/>
      <c r="AO242" s="32"/>
      <c r="AP242" s="32"/>
      <c r="AQ242" s="32"/>
      <c r="AR242" s="32"/>
      <c r="AS242" s="32"/>
      <c r="AT242" s="32"/>
      <c r="AU242" s="32"/>
      <c r="AV242" s="32"/>
      <c r="AW242" s="32"/>
      <c r="AX242" s="32"/>
      <c r="AY242" s="32"/>
      <c r="AZ242" s="32"/>
      <c r="BA242" s="32"/>
      <c r="BB242" s="32"/>
      <c r="BC242" s="32"/>
      <c r="BD242" s="32"/>
      <c r="BE242" s="32"/>
      <c r="BF242" s="32"/>
      <c r="BG242" s="32"/>
      <c r="BH242" s="32"/>
    </row>
    <row r="243" spans="1:60" outlineLevel="1" x14ac:dyDescent="0.2">
      <c r="A243" s="248"/>
      <c r="B243" s="221"/>
      <c r="C243" s="244" t="s">
        <v>1049</v>
      </c>
      <c r="D243" s="225"/>
      <c r="E243" s="229">
        <v>5.9249999999999997E-2</v>
      </c>
      <c r="F243" s="233"/>
      <c r="G243" s="233"/>
      <c r="H243" s="232"/>
      <c r="I243" s="251"/>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row>
    <row r="244" spans="1:60" outlineLevel="1" x14ac:dyDescent="0.2">
      <c r="A244" s="248"/>
      <c r="B244" s="556" t="s">
        <v>783</v>
      </c>
      <c r="C244" s="557"/>
      <c r="D244" s="558"/>
      <c r="E244" s="559"/>
      <c r="F244" s="560"/>
      <c r="G244" s="561"/>
      <c r="H244" s="232"/>
      <c r="I244" s="251"/>
      <c r="J244" s="32"/>
      <c r="K244" s="32"/>
      <c r="L244" s="32"/>
      <c r="M244" s="32"/>
      <c r="N244" s="32"/>
      <c r="O244" s="32"/>
      <c r="P244" s="32"/>
      <c r="Q244" s="32"/>
      <c r="R244" s="32"/>
      <c r="S244" s="32"/>
      <c r="T244" s="32"/>
      <c r="U244" s="32"/>
      <c r="V244" s="32"/>
      <c r="W244" s="32"/>
      <c r="X244" s="32"/>
      <c r="Y244" s="32"/>
      <c r="Z244" s="32"/>
      <c r="AA244" s="32"/>
      <c r="AB244" s="32"/>
      <c r="AC244" s="32">
        <v>0</v>
      </c>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row>
    <row r="245" spans="1:60" outlineLevel="1" x14ac:dyDescent="0.2">
      <c r="A245" s="248"/>
      <c r="B245" s="556" t="s">
        <v>784</v>
      </c>
      <c r="C245" s="557"/>
      <c r="D245" s="558"/>
      <c r="E245" s="559"/>
      <c r="F245" s="560"/>
      <c r="G245" s="561"/>
      <c r="H245" s="232"/>
      <c r="I245" s="251"/>
      <c r="J245" s="32"/>
      <c r="K245" s="32"/>
      <c r="L245" s="32"/>
      <c r="M245" s="32"/>
      <c r="N245" s="32"/>
      <c r="O245" s="32"/>
      <c r="P245" s="32"/>
      <c r="Q245" s="32"/>
      <c r="R245" s="32"/>
      <c r="S245" s="32"/>
      <c r="T245" s="32"/>
      <c r="U245" s="32"/>
      <c r="V245" s="32"/>
      <c r="W245" s="32"/>
      <c r="X245" s="32"/>
      <c r="Y245" s="32"/>
      <c r="Z245" s="32"/>
      <c r="AA245" s="32"/>
      <c r="AB245" s="32"/>
      <c r="AC245" s="32"/>
      <c r="AD245" s="32"/>
      <c r="AE245" s="32" t="s">
        <v>178</v>
      </c>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row>
    <row r="246" spans="1:60" outlineLevel="1" x14ac:dyDescent="0.2">
      <c r="A246" s="249">
        <v>81</v>
      </c>
      <c r="B246" s="220" t="s">
        <v>789</v>
      </c>
      <c r="C246" s="243" t="s">
        <v>790</v>
      </c>
      <c r="D246" s="224" t="s">
        <v>420</v>
      </c>
      <c r="E246" s="228">
        <v>5.9249999999999997E-2</v>
      </c>
      <c r="F246" s="234"/>
      <c r="G246" s="233">
        <f>ROUND(E246*F246,2)</f>
        <v>0</v>
      </c>
      <c r="H246" s="232" t="s">
        <v>787</v>
      </c>
      <c r="I246" s="251" t="s">
        <v>184</v>
      </c>
      <c r="J246" s="32"/>
      <c r="K246" s="32"/>
      <c r="L246" s="32"/>
      <c r="M246" s="32"/>
      <c r="N246" s="32"/>
      <c r="O246" s="32"/>
      <c r="P246" s="32"/>
      <c r="Q246" s="32"/>
      <c r="R246" s="32"/>
      <c r="S246" s="32"/>
      <c r="T246" s="32"/>
      <c r="U246" s="32"/>
      <c r="V246" s="32"/>
      <c r="W246" s="32"/>
      <c r="X246" s="32"/>
      <c r="Y246" s="32"/>
      <c r="Z246" s="32"/>
      <c r="AA246" s="32"/>
      <c r="AB246" s="32"/>
      <c r="AC246" s="32"/>
      <c r="AD246" s="32"/>
      <c r="AE246" s="32" t="s">
        <v>185</v>
      </c>
      <c r="AF246" s="32"/>
      <c r="AG246" s="32"/>
      <c r="AH246" s="32"/>
      <c r="AI246" s="32"/>
      <c r="AJ246" s="32"/>
      <c r="AK246" s="32"/>
      <c r="AL246" s="32"/>
      <c r="AM246" s="32">
        <v>21</v>
      </c>
      <c r="AN246" s="32"/>
      <c r="AO246" s="32"/>
      <c r="AP246" s="32"/>
      <c r="AQ246" s="32"/>
      <c r="AR246" s="32"/>
      <c r="AS246" s="32"/>
      <c r="AT246" s="32"/>
      <c r="AU246" s="32"/>
      <c r="AV246" s="32"/>
      <c r="AW246" s="32"/>
      <c r="AX246" s="32"/>
      <c r="AY246" s="32"/>
      <c r="AZ246" s="32"/>
      <c r="BA246" s="32"/>
      <c r="BB246" s="32"/>
      <c r="BC246" s="32"/>
      <c r="BD246" s="32"/>
      <c r="BE246" s="32"/>
      <c r="BF246" s="32"/>
      <c r="BG246" s="32"/>
      <c r="BH246" s="32"/>
    </row>
    <row r="247" spans="1:60" outlineLevel="1" x14ac:dyDescent="0.2">
      <c r="A247" s="248"/>
      <c r="B247" s="221"/>
      <c r="C247" s="244" t="s">
        <v>1050</v>
      </c>
      <c r="D247" s="225"/>
      <c r="E247" s="229">
        <v>5.9249999999999997E-2</v>
      </c>
      <c r="F247" s="233"/>
      <c r="G247" s="233"/>
      <c r="H247" s="232"/>
      <c r="I247" s="251"/>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row>
    <row r="248" spans="1:60" x14ac:dyDescent="0.2">
      <c r="A248" s="247" t="s">
        <v>174</v>
      </c>
      <c r="B248" s="219" t="s">
        <v>137</v>
      </c>
      <c r="C248" s="242" t="s">
        <v>138</v>
      </c>
      <c r="D248" s="223"/>
      <c r="E248" s="227"/>
      <c r="F248" s="567">
        <f>SUM(G249:G252)</f>
        <v>0</v>
      </c>
      <c r="G248" s="568"/>
      <c r="H248" s="231"/>
      <c r="I248" s="250"/>
      <c r="AE248" t="s">
        <v>175</v>
      </c>
    </row>
    <row r="249" spans="1:60" outlineLevel="1" x14ac:dyDescent="0.2">
      <c r="A249" s="248"/>
      <c r="B249" s="550" t="s">
        <v>795</v>
      </c>
      <c r="C249" s="551"/>
      <c r="D249" s="552"/>
      <c r="E249" s="553"/>
      <c r="F249" s="554"/>
      <c r="G249" s="555"/>
      <c r="H249" s="232"/>
      <c r="I249" s="251"/>
      <c r="J249" s="32"/>
      <c r="K249" s="32"/>
      <c r="L249" s="32"/>
      <c r="M249" s="32"/>
      <c r="N249" s="32"/>
      <c r="O249" s="32"/>
      <c r="P249" s="32"/>
      <c r="Q249" s="32"/>
      <c r="R249" s="32"/>
      <c r="S249" s="32"/>
      <c r="T249" s="32"/>
      <c r="U249" s="32"/>
      <c r="V249" s="32"/>
      <c r="W249" s="32"/>
      <c r="X249" s="32"/>
      <c r="Y249" s="32"/>
      <c r="Z249" s="32"/>
      <c r="AA249" s="32"/>
      <c r="AB249" s="32"/>
      <c r="AC249" s="32">
        <v>0</v>
      </c>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row>
    <row r="250" spans="1:60" outlineLevel="1" x14ac:dyDescent="0.2">
      <c r="A250" s="248"/>
      <c r="B250" s="556" t="s">
        <v>796</v>
      </c>
      <c r="C250" s="557"/>
      <c r="D250" s="558"/>
      <c r="E250" s="559"/>
      <c r="F250" s="560"/>
      <c r="G250" s="561"/>
      <c r="H250" s="232"/>
      <c r="I250" s="251"/>
      <c r="J250" s="32"/>
      <c r="K250" s="32"/>
      <c r="L250" s="32"/>
      <c r="M250" s="32"/>
      <c r="N250" s="32"/>
      <c r="O250" s="32"/>
      <c r="P250" s="32"/>
      <c r="Q250" s="32"/>
      <c r="R250" s="32"/>
      <c r="S250" s="32"/>
      <c r="T250" s="32"/>
      <c r="U250" s="32"/>
      <c r="V250" s="32"/>
      <c r="W250" s="32"/>
      <c r="X250" s="32"/>
      <c r="Y250" s="32"/>
      <c r="Z250" s="32"/>
      <c r="AA250" s="32"/>
      <c r="AB250" s="32"/>
      <c r="AC250" s="32"/>
      <c r="AD250" s="32"/>
      <c r="AE250" s="32" t="s">
        <v>178</v>
      </c>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row>
    <row r="251" spans="1:60" outlineLevel="1" x14ac:dyDescent="0.2">
      <c r="A251" s="249">
        <v>82</v>
      </c>
      <c r="B251" s="220" t="s">
        <v>797</v>
      </c>
      <c r="C251" s="243" t="s">
        <v>798</v>
      </c>
      <c r="D251" s="224" t="s">
        <v>420</v>
      </c>
      <c r="E251" s="228">
        <v>8.3750900000000001</v>
      </c>
      <c r="F251" s="234"/>
      <c r="G251" s="233">
        <f>ROUND(E251*F251,2)</f>
        <v>0</v>
      </c>
      <c r="H251" s="232" t="s">
        <v>406</v>
      </c>
      <c r="I251" s="251" t="s">
        <v>184</v>
      </c>
      <c r="J251" s="32"/>
      <c r="K251" s="32"/>
      <c r="L251" s="32"/>
      <c r="M251" s="32"/>
      <c r="N251" s="32"/>
      <c r="O251" s="32"/>
      <c r="P251" s="32"/>
      <c r="Q251" s="32"/>
      <c r="R251" s="32"/>
      <c r="S251" s="32"/>
      <c r="T251" s="32"/>
      <c r="U251" s="32"/>
      <c r="V251" s="32"/>
      <c r="W251" s="32"/>
      <c r="X251" s="32"/>
      <c r="Y251" s="32"/>
      <c r="Z251" s="32"/>
      <c r="AA251" s="32"/>
      <c r="AB251" s="32"/>
      <c r="AC251" s="32"/>
      <c r="AD251" s="32"/>
      <c r="AE251" s="32" t="s">
        <v>185</v>
      </c>
      <c r="AF251" s="32"/>
      <c r="AG251" s="32"/>
      <c r="AH251" s="32"/>
      <c r="AI251" s="32"/>
      <c r="AJ251" s="32"/>
      <c r="AK251" s="32"/>
      <c r="AL251" s="32"/>
      <c r="AM251" s="32">
        <v>21</v>
      </c>
      <c r="AN251" s="32"/>
      <c r="AO251" s="32"/>
      <c r="AP251" s="32"/>
      <c r="AQ251" s="32"/>
      <c r="AR251" s="32"/>
      <c r="AS251" s="32"/>
      <c r="AT251" s="32"/>
      <c r="AU251" s="32"/>
      <c r="AV251" s="32"/>
      <c r="AW251" s="32"/>
      <c r="AX251" s="32"/>
      <c r="AY251" s="32"/>
      <c r="AZ251" s="32"/>
      <c r="BA251" s="32"/>
      <c r="BB251" s="32"/>
      <c r="BC251" s="32"/>
      <c r="BD251" s="32"/>
      <c r="BE251" s="32"/>
      <c r="BF251" s="32"/>
      <c r="BG251" s="32"/>
      <c r="BH251" s="32"/>
    </row>
    <row r="252" spans="1:60" outlineLevel="1" x14ac:dyDescent="0.2">
      <c r="A252" s="248"/>
      <c r="B252" s="221"/>
      <c r="C252" s="562" t="s">
        <v>799</v>
      </c>
      <c r="D252" s="563"/>
      <c r="E252" s="564"/>
      <c r="F252" s="565"/>
      <c r="G252" s="566"/>
      <c r="H252" s="232"/>
      <c r="I252" s="251"/>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212" t="str">
        <f>C252</f>
        <v>na vzdálenost 15 m od hrany výkopu nebo od okraje šachty</v>
      </c>
      <c r="BB252" s="32"/>
      <c r="BC252" s="32"/>
      <c r="BD252" s="32"/>
      <c r="BE252" s="32"/>
      <c r="BF252" s="32"/>
      <c r="BG252" s="32"/>
      <c r="BH252" s="32"/>
    </row>
    <row r="253" spans="1:60" x14ac:dyDescent="0.2">
      <c r="A253" s="247" t="s">
        <v>174</v>
      </c>
      <c r="B253" s="219" t="s">
        <v>139</v>
      </c>
      <c r="C253" s="242" t="s">
        <v>140</v>
      </c>
      <c r="D253" s="223"/>
      <c r="E253" s="227"/>
      <c r="F253" s="567">
        <f>SUM(G254:G263)</f>
        <v>0</v>
      </c>
      <c r="G253" s="568"/>
      <c r="H253" s="231"/>
      <c r="I253" s="250"/>
      <c r="AE253" t="s">
        <v>175</v>
      </c>
    </row>
    <row r="254" spans="1:60" outlineLevel="1" x14ac:dyDescent="0.2">
      <c r="A254" s="249">
        <v>83</v>
      </c>
      <c r="B254" s="220" t="s">
        <v>1051</v>
      </c>
      <c r="C254" s="243" t="s">
        <v>1052</v>
      </c>
      <c r="D254" s="224" t="s">
        <v>412</v>
      </c>
      <c r="E254" s="228">
        <v>2</v>
      </c>
      <c r="F254" s="234"/>
      <c r="G254" s="233">
        <f>ROUND(E254*F254,2)</f>
        <v>0</v>
      </c>
      <c r="H254" s="232"/>
      <c r="I254" s="251" t="s">
        <v>365</v>
      </c>
      <c r="J254" s="32"/>
      <c r="K254" s="32"/>
      <c r="L254" s="32"/>
      <c r="M254" s="32"/>
      <c r="N254" s="32"/>
      <c r="O254" s="32"/>
      <c r="P254" s="32"/>
      <c r="Q254" s="32"/>
      <c r="R254" s="32"/>
      <c r="S254" s="32"/>
      <c r="T254" s="32"/>
      <c r="U254" s="32"/>
      <c r="V254" s="32"/>
      <c r="W254" s="32"/>
      <c r="X254" s="32"/>
      <c r="Y254" s="32"/>
      <c r="Z254" s="32"/>
      <c r="AA254" s="32"/>
      <c r="AB254" s="32"/>
      <c r="AC254" s="32"/>
      <c r="AD254" s="32"/>
      <c r="AE254" s="32" t="s">
        <v>366</v>
      </c>
      <c r="AF254" s="32" t="s">
        <v>367</v>
      </c>
      <c r="AG254" s="32"/>
      <c r="AH254" s="32"/>
      <c r="AI254" s="32"/>
      <c r="AJ254" s="32"/>
      <c r="AK254" s="32"/>
      <c r="AL254" s="32"/>
      <c r="AM254" s="32">
        <v>21</v>
      </c>
      <c r="AN254" s="32"/>
      <c r="AO254" s="32"/>
      <c r="AP254" s="32"/>
      <c r="AQ254" s="32"/>
      <c r="AR254" s="32"/>
      <c r="AS254" s="32"/>
      <c r="AT254" s="32"/>
      <c r="AU254" s="32"/>
      <c r="AV254" s="32"/>
      <c r="AW254" s="32"/>
      <c r="AX254" s="32"/>
      <c r="AY254" s="32"/>
      <c r="AZ254" s="32"/>
      <c r="BA254" s="32"/>
      <c r="BB254" s="32"/>
      <c r="BC254" s="32"/>
      <c r="BD254" s="32"/>
      <c r="BE254" s="32"/>
      <c r="BF254" s="32"/>
      <c r="BG254" s="32"/>
      <c r="BH254" s="32"/>
    </row>
    <row r="255" spans="1:60" outlineLevel="1" x14ac:dyDescent="0.2">
      <c r="A255" s="248"/>
      <c r="B255" s="221"/>
      <c r="C255" s="244" t="s">
        <v>121</v>
      </c>
      <c r="D255" s="225"/>
      <c r="E255" s="229">
        <v>2</v>
      </c>
      <c r="F255" s="233"/>
      <c r="G255" s="233"/>
      <c r="H255" s="232"/>
      <c r="I255" s="251"/>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32"/>
      <c r="BE255" s="32"/>
      <c r="BF255" s="32"/>
      <c r="BG255" s="32"/>
      <c r="BH255" s="32"/>
    </row>
    <row r="256" spans="1:60" outlineLevel="1" x14ac:dyDescent="0.2">
      <c r="A256" s="249">
        <v>84</v>
      </c>
      <c r="B256" s="220" t="s">
        <v>815</v>
      </c>
      <c r="C256" s="243" t="s">
        <v>816</v>
      </c>
      <c r="D256" s="224" t="s">
        <v>447</v>
      </c>
      <c r="E256" s="228">
        <v>2</v>
      </c>
      <c r="F256" s="234"/>
      <c r="G256" s="233">
        <f>ROUND(E256*F256,2)</f>
        <v>0</v>
      </c>
      <c r="H256" s="232"/>
      <c r="I256" s="251" t="s">
        <v>365</v>
      </c>
      <c r="J256" s="32"/>
      <c r="K256" s="32"/>
      <c r="L256" s="32"/>
      <c r="M256" s="32"/>
      <c r="N256" s="32"/>
      <c r="O256" s="32"/>
      <c r="P256" s="32"/>
      <c r="Q256" s="32"/>
      <c r="R256" s="32"/>
      <c r="S256" s="32"/>
      <c r="T256" s="32"/>
      <c r="U256" s="32"/>
      <c r="V256" s="32"/>
      <c r="W256" s="32"/>
      <c r="X256" s="32"/>
      <c r="Y256" s="32"/>
      <c r="Z256" s="32"/>
      <c r="AA256" s="32"/>
      <c r="AB256" s="32"/>
      <c r="AC256" s="32"/>
      <c r="AD256" s="32"/>
      <c r="AE256" s="32" t="s">
        <v>366</v>
      </c>
      <c r="AF256" s="32" t="s">
        <v>367</v>
      </c>
      <c r="AG256" s="32"/>
      <c r="AH256" s="32"/>
      <c r="AI256" s="32"/>
      <c r="AJ256" s="32"/>
      <c r="AK256" s="32"/>
      <c r="AL256" s="32"/>
      <c r="AM256" s="32">
        <v>21</v>
      </c>
      <c r="AN256" s="32"/>
      <c r="AO256" s="32"/>
      <c r="AP256" s="32"/>
      <c r="AQ256" s="32"/>
      <c r="AR256" s="32"/>
      <c r="AS256" s="32"/>
      <c r="AT256" s="32"/>
      <c r="AU256" s="32"/>
      <c r="AV256" s="32"/>
      <c r="AW256" s="32"/>
      <c r="AX256" s="32"/>
      <c r="AY256" s="32"/>
      <c r="AZ256" s="32"/>
      <c r="BA256" s="32"/>
      <c r="BB256" s="32"/>
      <c r="BC256" s="32"/>
      <c r="BD256" s="32"/>
      <c r="BE256" s="32"/>
      <c r="BF256" s="32"/>
      <c r="BG256" s="32"/>
      <c r="BH256" s="32"/>
    </row>
    <row r="257" spans="1:60" outlineLevel="1" x14ac:dyDescent="0.2">
      <c r="A257" s="248"/>
      <c r="B257" s="221"/>
      <c r="C257" s="244" t="s">
        <v>121</v>
      </c>
      <c r="D257" s="225"/>
      <c r="E257" s="229">
        <v>2</v>
      </c>
      <c r="F257" s="233"/>
      <c r="G257" s="233"/>
      <c r="H257" s="232"/>
      <c r="I257" s="251"/>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c r="BG257" s="32"/>
      <c r="BH257" s="32"/>
    </row>
    <row r="258" spans="1:60" outlineLevel="1" x14ac:dyDescent="0.2">
      <c r="A258" s="249">
        <v>85</v>
      </c>
      <c r="B258" s="220" t="s">
        <v>1053</v>
      </c>
      <c r="C258" s="243" t="s">
        <v>1054</v>
      </c>
      <c r="D258" s="224" t="s">
        <v>412</v>
      </c>
      <c r="E258" s="228">
        <v>2.02</v>
      </c>
      <c r="F258" s="234"/>
      <c r="G258" s="233">
        <f>ROUND(E258*F258,2)</f>
        <v>0</v>
      </c>
      <c r="H258" s="232"/>
      <c r="I258" s="251" t="s">
        <v>365</v>
      </c>
      <c r="J258" s="32"/>
      <c r="K258" s="32"/>
      <c r="L258" s="32"/>
      <c r="M258" s="32"/>
      <c r="N258" s="32"/>
      <c r="O258" s="32"/>
      <c r="P258" s="32"/>
      <c r="Q258" s="32"/>
      <c r="R258" s="32"/>
      <c r="S258" s="32"/>
      <c r="T258" s="32"/>
      <c r="U258" s="32"/>
      <c r="V258" s="32"/>
      <c r="W258" s="32"/>
      <c r="X258" s="32"/>
      <c r="Y258" s="32"/>
      <c r="Z258" s="32"/>
      <c r="AA258" s="32"/>
      <c r="AB258" s="32"/>
      <c r="AC258" s="32"/>
      <c r="AD258" s="32"/>
      <c r="AE258" s="32" t="s">
        <v>366</v>
      </c>
      <c r="AF258" s="32" t="s">
        <v>401</v>
      </c>
      <c r="AG258" s="32"/>
      <c r="AH258" s="32"/>
      <c r="AI258" s="32"/>
      <c r="AJ258" s="32"/>
      <c r="AK258" s="32"/>
      <c r="AL258" s="32"/>
      <c r="AM258" s="32">
        <v>21</v>
      </c>
      <c r="AN258" s="32"/>
      <c r="AO258" s="32"/>
      <c r="AP258" s="32"/>
      <c r="AQ258" s="32"/>
      <c r="AR258" s="32"/>
      <c r="AS258" s="32"/>
      <c r="AT258" s="32"/>
      <c r="AU258" s="32"/>
      <c r="AV258" s="32"/>
      <c r="AW258" s="32"/>
      <c r="AX258" s="32"/>
      <c r="AY258" s="32"/>
      <c r="AZ258" s="32"/>
      <c r="BA258" s="32"/>
      <c r="BB258" s="32"/>
      <c r="BC258" s="32"/>
      <c r="BD258" s="32"/>
      <c r="BE258" s="32"/>
      <c r="BF258" s="32"/>
      <c r="BG258" s="32"/>
      <c r="BH258" s="32"/>
    </row>
    <row r="259" spans="1:60" outlineLevel="1" x14ac:dyDescent="0.2">
      <c r="A259" s="248"/>
      <c r="B259" s="221"/>
      <c r="C259" s="244" t="s">
        <v>459</v>
      </c>
      <c r="D259" s="225"/>
      <c r="E259" s="229">
        <v>2.02</v>
      </c>
      <c r="F259" s="233"/>
      <c r="G259" s="233"/>
      <c r="H259" s="232"/>
      <c r="I259" s="251"/>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c r="BG259" s="32"/>
      <c r="BH259" s="32"/>
    </row>
    <row r="260" spans="1:60" outlineLevel="1" x14ac:dyDescent="0.2">
      <c r="A260" s="249">
        <v>86</v>
      </c>
      <c r="B260" s="220" t="s">
        <v>1055</v>
      </c>
      <c r="C260" s="243" t="s">
        <v>1056</v>
      </c>
      <c r="D260" s="224" t="s">
        <v>447</v>
      </c>
      <c r="E260" s="228">
        <v>7.07</v>
      </c>
      <c r="F260" s="234"/>
      <c r="G260" s="233">
        <f>ROUND(E260*F260,2)</f>
        <v>0</v>
      </c>
      <c r="H260" s="232"/>
      <c r="I260" s="251" t="s">
        <v>365</v>
      </c>
      <c r="J260" s="32"/>
      <c r="K260" s="32"/>
      <c r="L260" s="32"/>
      <c r="M260" s="32"/>
      <c r="N260" s="32"/>
      <c r="O260" s="32"/>
      <c r="P260" s="32"/>
      <c r="Q260" s="32"/>
      <c r="R260" s="32"/>
      <c r="S260" s="32"/>
      <c r="T260" s="32"/>
      <c r="U260" s="32"/>
      <c r="V260" s="32"/>
      <c r="W260" s="32"/>
      <c r="X260" s="32"/>
      <c r="Y260" s="32"/>
      <c r="Z260" s="32"/>
      <c r="AA260" s="32"/>
      <c r="AB260" s="32"/>
      <c r="AC260" s="32"/>
      <c r="AD260" s="32"/>
      <c r="AE260" s="32" t="s">
        <v>366</v>
      </c>
      <c r="AF260" s="32" t="s">
        <v>401</v>
      </c>
      <c r="AG260" s="32"/>
      <c r="AH260" s="32"/>
      <c r="AI260" s="32"/>
      <c r="AJ260" s="32"/>
      <c r="AK260" s="32"/>
      <c r="AL260" s="32"/>
      <c r="AM260" s="32">
        <v>21</v>
      </c>
      <c r="AN260" s="32"/>
      <c r="AO260" s="32"/>
      <c r="AP260" s="32"/>
      <c r="AQ260" s="32"/>
      <c r="AR260" s="32"/>
      <c r="AS260" s="32"/>
      <c r="AT260" s="32"/>
      <c r="AU260" s="32"/>
      <c r="AV260" s="32"/>
      <c r="AW260" s="32"/>
      <c r="AX260" s="32"/>
      <c r="AY260" s="32"/>
      <c r="AZ260" s="32"/>
      <c r="BA260" s="32"/>
      <c r="BB260" s="32"/>
      <c r="BC260" s="32"/>
      <c r="BD260" s="32"/>
      <c r="BE260" s="32"/>
      <c r="BF260" s="32"/>
      <c r="BG260" s="32"/>
      <c r="BH260" s="32"/>
    </row>
    <row r="261" spans="1:60" outlineLevel="1" x14ac:dyDescent="0.2">
      <c r="A261" s="248"/>
      <c r="B261" s="221"/>
      <c r="C261" s="244" t="s">
        <v>1057</v>
      </c>
      <c r="D261" s="225"/>
      <c r="E261" s="229">
        <v>7.07</v>
      </c>
      <c r="F261" s="233"/>
      <c r="G261" s="233"/>
      <c r="H261" s="232"/>
      <c r="I261" s="251"/>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32"/>
      <c r="BG261" s="32"/>
      <c r="BH261" s="32"/>
    </row>
    <row r="262" spans="1:60" outlineLevel="1" x14ac:dyDescent="0.2">
      <c r="A262" s="249">
        <v>87</v>
      </c>
      <c r="B262" s="220" t="s">
        <v>817</v>
      </c>
      <c r="C262" s="243" t="s">
        <v>818</v>
      </c>
      <c r="D262" s="224" t="s">
        <v>447</v>
      </c>
      <c r="E262" s="228">
        <v>9.09</v>
      </c>
      <c r="F262" s="234"/>
      <c r="G262" s="233">
        <f>ROUND(E262*F262,2)</f>
        <v>0</v>
      </c>
      <c r="H262" s="232"/>
      <c r="I262" s="251" t="s">
        <v>365</v>
      </c>
      <c r="J262" s="32"/>
      <c r="K262" s="32"/>
      <c r="L262" s="32"/>
      <c r="M262" s="32"/>
      <c r="N262" s="32"/>
      <c r="O262" s="32"/>
      <c r="P262" s="32"/>
      <c r="Q262" s="32"/>
      <c r="R262" s="32"/>
      <c r="S262" s="32"/>
      <c r="T262" s="32"/>
      <c r="U262" s="32"/>
      <c r="V262" s="32"/>
      <c r="W262" s="32"/>
      <c r="X262" s="32"/>
      <c r="Y262" s="32"/>
      <c r="Z262" s="32"/>
      <c r="AA262" s="32"/>
      <c r="AB262" s="32"/>
      <c r="AC262" s="32"/>
      <c r="AD262" s="32"/>
      <c r="AE262" s="32" t="s">
        <v>366</v>
      </c>
      <c r="AF262" s="32" t="s">
        <v>401</v>
      </c>
      <c r="AG262" s="32"/>
      <c r="AH262" s="32"/>
      <c r="AI262" s="32"/>
      <c r="AJ262" s="32"/>
      <c r="AK262" s="32"/>
      <c r="AL262" s="32"/>
      <c r="AM262" s="32">
        <v>21</v>
      </c>
      <c r="AN262" s="32"/>
      <c r="AO262" s="32"/>
      <c r="AP262" s="32"/>
      <c r="AQ262" s="32"/>
      <c r="AR262" s="32"/>
      <c r="AS262" s="32"/>
      <c r="AT262" s="32"/>
      <c r="AU262" s="32"/>
      <c r="AV262" s="32"/>
      <c r="AW262" s="32"/>
      <c r="AX262" s="32"/>
      <c r="AY262" s="32"/>
      <c r="AZ262" s="32"/>
      <c r="BA262" s="32"/>
      <c r="BB262" s="32"/>
      <c r="BC262" s="32"/>
      <c r="BD262" s="32"/>
      <c r="BE262" s="32"/>
      <c r="BF262" s="32"/>
      <c r="BG262" s="32"/>
      <c r="BH262" s="32"/>
    </row>
    <row r="263" spans="1:60" outlineLevel="1" x14ac:dyDescent="0.2">
      <c r="A263" s="248"/>
      <c r="B263" s="221"/>
      <c r="C263" s="244" t="s">
        <v>1058</v>
      </c>
      <c r="D263" s="225"/>
      <c r="E263" s="229">
        <v>9.09</v>
      </c>
      <c r="F263" s="233"/>
      <c r="G263" s="233"/>
      <c r="H263" s="232"/>
      <c r="I263" s="251"/>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32"/>
      <c r="BH263" s="32"/>
    </row>
    <row r="264" spans="1:60" x14ac:dyDescent="0.2">
      <c r="A264" s="247" t="s">
        <v>174</v>
      </c>
      <c r="B264" s="219" t="s">
        <v>141</v>
      </c>
      <c r="C264" s="242" t="s">
        <v>142</v>
      </c>
      <c r="D264" s="223"/>
      <c r="E264" s="227"/>
      <c r="F264" s="567">
        <f>SUM(G265:G267)</f>
        <v>0</v>
      </c>
      <c r="G264" s="568"/>
      <c r="H264" s="231"/>
      <c r="I264" s="250"/>
      <c r="AE264" t="s">
        <v>175</v>
      </c>
    </row>
    <row r="265" spans="1:60" outlineLevel="1" x14ac:dyDescent="0.2">
      <c r="A265" s="248"/>
      <c r="B265" s="550" t="s">
        <v>1059</v>
      </c>
      <c r="C265" s="551"/>
      <c r="D265" s="552"/>
      <c r="E265" s="553"/>
      <c r="F265" s="554"/>
      <c r="G265" s="555"/>
      <c r="H265" s="232"/>
      <c r="I265" s="251"/>
      <c r="J265" s="32"/>
      <c r="K265" s="32"/>
      <c r="L265" s="32"/>
      <c r="M265" s="32"/>
      <c r="N265" s="32"/>
      <c r="O265" s="32"/>
      <c r="P265" s="32"/>
      <c r="Q265" s="32"/>
      <c r="R265" s="32"/>
      <c r="S265" s="32"/>
      <c r="T265" s="32"/>
      <c r="U265" s="32"/>
      <c r="V265" s="32"/>
      <c r="W265" s="32"/>
      <c r="X265" s="32"/>
      <c r="Y265" s="32"/>
      <c r="Z265" s="32"/>
      <c r="AA265" s="32"/>
      <c r="AB265" s="32"/>
      <c r="AC265" s="32">
        <v>0</v>
      </c>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row>
    <row r="266" spans="1:60" outlineLevel="1" x14ac:dyDescent="0.2">
      <c r="A266" s="249">
        <v>88</v>
      </c>
      <c r="B266" s="220" t="s">
        <v>1060</v>
      </c>
      <c r="C266" s="243" t="s">
        <v>1061</v>
      </c>
      <c r="D266" s="224" t="s">
        <v>412</v>
      </c>
      <c r="E266" s="228">
        <v>3</v>
      </c>
      <c r="F266" s="234"/>
      <c r="G266" s="233">
        <f>ROUND(E266*F266,2)</f>
        <v>0</v>
      </c>
      <c r="H266" s="232" t="s">
        <v>603</v>
      </c>
      <c r="I266" s="251" t="s">
        <v>184</v>
      </c>
      <c r="J266" s="32"/>
      <c r="K266" s="32"/>
      <c r="L266" s="32"/>
      <c r="M266" s="32"/>
      <c r="N266" s="32"/>
      <c r="O266" s="32"/>
      <c r="P266" s="32"/>
      <c r="Q266" s="32"/>
      <c r="R266" s="32"/>
      <c r="S266" s="32"/>
      <c r="T266" s="32"/>
      <c r="U266" s="32"/>
      <c r="V266" s="32"/>
      <c r="W266" s="32"/>
      <c r="X266" s="32"/>
      <c r="Y266" s="32"/>
      <c r="Z266" s="32"/>
      <c r="AA266" s="32"/>
      <c r="AB266" s="32"/>
      <c r="AC266" s="32"/>
      <c r="AD266" s="32"/>
      <c r="AE266" s="32" t="s">
        <v>185</v>
      </c>
      <c r="AF266" s="32"/>
      <c r="AG266" s="32"/>
      <c r="AH266" s="32"/>
      <c r="AI266" s="32"/>
      <c r="AJ266" s="32"/>
      <c r="AK266" s="32"/>
      <c r="AL266" s="32"/>
      <c r="AM266" s="32">
        <v>21</v>
      </c>
      <c r="AN266" s="32"/>
      <c r="AO266" s="32"/>
      <c r="AP266" s="32"/>
      <c r="AQ266" s="32"/>
      <c r="AR266" s="32"/>
      <c r="AS266" s="32"/>
      <c r="AT266" s="32"/>
      <c r="AU266" s="32"/>
      <c r="AV266" s="32"/>
      <c r="AW266" s="32"/>
      <c r="AX266" s="32"/>
      <c r="AY266" s="32"/>
      <c r="AZ266" s="32"/>
      <c r="BA266" s="32"/>
      <c r="BB266" s="32"/>
      <c r="BC266" s="32"/>
      <c r="BD266" s="32"/>
      <c r="BE266" s="32"/>
      <c r="BF266" s="32"/>
      <c r="BG266" s="32"/>
      <c r="BH266" s="32"/>
    </row>
    <row r="267" spans="1:60" outlineLevel="1" x14ac:dyDescent="0.2">
      <c r="A267" s="248"/>
      <c r="B267" s="221"/>
      <c r="C267" s="244" t="s">
        <v>123</v>
      </c>
      <c r="D267" s="225"/>
      <c r="E267" s="229">
        <v>3</v>
      </c>
      <c r="F267" s="233"/>
      <c r="G267" s="233"/>
      <c r="H267" s="232"/>
      <c r="I267" s="251"/>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row>
    <row r="268" spans="1:60" x14ac:dyDescent="0.2">
      <c r="A268" s="247" t="s">
        <v>174</v>
      </c>
      <c r="B268" s="219" t="s">
        <v>149</v>
      </c>
      <c r="C268" s="242" t="s">
        <v>150</v>
      </c>
      <c r="D268" s="223"/>
      <c r="E268" s="227"/>
      <c r="F268" s="567">
        <f>SUM(G269:G274)</f>
        <v>0</v>
      </c>
      <c r="G268" s="568"/>
      <c r="H268" s="231"/>
      <c r="I268" s="250"/>
      <c r="AE268" t="s">
        <v>175</v>
      </c>
    </row>
    <row r="269" spans="1:60" outlineLevel="1" x14ac:dyDescent="0.2">
      <c r="A269" s="248"/>
      <c r="B269" s="550" t="s">
        <v>1062</v>
      </c>
      <c r="C269" s="551"/>
      <c r="D269" s="552"/>
      <c r="E269" s="553"/>
      <c r="F269" s="554"/>
      <c r="G269" s="555"/>
      <c r="H269" s="232"/>
      <c r="I269" s="251"/>
      <c r="J269" s="32"/>
      <c r="K269" s="32"/>
      <c r="L269" s="32"/>
      <c r="M269" s="32"/>
      <c r="N269" s="32"/>
      <c r="O269" s="32"/>
      <c r="P269" s="32"/>
      <c r="Q269" s="32"/>
      <c r="R269" s="32"/>
      <c r="S269" s="32"/>
      <c r="T269" s="32"/>
      <c r="U269" s="32"/>
      <c r="V269" s="32"/>
      <c r="W269" s="32"/>
      <c r="X269" s="32"/>
      <c r="Y269" s="32"/>
      <c r="Z269" s="32"/>
      <c r="AA269" s="32"/>
      <c r="AB269" s="32"/>
      <c r="AC269" s="32">
        <v>0</v>
      </c>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row>
    <row r="270" spans="1:60" outlineLevel="1" x14ac:dyDescent="0.2">
      <c r="A270" s="248"/>
      <c r="B270" s="556" t="s">
        <v>1063</v>
      </c>
      <c r="C270" s="557"/>
      <c r="D270" s="558"/>
      <c r="E270" s="559"/>
      <c r="F270" s="560"/>
      <c r="G270" s="561"/>
      <c r="H270" s="232"/>
      <c r="I270" s="251"/>
      <c r="J270" s="32"/>
      <c r="K270" s="32"/>
      <c r="L270" s="32"/>
      <c r="M270" s="32"/>
      <c r="N270" s="32"/>
      <c r="O270" s="32"/>
      <c r="P270" s="32"/>
      <c r="Q270" s="32"/>
      <c r="R270" s="32"/>
      <c r="S270" s="32"/>
      <c r="T270" s="32"/>
      <c r="U270" s="32"/>
      <c r="V270" s="32"/>
      <c r="W270" s="32"/>
      <c r="X270" s="32"/>
      <c r="Y270" s="32"/>
      <c r="Z270" s="32"/>
      <c r="AA270" s="32"/>
      <c r="AB270" s="32"/>
      <c r="AC270" s="32"/>
      <c r="AD270" s="32"/>
      <c r="AE270" s="32" t="s">
        <v>178</v>
      </c>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row>
    <row r="271" spans="1:60" outlineLevel="1" x14ac:dyDescent="0.2">
      <c r="A271" s="249">
        <v>89</v>
      </c>
      <c r="B271" s="220" t="s">
        <v>1064</v>
      </c>
      <c r="C271" s="243" t="s">
        <v>1065</v>
      </c>
      <c r="D271" s="224" t="s">
        <v>412</v>
      </c>
      <c r="E271" s="228">
        <v>4</v>
      </c>
      <c r="F271" s="234"/>
      <c r="G271" s="233">
        <f>ROUND(E271*F271,2)</f>
        <v>0</v>
      </c>
      <c r="H271" s="232" t="s">
        <v>149</v>
      </c>
      <c r="I271" s="251" t="s">
        <v>184</v>
      </c>
      <c r="J271" s="32"/>
      <c r="K271" s="32"/>
      <c r="L271" s="32"/>
      <c r="M271" s="32"/>
      <c r="N271" s="32"/>
      <c r="O271" s="32"/>
      <c r="P271" s="32"/>
      <c r="Q271" s="32"/>
      <c r="R271" s="32"/>
      <c r="S271" s="32"/>
      <c r="T271" s="32"/>
      <c r="U271" s="32"/>
      <c r="V271" s="32"/>
      <c r="W271" s="32"/>
      <c r="X271" s="32"/>
      <c r="Y271" s="32"/>
      <c r="Z271" s="32"/>
      <c r="AA271" s="32"/>
      <c r="AB271" s="32"/>
      <c r="AC271" s="32"/>
      <c r="AD271" s="32"/>
      <c r="AE271" s="32" t="s">
        <v>185</v>
      </c>
      <c r="AF271" s="32"/>
      <c r="AG271" s="32"/>
      <c r="AH271" s="32"/>
      <c r="AI271" s="32"/>
      <c r="AJ271" s="32"/>
      <c r="AK271" s="32"/>
      <c r="AL271" s="32"/>
      <c r="AM271" s="32">
        <v>21</v>
      </c>
      <c r="AN271" s="32"/>
      <c r="AO271" s="32"/>
      <c r="AP271" s="32"/>
      <c r="AQ271" s="32"/>
      <c r="AR271" s="32"/>
      <c r="AS271" s="32"/>
      <c r="AT271" s="32"/>
      <c r="AU271" s="32"/>
      <c r="AV271" s="32"/>
      <c r="AW271" s="32"/>
      <c r="AX271" s="32"/>
      <c r="AY271" s="32"/>
      <c r="AZ271" s="32"/>
      <c r="BA271" s="32"/>
      <c r="BB271" s="32"/>
      <c r="BC271" s="32"/>
      <c r="BD271" s="32"/>
      <c r="BE271" s="32"/>
      <c r="BF271" s="32"/>
      <c r="BG271" s="32"/>
      <c r="BH271" s="32"/>
    </row>
    <row r="272" spans="1:60" outlineLevel="1" x14ac:dyDescent="0.2">
      <c r="A272" s="248"/>
      <c r="B272" s="221"/>
      <c r="C272" s="244" t="s">
        <v>125</v>
      </c>
      <c r="D272" s="225"/>
      <c r="E272" s="229">
        <v>4</v>
      </c>
      <c r="F272" s="233"/>
      <c r="G272" s="233"/>
      <c r="H272" s="232"/>
      <c r="I272" s="251"/>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row>
    <row r="273" spans="1:60" outlineLevel="1" x14ac:dyDescent="0.2">
      <c r="A273" s="249">
        <v>90</v>
      </c>
      <c r="B273" s="220" t="s">
        <v>1066</v>
      </c>
      <c r="C273" s="243" t="s">
        <v>1067</v>
      </c>
      <c r="D273" s="224" t="s">
        <v>447</v>
      </c>
      <c r="E273" s="228">
        <v>4.04</v>
      </c>
      <c r="F273" s="234"/>
      <c r="G273" s="233">
        <f>ROUND(E273*F273,2)</f>
        <v>0</v>
      </c>
      <c r="H273" s="232"/>
      <c r="I273" s="251" t="s">
        <v>365</v>
      </c>
      <c r="J273" s="32"/>
      <c r="K273" s="32"/>
      <c r="L273" s="32"/>
      <c r="M273" s="32"/>
      <c r="N273" s="32"/>
      <c r="O273" s="32"/>
      <c r="P273" s="32"/>
      <c r="Q273" s="32"/>
      <c r="R273" s="32"/>
      <c r="S273" s="32"/>
      <c r="T273" s="32"/>
      <c r="U273" s="32"/>
      <c r="V273" s="32"/>
      <c r="W273" s="32"/>
      <c r="X273" s="32"/>
      <c r="Y273" s="32"/>
      <c r="Z273" s="32"/>
      <c r="AA273" s="32"/>
      <c r="AB273" s="32"/>
      <c r="AC273" s="32"/>
      <c r="AD273" s="32"/>
      <c r="AE273" s="32" t="s">
        <v>366</v>
      </c>
      <c r="AF273" s="32" t="s">
        <v>401</v>
      </c>
      <c r="AG273" s="32"/>
      <c r="AH273" s="32"/>
      <c r="AI273" s="32"/>
      <c r="AJ273" s="32"/>
      <c r="AK273" s="32"/>
      <c r="AL273" s="32"/>
      <c r="AM273" s="32">
        <v>21</v>
      </c>
      <c r="AN273" s="32"/>
      <c r="AO273" s="32"/>
      <c r="AP273" s="32"/>
      <c r="AQ273" s="32"/>
      <c r="AR273" s="32"/>
      <c r="AS273" s="32"/>
      <c r="AT273" s="32"/>
      <c r="AU273" s="32"/>
      <c r="AV273" s="32"/>
      <c r="AW273" s="32"/>
      <c r="AX273" s="32"/>
      <c r="AY273" s="32"/>
      <c r="AZ273" s="32"/>
      <c r="BA273" s="32"/>
      <c r="BB273" s="32"/>
      <c r="BC273" s="32"/>
      <c r="BD273" s="32"/>
      <c r="BE273" s="32"/>
      <c r="BF273" s="32"/>
      <c r="BG273" s="32"/>
      <c r="BH273" s="32"/>
    </row>
    <row r="274" spans="1:60" outlineLevel="1" x14ac:dyDescent="0.2">
      <c r="A274" s="248"/>
      <c r="B274" s="221"/>
      <c r="C274" s="244" t="s">
        <v>462</v>
      </c>
      <c r="D274" s="225"/>
      <c r="E274" s="229">
        <v>4.04</v>
      </c>
      <c r="F274" s="233"/>
      <c r="G274" s="233"/>
      <c r="H274" s="232"/>
      <c r="I274" s="251"/>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row>
    <row r="275" spans="1:60" x14ac:dyDescent="0.2">
      <c r="A275" s="247" t="s">
        <v>174</v>
      </c>
      <c r="B275" s="219" t="s">
        <v>151</v>
      </c>
      <c r="C275" s="242" t="s">
        <v>152</v>
      </c>
      <c r="D275" s="223"/>
      <c r="E275" s="227"/>
      <c r="F275" s="567">
        <f>SUM(G276:G279)</f>
        <v>0</v>
      </c>
      <c r="G275" s="568"/>
      <c r="H275" s="231"/>
      <c r="I275" s="250"/>
      <c r="AE275" t="s">
        <v>175</v>
      </c>
    </row>
    <row r="276" spans="1:60" outlineLevel="1" x14ac:dyDescent="0.2">
      <c r="A276" s="249">
        <v>91</v>
      </c>
      <c r="B276" s="220" t="s">
        <v>1068</v>
      </c>
      <c r="C276" s="243" t="s">
        <v>1069</v>
      </c>
      <c r="D276" s="224" t="s">
        <v>197</v>
      </c>
      <c r="E276" s="228">
        <v>1</v>
      </c>
      <c r="F276" s="234"/>
      <c r="G276" s="233">
        <f>ROUND(E276*F276,2)</f>
        <v>0</v>
      </c>
      <c r="H276" s="232"/>
      <c r="I276" s="251" t="s">
        <v>365</v>
      </c>
      <c r="J276" s="32"/>
      <c r="K276" s="32"/>
      <c r="L276" s="32"/>
      <c r="M276" s="32"/>
      <c r="N276" s="32"/>
      <c r="O276" s="32"/>
      <c r="P276" s="32"/>
      <c r="Q276" s="32"/>
      <c r="R276" s="32"/>
      <c r="S276" s="32"/>
      <c r="T276" s="32"/>
      <c r="U276" s="32"/>
      <c r="V276" s="32"/>
      <c r="W276" s="32"/>
      <c r="X276" s="32"/>
      <c r="Y276" s="32"/>
      <c r="Z276" s="32"/>
      <c r="AA276" s="32"/>
      <c r="AB276" s="32"/>
      <c r="AC276" s="32"/>
      <c r="AD276" s="32"/>
      <c r="AE276" s="32" t="s">
        <v>366</v>
      </c>
      <c r="AF276" s="32" t="s">
        <v>367</v>
      </c>
      <c r="AG276" s="32"/>
      <c r="AH276" s="32"/>
      <c r="AI276" s="32"/>
      <c r="AJ276" s="32"/>
      <c r="AK276" s="32"/>
      <c r="AL276" s="32"/>
      <c r="AM276" s="32">
        <v>21</v>
      </c>
      <c r="AN276" s="32"/>
      <c r="AO276" s="32"/>
      <c r="AP276" s="32"/>
      <c r="AQ276" s="32"/>
      <c r="AR276" s="32"/>
      <c r="AS276" s="32"/>
      <c r="AT276" s="32"/>
      <c r="AU276" s="32"/>
      <c r="AV276" s="32"/>
      <c r="AW276" s="32"/>
      <c r="AX276" s="32"/>
      <c r="AY276" s="32"/>
      <c r="AZ276" s="32"/>
      <c r="BA276" s="32"/>
      <c r="BB276" s="32"/>
      <c r="BC276" s="32"/>
      <c r="BD276" s="32"/>
      <c r="BE276" s="32"/>
      <c r="BF276" s="32"/>
      <c r="BG276" s="32"/>
      <c r="BH276" s="32"/>
    </row>
    <row r="277" spans="1:60" outlineLevel="1" x14ac:dyDescent="0.2">
      <c r="A277" s="248"/>
      <c r="B277" s="221"/>
      <c r="C277" s="244" t="s">
        <v>1070</v>
      </c>
      <c r="D277" s="225"/>
      <c r="E277" s="229">
        <v>1</v>
      </c>
      <c r="F277" s="233"/>
      <c r="G277" s="233"/>
      <c r="H277" s="232"/>
      <c r="I277" s="251"/>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row>
    <row r="278" spans="1:60" outlineLevel="1" x14ac:dyDescent="0.2">
      <c r="A278" s="249">
        <v>92</v>
      </c>
      <c r="B278" s="220" t="s">
        <v>1071</v>
      </c>
      <c r="C278" s="243" t="s">
        <v>1072</v>
      </c>
      <c r="D278" s="224" t="s">
        <v>197</v>
      </c>
      <c r="E278" s="228">
        <v>1.01</v>
      </c>
      <c r="F278" s="234"/>
      <c r="G278" s="233">
        <f>ROUND(E278*F278,2)</f>
        <v>0</v>
      </c>
      <c r="H278" s="232"/>
      <c r="I278" s="251" t="s">
        <v>365</v>
      </c>
      <c r="J278" s="32"/>
      <c r="K278" s="32"/>
      <c r="L278" s="32"/>
      <c r="M278" s="32"/>
      <c r="N278" s="32"/>
      <c r="O278" s="32"/>
      <c r="P278" s="32"/>
      <c r="Q278" s="32"/>
      <c r="R278" s="32"/>
      <c r="S278" s="32"/>
      <c r="T278" s="32"/>
      <c r="U278" s="32"/>
      <c r="V278" s="32"/>
      <c r="W278" s="32"/>
      <c r="X278" s="32"/>
      <c r="Y278" s="32"/>
      <c r="Z278" s="32"/>
      <c r="AA278" s="32"/>
      <c r="AB278" s="32"/>
      <c r="AC278" s="32"/>
      <c r="AD278" s="32"/>
      <c r="AE278" s="32" t="s">
        <v>366</v>
      </c>
      <c r="AF278" s="32" t="s">
        <v>401</v>
      </c>
      <c r="AG278" s="32"/>
      <c r="AH278" s="32"/>
      <c r="AI278" s="32"/>
      <c r="AJ278" s="32"/>
      <c r="AK278" s="32"/>
      <c r="AL278" s="32"/>
      <c r="AM278" s="32">
        <v>21</v>
      </c>
      <c r="AN278" s="32"/>
      <c r="AO278" s="32"/>
      <c r="AP278" s="32"/>
      <c r="AQ278" s="32"/>
      <c r="AR278" s="32"/>
      <c r="AS278" s="32"/>
      <c r="AT278" s="32"/>
      <c r="AU278" s="32"/>
      <c r="AV278" s="32"/>
      <c r="AW278" s="32"/>
      <c r="AX278" s="32"/>
      <c r="AY278" s="32"/>
      <c r="AZ278" s="32"/>
      <c r="BA278" s="32"/>
      <c r="BB278" s="32"/>
      <c r="BC278" s="32"/>
      <c r="BD278" s="32"/>
      <c r="BE278" s="32"/>
      <c r="BF278" s="32"/>
      <c r="BG278" s="32"/>
      <c r="BH278" s="32"/>
    </row>
    <row r="279" spans="1:60" outlineLevel="1" x14ac:dyDescent="0.2">
      <c r="A279" s="248"/>
      <c r="B279" s="221"/>
      <c r="C279" s="244" t="s">
        <v>1073</v>
      </c>
      <c r="D279" s="225"/>
      <c r="E279" s="229">
        <v>1.01</v>
      </c>
      <c r="F279" s="233"/>
      <c r="G279" s="233"/>
      <c r="H279" s="232"/>
      <c r="I279" s="251"/>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32"/>
      <c r="BG279" s="32"/>
      <c r="BH279" s="32"/>
    </row>
    <row r="280" spans="1:60" x14ac:dyDescent="0.2">
      <c r="A280" s="247" t="s">
        <v>174</v>
      </c>
      <c r="B280" s="219" t="s">
        <v>153</v>
      </c>
      <c r="C280" s="242" t="s">
        <v>154</v>
      </c>
      <c r="D280" s="223"/>
      <c r="E280" s="227"/>
      <c r="F280" s="567">
        <f>SUM(G281:G291)</f>
        <v>0</v>
      </c>
      <c r="G280" s="568"/>
      <c r="H280" s="231"/>
      <c r="I280" s="250"/>
      <c r="AE280" t="s">
        <v>175</v>
      </c>
    </row>
    <row r="281" spans="1:60" outlineLevel="1" x14ac:dyDescent="0.2">
      <c r="A281" s="248"/>
      <c r="B281" s="550" t="s">
        <v>1074</v>
      </c>
      <c r="C281" s="551"/>
      <c r="D281" s="552"/>
      <c r="E281" s="553"/>
      <c r="F281" s="554"/>
      <c r="G281" s="555"/>
      <c r="H281" s="232"/>
      <c r="I281" s="251"/>
      <c r="J281" s="32"/>
      <c r="K281" s="32"/>
      <c r="L281" s="32"/>
      <c r="M281" s="32"/>
      <c r="N281" s="32"/>
      <c r="O281" s="32"/>
      <c r="P281" s="32"/>
      <c r="Q281" s="32"/>
      <c r="R281" s="32"/>
      <c r="S281" s="32"/>
      <c r="T281" s="32"/>
      <c r="U281" s="32"/>
      <c r="V281" s="32"/>
      <c r="W281" s="32"/>
      <c r="X281" s="32"/>
      <c r="Y281" s="32"/>
      <c r="Z281" s="32"/>
      <c r="AA281" s="32"/>
      <c r="AB281" s="32"/>
      <c r="AC281" s="32">
        <v>0</v>
      </c>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row>
    <row r="282" spans="1:60" outlineLevel="1" x14ac:dyDescent="0.2">
      <c r="A282" s="249">
        <v>93</v>
      </c>
      <c r="B282" s="220" t="s">
        <v>1075</v>
      </c>
      <c r="C282" s="243" t="s">
        <v>1076</v>
      </c>
      <c r="D282" s="224" t="s">
        <v>197</v>
      </c>
      <c r="E282" s="228">
        <v>48</v>
      </c>
      <c r="F282" s="234"/>
      <c r="G282" s="233">
        <f>ROUND(E282*F282,2)</f>
        <v>0</v>
      </c>
      <c r="H282" s="232" t="s">
        <v>153</v>
      </c>
      <c r="I282" s="251" t="s">
        <v>184</v>
      </c>
      <c r="J282" s="32"/>
      <c r="K282" s="32"/>
      <c r="L282" s="32"/>
      <c r="M282" s="32"/>
      <c r="N282" s="32"/>
      <c r="O282" s="32"/>
      <c r="P282" s="32"/>
      <c r="Q282" s="32"/>
      <c r="R282" s="32"/>
      <c r="S282" s="32"/>
      <c r="T282" s="32"/>
      <c r="U282" s="32"/>
      <c r="V282" s="32"/>
      <c r="W282" s="32"/>
      <c r="X282" s="32"/>
      <c r="Y282" s="32"/>
      <c r="Z282" s="32"/>
      <c r="AA282" s="32"/>
      <c r="AB282" s="32"/>
      <c r="AC282" s="32"/>
      <c r="AD282" s="32"/>
      <c r="AE282" s="32" t="s">
        <v>185</v>
      </c>
      <c r="AF282" s="32"/>
      <c r="AG282" s="32"/>
      <c r="AH282" s="32"/>
      <c r="AI282" s="32"/>
      <c r="AJ282" s="32"/>
      <c r="AK282" s="32"/>
      <c r="AL282" s="32"/>
      <c r="AM282" s="32">
        <v>21</v>
      </c>
      <c r="AN282" s="32"/>
      <c r="AO282" s="32"/>
      <c r="AP282" s="32"/>
      <c r="AQ282" s="32"/>
      <c r="AR282" s="32"/>
      <c r="AS282" s="32"/>
      <c r="AT282" s="32"/>
      <c r="AU282" s="32"/>
      <c r="AV282" s="32"/>
      <c r="AW282" s="32"/>
      <c r="AX282" s="32"/>
      <c r="AY282" s="32"/>
      <c r="AZ282" s="32"/>
      <c r="BA282" s="32"/>
      <c r="BB282" s="32"/>
      <c r="BC282" s="32"/>
      <c r="BD282" s="32"/>
      <c r="BE282" s="32"/>
      <c r="BF282" s="32"/>
      <c r="BG282" s="32"/>
      <c r="BH282" s="32"/>
    </row>
    <row r="283" spans="1:60" outlineLevel="1" x14ac:dyDescent="0.2">
      <c r="A283" s="248"/>
      <c r="B283" s="221"/>
      <c r="C283" s="244" t="s">
        <v>975</v>
      </c>
      <c r="D283" s="225"/>
      <c r="E283" s="229">
        <v>48</v>
      </c>
      <c r="F283" s="233"/>
      <c r="G283" s="233"/>
      <c r="H283" s="232"/>
      <c r="I283" s="251"/>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row>
    <row r="284" spans="1:60" outlineLevel="1" x14ac:dyDescent="0.2">
      <c r="A284" s="248"/>
      <c r="B284" s="556" t="s">
        <v>1077</v>
      </c>
      <c r="C284" s="557"/>
      <c r="D284" s="558"/>
      <c r="E284" s="559"/>
      <c r="F284" s="560"/>
      <c r="G284" s="561"/>
      <c r="H284" s="232"/>
      <c r="I284" s="251"/>
      <c r="J284" s="32"/>
      <c r="K284" s="32"/>
      <c r="L284" s="32"/>
      <c r="M284" s="32"/>
      <c r="N284" s="32"/>
      <c r="O284" s="32"/>
      <c r="P284" s="32"/>
      <c r="Q284" s="32"/>
      <c r="R284" s="32"/>
      <c r="S284" s="32"/>
      <c r="T284" s="32"/>
      <c r="U284" s="32"/>
      <c r="V284" s="32"/>
      <c r="W284" s="32"/>
      <c r="X284" s="32"/>
      <c r="Y284" s="32"/>
      <c r="Z284" s="32"/>
      <c r="AA284" s="32"/>
      <c r="AB284" s="32"/>
      <c r="AC284" s="32">
        <v>0</v>
      </c>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row>
    <row r="285" spans="1:60" outlineLevel="1" x14ac:dyDescent="0.2">
      <c r="A285" s="248"/>
      <c r="B285" s="556" t="s">
        <v>1085</v>
      </c>
      <c r="C285" s="557"/>
      <c r="D285" s="558"/>
      <c r="E285" s="559"/>
      <c r="F285" s="560"/>
      <c r="G285" s="561"/>
      <c r="H285" s="232"/>
      <c r="I285" s="251"/>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row>
    <row r="286" spans="1:60" outlineLevel="1" x14ac:dyDescent="0.2">
      <c r="A286" s="248"/>
      <c r="B286" s="556" t="s">
        <v>1078</v>
      </c>
      <c r="C286" s="557"/>
      <c r="D286" s="558"/>
      <c r="E286" s="559"/>
      <c r="F286" s="560"/>
      <c r="G286" s="561"/>
      <c r="H286" s="232"/>
      <c r="I286" s="251"/>
      <c r="J286" s="32"/>
      <c r="K286" s="32"/>
      <c r="L286" s="32"/>
      <c r="M286" s="32"/>
      <c r="N286" s="32"/>
      <c r="O286" s="32"/>
      <c r="P286" s="32"/>
      <c r="Q286" s="32"/>
      <c r="R286" s="32"/>
      <c r="S286" s="32"/>
      <c r="T286" s="32"/>
      <c r="U286" s="32"/>
      <c r="V286" s="32"/>
      <c r="W286" s="32"/>
      <c r="X286" s="32"/>
      <c r="Y286" s="32"/>
      <c r="Z286" s="32"/>
      <c r="AA286" s="32"/>
      <c r="AB286" s="32"/>
      <c r="AC286" s="32"/>
      <c r="AD286" s="32"/>
      <c r="AE286" s="32" t="s">
        <v>178</v>
      </c>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row>
    <row r="287" spans="1:60" outlineLevel="1" x14ac:dyDescent="0.2">
      <c r="A287" s="249">
        <v>94</v>
      </c>
      <c r="B287" s="220" t="s">
        <v>1079</v>
      </c>
      <c r="C287" s="243" t="s">
        <v>1080</v>
      </c>
      <c r="D287" s="224" t="s">
        <v>197</v>
      </c>
      <c r="E287" s="228">
        <v>96</v>
      </c>
      <c r="F287" s="234"/>
      <c r="G287" s="233">
        <f>ROUND(E287*F287,2)</f>
        <v>0</v>
      </c>
      <c r="H287" s="232" t="s">
        <v>153</v>
      </c>
      <c r="I287" s="251" t="s">
        <v>184</v>
      </c>
      <c r="J287" s="32"/>
      <c r="K287" s="32"/>
      <c r="L287" s="32"/>
      <c r="M287" s="32"/>
      <c r="N287" s="32"/>
      <c r="O287" s="32"/>
      <c r="P287" s="32"/>
      <c r="Q287" s="32"/>
      <c r="R287" s="32"/>
      <c r="S287" s="32"/>
      <c r="T287" s="32"/>
      <c r="U287" s="32"/>
      <c r="V287" s="32"/>
      <c r="W287" s="32"/>
      <c r="X287" s="32"/>
      <c r="Y287" s="32"/>
      <c r="Z287" s="32"/>
      <c r="AA287" s="32"/>
      <c r="AB287" s="32"/>
      <c r="AC287" s="32"/>
      <c r="AD287" s="32"/>
      <c r="AE287" s="32" t="s">
        <v>185</v>
      </c>
      <c r="AF287" s="32"/>
      <c r="AG287" s="32"/>
      <c r="AH287" s="32"/>
      <c r="AI287" s="32"/>
      <c r="AJ287" s="32"/>
      <c r="AK287" s="32"/>
      <c r="AL287" s="32"/>
      <c r="AM287" s="32">
        <v>21</v>
      </c>
      <c r="AN287" s="32"/>
      <c r="AO287" s="32"/>
      <c r="AP287" s="32"/>
      <c r="AQ287" s="32"/>
      <c r="AR287" s="32"/>
      <c r="AS287" s="32"/>
      <c r="AT287" s="32"/>
      <c r="AU287" s="32"/>
      <c r="AV287" s="32"/>
      <c r="AW287" s="32"/>
      <c r="AX287" s="32"/>
      <c r="AY287" s="32"/>
      <c r="AZ287" s="32"/>
      <c r="BA287" s="32"/>
      <c r="BB287" s="32"/>
      <c r="BC287" s="32"/>
      <c r="BD287" s="32"/>
      <c r="BE287" s="32"/>
      <c r="BF287" s="32"/>
      <c r="BG287" s="32"/>
      <c r="BH287" s="32"/>
    </row>
    <row r="288" spans="1:60" outlineLevel="1" x14ac:dyDescent="0.2">
      <c r="A288" s="248"/>
      <c r="B288" s="221"/>
      <c r="C288" s="244" t="s">
        <v>1081</v>
      </c>
      <c r="D288" s="225"/>
      <c r="E288" s="229">
        <v>96</v>
      </c>
      <c r="F288" s="233"/>
      <c r="G288" s="233"/>
      <c r="H288" s="232"/>
      <c r="I288" s="251"/>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row>
    <row r="289" spans="1:60" outlineLevel="1" x14ac:dyDescent="0.2">
      <c r="A289" s="248"/>
      <c r="B289" s="556" t="s">
        <v>1082</v>
      </c>
      <c r="C289" s="557"/>
      <c r="D289" s="558"/>
      <c r="E289" s="559"/>
      <c r="F289" s="560"/>
      <c r="G289" s="561"/>
      <c r="H289" s="232"/>
      <c r="I289" s="251"/>
      <c r="J289" s="32"/>
      <c r="K289" s="32"/>
      <c r="L289" s="32"/>
      <c r="M289" s="32"/>
      <c r="N289" s="32"/>
      <c r="O289" s="32"/>
      <c r="P289" s="32"/>
      <c r="Q289" s="32"/>
      <c r="R289" s="32"/>
      <c r="S289" s="32"/>
      <c r="T289" s="32"/>
      <c r="U289" s="32"/>
      <c r="V289" s="32"/>
      <c r="W289" s="32"/>
      <c r="X289" s="32"/>
      <c r="Y289" s="32"/>
      <c r="Z289" s="32"/>
      <c r="AA289" s="32"/>
      <c r="AB289" s="32"/>
      <c r="AC289" s="32">
        <v>0</v>
      </c>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row>
    <row r="290" spans="1:60" outlineLevel="1" x14ac:dyDescent="0.2">
      <c r="A290" s="249">
        <v>95</v>
      </c>
      <c r="B290" s="220" t="s">
        <v>1083</v>
      </c>
      <c r="C290" s="243" t="s">
        <v>1084</v>
      </c>
      <c r="D290" s="224" t="s">
        <v>197</v>
      </c>
      <c r="E290" s="228">
        <v>48</v>
      </c>
      <c r="F290" s="234"/>
      <c r="G290" s="233">
        <f>ROUND(E290*F290,2)</f>
        <v>0</v>
      </c>
      <c r="H290" s="232" t="s">
        <v>153</v>
      </c>
      <c r="I290" s="251" t="s">
        <v>184</v>
      </c>
      <c r="J290" s="32"/>
      <c r="K290" s="32"/>
      <c r="L290" s="32"/>
      <c r="M290" s="32"/>
      <c r="N290" s="32"/>
      <c r="O290" s="32"/>
      <c r="P290" s="32"/>
      <c r="Q290" s="32"/>
      <c r="R290" s="32"/>
      <c r="S290" s="32"/>
      <c r="T290" s="32"/>
      <c r="U290" s="32"/>
      <c r="V290" s="32"/>
      <c r="W290" s="32"/>
      <c r="X290" s="32"/>
      <c r="Y290" s="32"/>
      <c r="Z290" s="32"/>
      <c r="AA290" s="32"/>
      <c r="AB290" s="32"/>
      <c r="AC290" s="32"/>
      <c r="AD290" s="32"/>
      <c r="AE290" s="32" t="s">
        <v>185</v>
      </c>
      <c r="AF290" s="32"/>
      <c r="AG290" s="32"/>
      <c r="AH290" s="32"/>
      <c r="AI290" s="32"/>
      <c r="AJ290" s="32"/>
      <c r="AK290" s="32"/>
      <c r="AL290" s="32"/>
      <c r="AM290" s="32">
        <v>21</v>
      </c>
      <c r="AN290" s="32"/>
      <c r="AO290" s="32"/>
      <c r="AP290" s="32"/>
      <c r="AQ290" s="32"/>
      <c r="AR290" s="32"/>
      <c r="AS290" s="32"/>
      <c r="AT290" s="32"/>
      <c r="AU290" s="32"/>
      <c r="AV290" s="32"/>
      <c r="AW290" s="32"/>
      <c r="AX290" s="32"/>
      <c r="AY290" s="32"/>
      <c r="AZ290" s="32"/>
      <c r="BA290" s="32"/>
      <c r="BB290" s="32"/>
      <c r="BC290" s="32"/>
      <c r="BD290" s="32"/>
      <c r="BE290" s="32"/>
      <c r="BF290" s="32"/>
      <c r="BG290" s="32"/>
      <c r="BH290" s="32"/>
    </row>
    <row r="291" spans="1:60" outlineLevel="1" x14ac:dyDescent="0.2">
      <c r="A291" s="248"/>
      <c r="B291" s="221"/>
      <c r="C291" s="244" t="s">
        <v>975</v>
      </c>
      <c r="D291" s="225"/>
      <c r="E291" s="229">
        <v>48</v>
      </c>
      <c r="F291" s="233"/>
      <c r="G291" s="233"/>
      <c r="H291" s="232"/>
      <c r="I291" s="251"/>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row>
    <row r="292" spans="1:60" x14ac:dyDescent="0.2">
      <c r="A292" s="247" t="s">
        <v>174</v>
      </c>
      <c r="B292" s="219" t="s">
        <v>155</v>
      </c>
      <c r="C292" s="242" t="s">
        <v>156</v>
      </c>
      <c r="D292" s="223"/>
      <c r="E292" s="227"/>
      <c r="F292" s="567">
        <f>SUM(G293:G300)</f>
        <v>15000</v>
      </c>
      <c r="G292" s="568"/>
      <c r="H292" s="231"/>
      <c r="I292" s="250"/>
      <c r="AE292" t="s">
        <v>175</v>
      </c>
    </row>
    <row r="293" spans="1:60" outlineLevel="1" x14ac:dyDescent="0.2">
      <c r="A293" s="248"/>
      <c r="B293" s="550" t="s">
        <v>906</v>
      </c>
      <c r="C293" s="551"/>
      <c r="D293" s="552"/>
      <c r="E293" s="553"/>
      <c r="F293" s="554"/>
      <c r="G293" s="555"/>
      <c r="H293" s="232"/>
      <c r="I293" s="251"/>
      <c r="J293" s="32"/>
      <c r="K293" s="32"/>
      <c r="L293" s="32"/>
      <c r="M293" s="32"/>
      <c r="N293" s="32"/>
      <c r="O293" s="32"/>
      <c r="P293" s="32"/>
      <c r="Q293" s="32"/>
      <c r="R293" s="32"/>
      <c r="S293" s="32"/>
      <c r="T293" s="32"/>
      <c r="U293" s="32"/>
      <c r="V293" s="32"/>
      <c r="W293" s="32"/>
      <c r="X293" s="32"/>
      <c r="Y293" s="32"/>
      <c r="Z293" s="32"/>
      <c r="AA293" s="32"/>
      <c r="AB293" s="32"/>
      <c r="AC293" s="32">
        <v>0</v>
      </c>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row>
    <row r="294" spans="1:60" outlineLevel="1" x14ac:dyDescent="0.2">
      <c r="A294" s="249">
        <v>96</v>
      </c>
      <c r="B294" s="220" t="s">
        <v>911</v>
      </c>
      <c r="C294" s="243" t="s">
        <v>912</v>
      </c>
      <c r="D294" s="224" t="s">
        <v>909</v>
      </c>
      <c r="E294" s="228">
        <v>1</v>
      </c>
      <c r="F294" s="234"/>
      <c r="G294" s="233">
        <f>ROUND(E294*F294,2)</f>
        <v>0</v>
      </c>
      <c r="H294" s="232" t="s">
        <v>910</v>
      </c>
      <c r="I294" s="251" t="s">
        <v>184</v>
      </c>
      <c r="J294" s="32"/>
      <c r="K294" s="32"/>
      <c r="L294" s="32"/>
      <c r="M294" s="32"/>
      <c r="N294" s="32"/>
      <c r="O294" s="32"/>
      <c r="P294" s="32"/>
      <c r="Q294" s="32"/>
      <c r="R294" s="32"/>
      <c r="S294" s="32"/>
      <c r="T294" s="32"/>
      <c r="U294" s="32"/>
      <c r="V294" s="32"/>
      <c r="W294" s="32"/>
      <c r="X294" s="32"/>
      <c r="Y294" s="32"/>
      <c r="Z294" s="32"/>
      <c r="AA294" s="32"/>
      <c r="AB294" s="32"/>
      <c r="AC294" s="32"/>
      <c r="AD294" s="32"/>
      <c r="AE294" s="32" t="s">
        <v>185</v>
      </c>
      <c r="AF294" s="32"/>
      <c r="AG294" s="32"/>
      <c r="AH294" s="32"/>
      <c r="AI294" s="32"/>
      <c r="AJ294" s="32"/>
      <c r="AK294" s="32"/>
      <c r="AL294" s="32"/>
      <c r="AM294" s="32">
        <v>21</v>
      </c>
      <c r="AN294" s="32"/>
      <c r="AO294" s="32"/>
      <c r="AP294" s="32"/>
      <c r="AQ294" s="32"/>
      <c r="AR294" s="32"/>
      <c r="AS294" s="32"/>
      <c r="AT294" s="32"/>
      <c r="AU294" s="32"/>
      <c r="AV294" s="32"/>
      <c r="AW294" s="32"/>
      <c r="AX294" s="32"/>
      <c r="AY294" s="32"/>
      <c r="AZ294" s="32"/>
      <c r="BA294" s="32"/>
      <c r="BB294" s="32"/>
      <c r="BC294" s="32"/>
      <c r="BD294" s="32"/>
      <c r="BE294" s="32"/>
      <c r="BF294" s="32"/>
      <c r="BG294" s="32"/>
      <c r="BH294" s="32"/>
    </row>
    <row r="295" spans="1:60" outlineLevel="1" x14ac:dyDescent="0.2">
      <c r="A295" s="248"/>
      <c r="B295" s="556" t="s">
        <v>906</v>
      </c>
      <c r="C295" s="557"/>
      <c r="D295" s="558"/>
      <c r="E295" s="559"/>
      <c r="F295" s="560"/>
      <c r="G295" s="561"/>
      <c r="H295" s="232"/>
      <c r="I295" s="251"/>
      <c r="J295" s="32"/>
      <c r="K295" s="32"/>
      <c r="L295" s="32"/>
      <c r="M295" s="32"/>
      <c r="N295" s="32"/>
      <c r="O295" s="32"/>
      <c r="P295" s="32"/>
      <c r="Q295" s="32"/>
      <c r="R295" s="32"/>
      <c r="S295" s="32"/>
      <c r="T295" s="32"/>
      <c r="U295" s="32"/>
      <c r="V295" s="32"/>
      <c r="W295" s="32"/>
      <c r="X295" s="32"/>
      <c r="Y295" s="32"/>
      <c r="Z295" s="32"/>
      <c r="AA295" s="32"/>
      <c r="AB295" s="32"/>
      <c r="AC295" s="32">
        <v>0</v>
      </c>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row>
    <row r="296" spans="1:60" outlineLevel="1" x14ac:dyDescent="0.2">
      <c r="A296" s="249">
        <v>97</v>
      </c>
      <c r="B296" s="220" t="s">
        <v>907</v>
      </c>
      <c r="C296" s="243" t="s">
        <v>908</v>
      </c>
      <c r="D296" s="224" t="s">
        <v>909</v>
      </c>
      <c r="E296" s="228">
        <v>1</v>
      </c>
      <c r="F296" s="234"/>
      <c r="G296" s="233">
        <f>ROUND(E296*F296,2)</f>
        <v>0</v>
      </c>
      <c r="H296" s="232" t="s">
        <v>910</v>
      </c>
      <c r="I296" s="251" t="s">
        <v>184</v>
      </c>
      <c r="J296" s="32"/>
      <c r="K296" s="32"/>
      <c r="L296" s="32"/>
      <c r="M296" s="32"/>
      <c r="N296" s="32"/>
      <c r="O296" s="32"/>
      <c r="P296" s="32"/>
      <c r="Q296" s="32"/>
      <c r="R296" s="32"/>
      <c r="S296" s="32"/>
      <c r="T296" s="32"/>
      <c r="U296" s="32"/>
      <c r="V296" s="32"/>
      <c r="W296" s="32"/>
      <c r="X296" s="32"/>
      <c r="Y296" s="32"/>
      <c r="Z296" s="32"/>
      <c r="AA296" s="32"/>
      <c r="AB296" s="32"/>
      <c r="AC296" s="32"/>
      <c r="AD296" s="32"/>
      <c r="AE296" s="32" t="s">
        <v>185</v>
      </c>
      <c r="AF296" s="32"/>
      <c r="AG296" s="32"/>
      <c r="AH296" s="32"/>
      <c r="AI296" s="32"/>
      <c r="AJ296" s="32"/>
      <c r="AK296" s="32"/>
      <c r="AL296" s="32"/>
      <c r="AM296" s="32">
        <v>21</v>
      </c>
      <c r="AN296" s="32"/>
      <c r="AO296" s="32"/>
      <c r="AP296" s="32"/>
      <c r="AQ296" s="32"/>
      <c r="AR296" s="32"/>
      <c r="AS296" s="32"/>
      <c r="AT296" s="32"/>
      <c r="AU296" s="32"/>
      <c r="AV296" s="32"/>
      <c r="AW296" s="32"/>
      <c r="AX296" s="32"/>
      <c r="AY296" s="32"/>
      <c r="AZ296" s="32"/>
      <c r="BA296" s="32"/>
      <c r="BB296" s="32"/>
      <c r="BC296" s="32"/>
      <c r="BD296" s="32"/>
      <c r="BE296" s="32"/>
      <c r="BF296" s="32"/>
      <c r="BG296" s="32"/>
      <c r="BH296" s="32"/>
    </row>
    <row r="297" spans="1:60" outlineLevel="1" x14ac:dyDescent="0.2">
      <c r="A297" s="248"/>
      <c r="B297" s="556" t="s">
        <v>913</v>
      </c>
      <c r="C297" s="557"/>
      <c r="D297" s="558"/>
      <c r="E297" s="559"/>
      <c r="F297" s="560"/>
      <c r="G297" s="561"/>
      <c r="H297" s="232"/>
      <c r="I297" s="251"/>
      <c r="J297" s="32"/>
      <c r="K297" s="32"/>
      <c r="L297" s="32"/>
      <c r="M297" s="32"/>
      <c r="N297" s="32"/>
      <c r="O297" s="32"/>
      <c r="P297" s="32"/>
      <c r="Q297" s="32"/>
      <c r="R297" s="32"/>
      <c r="S297" s="32"/>
      <c r="T297" s="32"/>
      <c r="U297" s="32"/>
      <c r="V297" s="32"/>
      <c r="W297" s="32"/>
      <c r="X297" s="32"/>
      <c r="Y297" s="32"/>
      <c r="Z297" s="32"/>
      <c r="AA297" s="32"/>
      <c r="AB297" s="32"/>
      <c r="AC297" s="32">
        <v>0</v>
      </c>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c r="BD297" s="32"/>
      <c r="BE297" s="32"/>
      <c r="BF297" s="32"/>
      <c r="BG297" s="32"/>
      <c r="BH297" s="32"/>
    </row>
    <row r="298" spans="1:60" outlineLevel="1" x14ac:dyDescent="0.2">
      <c r="A298" s="249">
        <v>98</v>
      </c>
      <c r="B298" s="220" t="s">
        <v>914</v>
      </c>
      <c r="C298" s="243" t="s">
        <v>915</v>
      </c>
      <c r="D298" s="224" t="s">
        <v>909</v>
      </c>
      <c r="E298" s="228">
        <v>1</v>
      </c>
      <c r="F298" s="234"/>
      <c r="G298" s="233">
        <f>ROUND(E298*F298,2)</f>
        <v>0</v>
      </c>
      <c r="H298" s="232" t="s">
        <v>910</v>
      </c>
      <c r="I298" s="251" t="s">
        <v>184</v>
      </c>
      <c r="J298" s="32"/>
      <c r="K298" s="32"/>
      <c r="L298" s="32"/>
      <c r="M298" s="32"/>
      <c r="N298" s="32"/>
      <c r="O298" s="32"/>
      <c r="P298" s="32"/>
      <c r="Q298" s="32"/>
      <c r="R298" s="32"/>
      <c r="S298" s="32"/>
      <c r="T298" s="32"/>
      <c r="U298" s="32"/>
      <c r="V298" s="32"/>
      <c r="W298" s="32"/>
      <c r="X298" s="32"/>
      <c r="Y298" s="32"/>
      <c r="Z298" s="32"/>
      <c r="AA298" s="32"/>
      <c r="AB298" s="32"/>
      <c r="AC298" s="32"/>
      <c r="AD298" s="32"/>
      <c r="AE298" s="32" t="s">
        <v>185</v>
      </c>
      <c r="AF298" s="32"/>
      <c r="AG298" s="32"/>
      <c r="AH298" s="32"/>
      <c r="AI298" s="32"/>
      <c r="AJ298" s="32"/>
      <c r="AK298" s="32"/>
      <c r="AL298" s="32"/>
      <c r="AM298" s="32">
        <v>21</v>
      </c>
      <c r="AN298" s="32"/>
      <c r="AO298" s="32"/>
      <c r="AP298" s="32"/>
      <c r="AQ298" s="32"/>
      <c r="AR298" s="32"/>
      <c r="AS298" s="32"/>
      <c r="AT298" s="32"/>
      <c r="AU298" s="32"/>
      <c r="AV298" s="32"/>
      <c r="AW298" s="32"/>
      <c r="AX298" s="32"/>
      <c r="AY298" s="32"/>
      <c r="AZ298" s="32"/>
      <c r="BA298" s="32"/>
      <c r="BB298" s="32"/>
      <c r="BC298" s="32"/>
      <c r="BD298" s="32"/>
      <c r="BE298" s="32"/>
      <c r="BF298" s="32"/>
      <c r="BG298" s="32"/>
      <c r="BH298" s="32"/>
    </row>
    <row r="299" spans="1:60" outlineLevel="1" x14ac:dyDescent="0.2">
      <c r="A299" s="248"/>
      <c r="B299" s="221"/>
      <c r="C299" s="562" t="s">
        <v>916</v>
      </c>
      <c r="D299" s="563"/>
      <c r="E299" s="564"/>
      <c r="F299" s="565"/>
      <c r="G299" s="566"/>
      <c r="H299" s="232"/>
      <c r="I299" s="251"/>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212" t="str">
        <f>C299</f>
        <v>Veškeré náklady spojené s vybudováním, provozem a odstraněním zařízení staveniště.</v>
      </c>
      <c r="BB299" s="32"/>
      <c r="BC299" s="32"/>
      <c r="BD299" s="32"/>
      <c r="BE299" s="32"/>
      <c r="BF299" s="32"/>
      <c r="BG299" s="32"/>
      <c r="BH299" s="32"/>
    </row>
    <row r="300" spans="1:60" ht="22.5" outlineLevel="1" x14ac:dyDescent="0.2">
      <c r="A300" s="249">
        <v>99</v>
      </c>
      <c r="B300" s="220" t="s">
        <v>917</v>
      </c>
      <c r="C300" s="243" t="s">
        <v>918</v>
      </c>
      <c r="D300" s="224" t="s">
        <v>383</v>
      </c>
      <c r="E300" s="228">
        <v>1</v>
      </c>
      <c r="F300" s="503">
        <v>15000</v>
      </c>
      <c r="G300" s="233">
        <f>ROUND(E300*F300,2)</f>
        <v>15000</v>
      </c>
      <c r="H300" s="232"/>
      <c r="I300" s="251" t="s">
        <v>365</v>
      </c>
      <c r="J300" s="32"/>
      <c r="K300" s="32"/>
      <c r="L300" s="32"/>
      <c r="M300" s="32"/>
      <c r="N300" s="32"/>
      <c r="O300" s="32"/>
      <c r="P300" s="32"/>
      <c r="Q300" s="32"/>
      <c r="R300" s="32"/>
      <c r="S300" s="32"/>
      <c r="T300" s="32"/>
      <c r="U300" s="32"/>
      <c r="V300" s="32"/>
      <c r="W300" s="32"/>
      <c r="X300" s="32"/>
      <c r="Y300" s="32"/>
      <c r="Z300" s="32"/>
      <c r="AA300" s="32"/>
      <c r="AB300" s="32"/>
      <c r="AC300" s="32"/>
      <c r="AD300" s="32"/>
      <c r="AE300" s="32" t="s">
        <v>366</v>
      </c>
      <c r="AF300" s="32" t="s">
        <v>919</v>
      </c>
      <c r="AG300" s="32"/>
      <c r="AH300" s="32"/>
      <c r="AI300" s="32"/>
      <c r="AJ300" s="32"/>
      <c r="AK300" s="32"/>
      <c r="AL300" s="32"/>
      <c r="AM300" s="32">
        <v>21</v>
      </c>
      <c r="AN300" s="32"/>
      <c r="AO300" s="32"/>
      <c r="AP300" s="32"/>
      <c r="AQ300" s="32"/>
      <c r="AR300" s="32"/>
      <c r="AS300" s="32"/>
      <c r="AT300" s="32"/>
      <c r="AU300" s="32"/>
      <c r="AV300" s="32"/>
      <c r="AW300" s="32"/>
      <c r="AX300" s="32"/>
      <c r="AY300" s="32"/>
      <c r="AZ300" s="32"/>
      <c r="BA300" s="32"/>
      <c r="BB300" s="32"/>
      <c r="BC300" s="32"/>
      <c r="BD300" s="32"/>
      <c r="BE300" s="32"/>
      <c r="BF300" s="32"/>
      <c r="BG300" s="32"/>
      <c r="BH300" s="32"/>
    </row>
    <row r="301" spans="1:60" x14ac:dyDescent="0.2">
      <c r="A301" s="247" t="s">
        <v>174</v>
      </c>
      <c r="B301" s="219" t="s">
        <v>157</v>
      </c>
      <c r="C301" s="242" t="s">
        <v>158</v>
      </c>
      <c r="D301" s="223"/>
      <c r="E301" s="227"/>
      <c r="F301" s="567">
        <f>SUM(G302:G321)</f>
        <v>4000</v>
      </c>
      <c r="G301" s="568"/>
      <c r="H301" s="231"/>
      <c r="I301" s="250"/>
      <c r="AE301" t="s">
        <v>175</v>
      </c>
    </row>
    <row r="302" spans="1:60" outlineLevel="1" x14ac:dyDescent="0.2">
      <c r="A302" s="248"/>
      <c r="B302" s="550" t="s">
        <v>920</v>
      </c>
      <c r="C302" s="551"/>
      <c r="D302" s="552"/>
      <c r="E302" s="553"/>
      <c r="F302" s="554"/>
      <c r="G302" s="555"/>
      <c r="H302" s="232"/>
      <c r="I302" s="251"/>
      <c r="J302" s="32"/>
      <c r="K302" s="32"/>
      <c r="L302" s="32"/>
      <c r="M302" s="32"/>
      <c r="N302" s="32"/>
      <c r="O302" s="32"/>
      <c r="P302" s="32"/>
      <c r="Q302" s="32"/>
      <c r="R302" s="32"/>
      <c r="S302" s="32"/>
      <c r="T302" s="32"/>
      <c r="U302" s="32"/>
      <c r="V302" s="32"/>
      <c r="W302" s="32"/>
      <c r="X302" s="32"/>
      <c r="Y302" s="32"/>
      <c r="Z302" s="32"/>
      <c r="AA302" s="32"/>
      <c r="AB302" s="32"/>
      <c r="AC302" s="32">
        <v>0</v>
      </c>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c r="BF302" s="32"/>
      <c r="BG302" s="32"/>
      <c r="BH302" s="32"/>
    </row>
    <row r="303" spans="1:60" ht="22.5" outlineLevel="1" x14ac:dyDescent="0.2">
      <c r="A303" s="248"/>
      <c r="B303" s="556" t="s">
        <v>921</v>
      </c>
      <c r="C303" s="557"/>
      <c r="D303" s="558"/>
      <c r="E303" s="559"/>
      <c r="F303" s="560"/>
      <c r="G303" s="561"/>
      <c r="H303" s="232"/>
      <c r="I303" s="251"/>
      <c r="J303" s="32"/>
      <c r="K303" s="32"/>
      <c r="L303" s="32"/>
      <c r="M303" s="32"/>
      <c r="N303" s="32"/>
      <c r="O303" s="32"/>
      <c r="P303" s="32"/>
      <c r="Q303" s="32"/>
      <c r="R303" s="32"/>
      <c r="S303" s="32"/>
      <c r="T303" s="32"/>
      <c r="U303" s="32"/>
      <c r="V303" s="32"/>
      <c r="W303" s="32"/>
      <c r="X303" s="32"/>
      <c r="Y303" s="32"/>
      <c r="Z303" s="32"/>
      <c r="AA303" s="32"/>
      <c r="AB303" s="32"/>
      <c r="AC303" s="32"/>
      <c r="AD303" s="32"/>
      <c r="AE303" s="32" t="s">
        <v>178</v>
      </c>
      <c r="AF303" s="32"/>
      <c r="AG303" s="32"/>
      <c r="AH303" s="32"/>
      <c r="AI303" s="32"/>
      <c r="AJ303" s="32"/>
      <c r="AK303" s="32"/>
      <c r="AL303" s="32"/>
      <c r="AM303" s="32"/>
      <c r="AN303" s="32"/>
      <c r="AO303" s="32"/>
      <c r="AP303" s="32"/>
      <c r="AQ303" s="32"/>
      <c r="AR303" s="32"/>
      <c r="AS303" s="32"/>
      <c r="AT303" s="32"/>
      <c r="AU303" s="32"/>
      <c r="AV303" s="32"/>
      <c r="AW303" s="32"/>
      <c r="AX303" s="32"/>
      <c r="AY303" s="32"/>
      <c r="AZ303" s="212" t="str">
        <f>B303</f>
        <v>Náklady zhotovitele, související s prováděním zkoušek a revizí předepsaných technickými normami nebo objednatelem a které jsou pro provedení díla nezbytné.</v>
      </c>
      <c r="BA303" s="32"/>
      <c r="BB303" s="32"/>
      <c r="BC303" s="32"/>
      <c r="BD303" s="32"/>
      <c r="BE303" s="32"/>
      <c r="BF303" s="32"/>
      <c r="BG303" s="32"/>
      <c r="BH303" s="32"/>
    </row>
    <row r="304" spans="1:60" outlineLevel="1" x14ac:dyDescent="0.2">
      <c r="A304" s="249">
        <v>100</v>
      </c>
      <c r="B304" s="220" t="s">
        <v>922</v>
      </c>
      <c r="C304" s="243" t="s">
        <v>923</v>
      </c>
      <c r="D304" s="224" t="s">
        <v>909</v>
      </c>
      <c r="E304" s="228">
        <v>1</v>
      </c>
      <c r="F304" s="234"/>
      <c r="G304" s="233">
        <f>ROUND(E304*F304,2)</f>
        <v>0</v>
      </c>
      <c r="H304" s="232" t="s">
        <v>910</v>
      </c>
      <c r="I304" s="251" t="s">
        <v>184</v>
      </c>
      <c r="J304" s="32"/>
      <c r="K304" s="32"/>
      <c r="L304" s="32"/>
      <c r="M304" s="32"/>
      <c r="N304" s="32"/>
      <c r="O304" s="32"/>
      <c r="P304" s="32"/>
      <c r="Q304" s="32"/>
      <c r="R304" s="32"/>
      <c r="S304" s="32"/>
      <c r="T304" s="32"/>
      <c r="U304" s="32"/>
      <c r="V304" s="32"/>
      <c r="W304" s="32"/>
      <c r="X304" s="32"/>
      <c r="Y304" s="32"/>
      <c r="Z304" s="32"/>
      <c r="AA304" s="32"/>
      <c r="AB304" s="32"/>
      <c r="AC304" s="32"/>
      <c r="AD304" s="32"/>
      <c r="AE304" s="32" t="s">
        <v>185</v>
      </c>
      <c r="AF304" s="32"/>
      <c r="AG304" s="32"/>
      <c r="AH304" s="32"/>
      <c r="AI304" s="32"/>
      <c r="AJ304" s="32"/>
      <c r="AK304" s="32"/>
      <c r="AL304" s="32"/>
      <c r="AM304" s="32">
        <v>21</v>
      </c>
      <c r="AN304" s="32"/>
      <c r="AO304" s="32"/>
      <c r="AP304" s="32"/>
      <c r="AQ304" s="32"/>
      <c r="AR304" s="32"/>
      <c r="AS304" s="32"/>
      <c r="AT304" s="32"/>
      <c r="AU304" s="32"/>
      <c r="AV304" s="32"/>
      <c r="AW304" s="32"/>
      <c r="AX304" s="32"/>
      <c r="AY304" s="32"/>
      <c r="AZ304" s="32"/>
      <c r="BA304" s="32"/>
      <c r="BB304" s="32"/>
      <c r="BC304" s="32"/>
      <c r="BD304" s="32"/>
      <c r="BE304" s="32"/>
      <c r="BF304" s="32"/>
      <c r="BG304" s="32"/>
      <c r="BH304" s="32"/>
    </row>
    <row r="305" spans="1:60" ht="22.5" outlineLevel="1" x14ac:dyDescent="0.2">
      <c r="A305" s="248"/>
      <c r="B305" s="221"/>
      <c r="C305" s="562" t="s">
        <v>924</v>
      </c>
      <c r="D305" s="563"/>
      <c r="E305" s="564"/>
      <c r="F305" s="565"/>
      <c r="G305" s="566"/>
      <c r="H305" s="232"/>
      <c r="I305" s="251"/>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212" t="str">
        <f>C305</f>
        <v>Náklady zhotovitele na vypracování provozních řádů pro zkušební či trvalý provoz včetně nákladů na předání všech návodů k obsluze a údržbě pro technologická zařízení a včetně zaškolení obsluhy objednatele.</v>
      </c>
      <c r="BB305" s="32"/>
      <c r="BC305" s="32"/>
      <c r="BD305" s="32"/>
      <c r="BE305" s="32"/>
      <c r="BF305" s="32"/>
      <c r="BG305" s="32"/>
      <c r="BH305" s="32"/>
    </row>
    <row r="306" spans="1:60" outlineLevel="1" x14ac:dyDescent="0.2">
      <c r="A306" s="248"/>
      <c r="B306" s="556" t="s">
        <v>925</v>
      </c>
      <c r="C306" s="557"/>
      <c r="D306" s="558"/>
      <c r="E306" s="559"/>
      <c r="F306" s="560"/>
      <c r="G306" s="561"/>
      <c r="H306" s="232"/>
      <c r="I306" s="251"/>
      <c r="J306" s="32"/>
      <c r="K306" s="32"/>
      <c r="L306" s="32"/>
      <c r="M306" s="32"/>
      <c r="N306" s="32"/>
      <c r="O306" s="32"/>
      <c r="P306" s="32"/>
      <c r="Q306" s="32"/>
      <c r="R306" s="32"/>
      <c r="S306" s="32"/>
      <c r="T306" s="32"/>
      <c r="U306" s="32"/>
      <c r="V306" s="32"/>
      <c r="W306" s="32"/>
      <c r="X306" s="32"/>
      <c r="Y306" s="32"/>
      <c r="Z306" s="32"/>
      <c r="AA306" s="32"/>
      <c r="AB306" s="32"/>
      <c r="AC306" s="32">
        <v>0</v>
      </c>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32"/>
      <c r="BG306" s="32"/>
      <c r="BH306" s="32"/>
    </row>
    <row r="307" spans="1:60" outlineLevel="1" x14ac:dyDescent="0.2">
      <c r="A307" s="248"/>
      <c r="B307" s="556" t="s">
        <v>926</v>
      </c>
      <c r="C307" s="557"/>
      <c r="D307" s="558"/>
      <c r="E307" s="559"/>
      <c r="F307" s="560"/>
      <c r="G307" s="561"/>
      <c r="H307" s="232"/>
      <c r="I307" s="251"/>
      <c r="J307" s="32"/>
      <c r="K307" s="32"/>
      <c r="L307" s="32"/>
      <c r="M307" s="32"/>
      <c r="N307" s="32"/>
      <c r="O307" s="32"/>
      <c r="P307" s="32"/>
      <c r="Q307" s="32"/>
      <c r="R307" s="32"/>
      <c r="S307" s="32"/>
      <c r="T307" s="32"/>
      <c r="U307" s="32"/>
      <c r="V307" s="32"/>
      <c r="W307" s="32"/>
      <c r="X307" s="32"/>
      <c r="Y307" s="32"/>
      <c r="Z307" s="32"/>
      <c r="AA307" s="32"/>
      <c r="AB307" s="32"/>
      <c r="AC307" s="32"/>
      <c r="AD307" s="32"/>
      <c r="AE307" s="32" t="s">
        <v>178</v>
      </c>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c r="BF307" s="32"/>
      <c r="BG307" s="32"/>
      <c r="BH307" s="32"/>
    </row>
    <row r="308" spans="1:60" outlineLevel="1" x14ac:dyDescent="0.2">
      <c r="A308" s="249">
        <v>101</v>
      </c>
      <c r="B308" s="220" t="s">
        <v>927</v>
      </c>
      <c r="C308" s="243" t="s">
        <v>928</v>
      </c>
      <c r="D308" s="224" t="s">
        <v>909</v>
      </c>
      <c r="E308" s="228">
        <v>1</v>
      </c>
      <c r="F308" s="234"/>
      <c r="G308" s="233">
        <f>ROUND(E308*F308,2)</f>
        <v>0</v>
      </c>
      <c r="H308" s="232" t="s">
        <v>910</v>
      </c>
      <c r="I308" s="251" t="s">
        <v>184</v>
      </c>
      <c r="J308" s="32"/>
      <c r="K308" s="32"/>
      <c r="L308" s="32"/>
      <c r="M308" s="32"/>
      <c r="N308" s="32"/>
      <c r="O308" s="32"/>
      <c r="P308" s="32"/>
      <c r="Q308" s="32"/>
      <c r="R308" s="32"/>
      <c r="S308" s="32"/>
      <c r="T308" s="32"/>
      <c r="U308" s="32"/>
      <c r="V308" s="32"/>
      <c r="W308" s="32"/>
      <c r="X308" s="32"/>
      <c r="Y308" s="32"/>
      <c r="Z308" s="32"/>
      <c r="AA308" s="32"/>
      <c r="AB308" s="32"/>
      <c r="AC308" s="32"/>
      <c r="AD308" s="32"/>
      <c r="AE308" s="32" t="s">
        <v>185</v>
      </c>
      <c r="AF308" s="32"/>
      <c r="AG308" s="32"/>
      <c r="AH308" s="32"/>
      <c r="AI308" s="32"/>
      <c r="AJ308" s="32"/>
      <c r="AK308" s="32"/>
      <c r="AL308" s="32"/>
      <c r="AM308" s="32">
        <v>21</v>
      </c>
      <c r="AN308" s="32"/>
      <c r="AO308" s="32"/>
      <c r="AP308" s="32"/>
      <c r="AQ308" s="32"/>
      <c r="AR308" s="32"/>
      <c r="AS308" s="32"/>
      <c r="AT308" s="32"/>
      <c r="AU308" s="32"/>
      <c r="AV308" s="32"/>
      <c r="AW308" s="32"/>
      <c r="AX308" s="32"/>
      <c r="AY308" s="32"/>
      <c r="AZ308" s="32"/>
      <c r="BA308" s="32"/>
      <c r="BB308" s="32"/>
      <c r="BC308" s="32"/>
      <c r="BD308" s="32"/>
      <c r="BE308" s="32"/>
      <c r="BF308" s="32"/>
      <c r="BG308" s="32"/>
      <c r="BH308" s="32"/>
    </row>
    <row r="309" spans="1:60" outlineLevel="1" x14ac:dyDescent="0.2">
      <c r="A309" s="248"/>
      <c r="B309" s="221"/>
      <c r="C309" s="562" t="s">
        <v>929</v>
      </c>
      <c r="D309" s="563"/>
      <c r="E309" s="564"/>
      <c r="F309" s="565"/>
      <c r="G309" s="566"/>
      <c r="H309" s="232"/>
      <c r="I309" s="251"/>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212" t="str">
        <f>C309</f>
        <v>Náklady na vyhotovení dokumentace skutečného provedení stavby a její předání objednateli v požadované formě a požadovaném počtu.</v>
      </c>
      <c r="BB309" s="32"/>
      <c r="BC309" s="32"/>
      <c r="BD309" s="32"/>
      <c r="BE309" s="32"/>
      <c r="BF309" s="32"/>
      <c r="BG309" s="32"/>
      <c r="BH309" s="32"/>
    </row>
    <row r="310" spans="1:60" outlineLevel="1" x14ac:dyDescent="0.2">
      <c r="A310" s="248"/>
      <c r="B310" s="556" t="s">
        <v>925</v>
      </c>
      <c r="C310" s="557"/>
      <c r="D310" s="558"/>
      <c r="E310" s="559"/>
      <c r="F310" s="560"/>
      <c r="G310" s="561"/>
      <c r="H310" s="232"/>
      <c r="I310" s="251"/>
      <c r="J310" s="32"/>
      <c r="K310" s="32"/>
      <c r="L310" s="32"/>
      <c r="M310" s="32"/>
      <c r="N310" s="32"/>
      <c r="O310" s="32"/>
      <c r="P310" s="32"/>
      <c r="Q310" s="32"/>
      <c r="R310" s="32"/>
      <c r="S310" s="32"/>
      <c r="T310" s="32"/>
      <c r="U310" s="32"/>
      <c r="V310" s="32"/>
      <c r="W310" s="32"/>
      <c r="X310" s="32"/>
      <c r="Y310" s="32"/>
      <c r="Z310" s="32"/>
      <c r="AA310" s="32"/>
      <c r="AB310" s="32"/>
      <c r="AC310" s="32">
        <v>0</v>
      </c>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c r="BF310" s="32"/>
      <c r="BG310" s="32"/>
      <c r="BH310" s="32"/>
    </row>
    <row r="311" spans="1:60" outlineLevel="1" x14ac:dyDescent="0.2">
      <c r="A311" s="248"/>
      <c r="B311" s="556" t="s">
        <v>926</v>
      </c>
      <c r="C311" s="557"/>
      <c r="D311" s="558"/>
      <c r="E311" s="559"/>
      <c r="F311" s="560"/>
      <c r="G311" s="561"/>
      <c r="H311" s="232"/>
      <c r="I311" s="251"/>
      <c r="J311" s="32"/>
      <c r="K311" s="32"/>
      <c r="L311" s="32"/>
      <c r="M311" s="32"/>
      <c r="N311" s="32"/>
      <c r="O311" s="32"/>
      <c r="P311" s="32"/>
      <c r="Q311" s="32"/>
      <c r="R311" s="32"/>
      <c r="S311" s="32"/>
      <c r="T311" s="32"/>
      <c r="U311" s="32"/>
      <c r="V311" s="32"/>
      <c r="W311" s="32"/>
      <c r="X311" s="32"/>
      <c r="Y311" s="32"/>
      <c r="Z311" s="32"/>
      <c r="AA311" s="32"/>
      <c r="AB311" s="32"/>
      <c r="AC311" s="32"/>
      <c r="AD311" s="32"/>
      <c r="AE311" s="32" t="s">
        <v>178</v>
      </c>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32"/>
      <c r="BG311" s="32"/>
      <c r="BH311" s="32"/>
    </row>
    <row r="312" spans="1:60" outlineLevel="1" x14ac:dyDescent="0.2">
      <c r="A312" s="249">
        <v>102</v>
      </c>
      <c r="B312" s="220" t="s">
        <v>930</v>
      </c>
      <c r="C312" s="243" t="s">
        <v>931</v>
      </c>
      <c r="D312" s="224" t="s">
        <v>909</v>
      </c>
      <c r="E312" s="228">
        <v>1</v>
      </c>
      <c r="F312" s="234"/>
      <c r="G312" s="233">
        <f>ROUND(E312*F312,2)</f>
        <v>0</v>
      </c>
      <c r="H312" s="232" t="s">
        <v>910</v>
      </c>
      <c r="I312" s="251" t="s">
        <v>184</v>
      </c>
      <c r="J312" s="32"/>
      <c r="K312" s="32"/>
      <c r="L312" s="32"/>
      <c r="M312" s="32"/>
      <c r="N312" s="32"/>
      <c r="O312" s="32"/>
      <c r="P312" s="32"/>
      <c r="Q312" s="32"/>
      <c r="R312" s="32"/>
      <c r="S312" s="32"/>
      <c r="T312" s="32"/>
      <c r="U312" s="32"/>
      <c r="V312" s="32"/>
      <c r="W312" s="32"/>
      <c r="X312" s="32"/>
      <c r="Y312" s="32"/>
      <c r="Z312" s="32"/>
      <c r="AA312" s="32"/>
      <c r="AB312" s="32"/>
      <c r="AC312" s="32"/>
      <c r="AD312" s="32"/>
      <c r="AE312" s="32" t="s">
        <v>185</v>
      </c>
      <c r="AF312" s="32"/>
      <c r="AG312" s="32"/>
      <c r="AH312" s="32"/>
      <c r="AI312" s="32"/>
      <c r="AJ312" s="32"/>
      <c r="AK312" s="32"/>
      <c r="AL312" s="32"/>
      <c r="AM312" s="32">
        <v>21</v>
      </c>
      <c r="AN312" s="32"/>
      <c r="AO312" s="32"/>
      <c r="AP312" s="32"/>
      <c r="AQ312" s="32"/>
      <c r="AR312" s="32"/>
      <c r="AS312" s="32"/>
      <c r="AT312" s="32"/>
      <c r="AU312" s="32"/>
      <c r="AV312" s="32"/>
      <c r="AW312" s="32"/>
      <c r="AX312" s="32"/>
      <c r="AY312" s="32"/>
      <c r="AZ312" s="32"/>
      <c r="BA312" s="32"/>
      <c r="BB312" s="32"/>
      <c r="BC312" s="32"/>
      <c r="BD312" s="32"/>
      <c r="BE312" s="32"/>
      <c r="BF312" s="32"/>
      <c r="BG312" s="32"/>
      <c r="BH312" s="32"/>
    </row>
    <row r="313" spans="1:60" outlineLevel="1" x14ac:dyDescent="0.2">
      <c r="A313" s="248"/>
      <c r="B313" s="221"/>
      <c r="C313" s="562" t="s">
        <v>932</v>
      </c>
      <c r="D313" s="563"/>
      <c r="E313" s="564"/>
      <c r="F313" s="565"/>
      <c r="G313" s="566"/>
      <c r="H313" s="232"/>
      <c r="I313" s="251"/>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212" t="str">
        <f>C313</f>
        <v>Náklady na provedení skutečného zaměření stavby v rozsahu nezbytném pro zápis změny do katastru nemovitostí.</v>
      </c>
      <c r="BB313" s="32"/>
      <c r="BC313" s="32"/>
      <c r="BD313" s="32"/>
      <c r="BE313" s="32"/>
      <c r="BF313" s="32"/>
      <c r="BG313" s="32"/>
      <c r="BH313" s="32"/>
    </row>
    <row r="314" spans="1:60" outlineLevel="1" x14ac:dyDescent="0.2">
      <c r="A314" s="249">
        <v>103</v>
      </c>
      <c r="B314" s="220" t="s">
        <v>933</v>
      </c>
      <c r="C314" s="243" t="s">
        <v>934</v>
      </c>
      <c r="D314" s="224" t="s">
        <v>909</v>
      </c>
      <c r="E314" s="228">
        <v>1</v>
      </c>
      <c r="F314" s="503">
        <v>4000</v>
      </c>
      <c r="G314" s="233">
        <f>ROUND(E314*F314,2)</f>
        <v>4000</v>
      </c>
      <c r="H314" s="232"/>
      <c r="I314" s="251" t="s">
        <v>365</v>
      </c>
      <c r="J314" s="32"/>
      <c r="K314" s="32"/>
      <c r="L314" s="32"/>
      <c r="M314" s="32"/>
      <c r="N314" s="32"/>
      <c r="O314" s="32"/>
      <c r="P314" s="32"/>
      <c r="Q314" s="32"/>
      <c r="R314" s="32"/>
      <c r="S314" s="32"/>
      <c r="T314" s="32"/>
      <c r="U314" s="32"/>
      <c r="V314" s="32"/>
      <c r="W314" s="32"/>
      <c r="X314" s="32"/>
      <c r="Y314" s="32"/>
      <c r="Z314" s="32"/>
      <c r="AA314" s="32"/>
      <c r="AB314" s="32"/>
      <c r="AC314" s="32"/>
      <c r="AD314" s="32"/>
      <c r="AE314" s="32" t="s">
        <v>366</v>
      </c>
      <c r="AF314" s="32" t="s">
        <v>919</v>
      </c>
      <c r="AG314" s="32"/>
      <c r="AH314" s="32"/>
      <c r="AI314" s="32"/>
      <c r="AJ314" s="32"/>
      <c r="AK314" s="32"/>
      <c r="AL314" s="32"/>
      <c r="AM314" s="32">
        <v>21</v>
      </c>
      <c r="AN314" s="32"/>
      <c r="AO314" s="32"/>
      <c r="AP314" s="32"/>
      <c r="AQ314" s="32"/>
      <c r="AR314" s="32"/>
      <c r="AS314" s="32"/>
      <c r="AT314" s="32"/>
      <c r="AU314" s="32"/>
      <c r="AV314" s="32"/>
      <c r="AW314" s="32"/>
      <c r="AX314" s="32"/>
      <c r="AY314" s="32"/>
      <c r="AZ314" s="32"/>
      <c r="BA314" s="32"/>
      <c r="BB314" s="32"/>
      <c r="BC314" s="32"/>
      <c r="BD314" s="32"/>
      <c r="BE314" s="32"/>
      <c r="BF314" s="32"/>
      <c r="BG314" s="32"/>
      <c r="BH314" s="32"/>
    </row>
    <row r="315" spans="1:60" ht="33.75" outlineLevel="1" x14ac:dyDescent="0.2">
      <c r="A315" s="248"/>
      <c r="B315" s="221"/>
      <c r="C315" s="562" t="s">
        <v>935</v>
      </c>
      <c r="D315" s="563"/>
      <c r="E315" s="564"/>
      <c r="F315" s="565"/>
      <c r="G315" s="566"/>
      <c r="H315" s="232"/>
      <c r="I315" s="251"/>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212" t="str">
        <f>C315</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315" s="32"/>
      <c r="BC315" s="32"/>
      <c r="BD315" s="32"/>
      <c r="BE315" s="32"/>
      <c r="BF315" s="32"/>
      <c r="BG315" s="32"/>
      <c r="BH315" s="32"/>
    </row>
    <row r="316" spans="1:60" outlineLevel="1" x14ac:dyDescent="0.2">
      <c r="A316" s="249">
        <v>104</v>
      </c>
      <c r="B316" s="220" t="s">
        <v>936</v>
      </c>
      <c r="C316" s="243" t="s">
        <v>937</v>
      </c>
      <c r="D316" s="224" t="s">
        <v>383</v>
      </c>
      <c r="E316" s="228">
        <v>1</v>
      </c>
      <c r="F316" s="234"/>
      <c r="G316" s="233">
        <f>ROUND(E316*F316,2)</f>
        <v>0</v>
      </c>
      <c r="H316" s="232"/>
      <c r="I316" s="251" t="s">
        <v>365</v>
      </c>
      <c r="J316" s="32"/>
      <c r="K316" s="32"/>
      <c r="L316" s="32"/>
      <c r="M316" s="32"/>
      <c r="N316" s="32"/>
      <c r="O316" s="32"/>
      <c r="P316" s="32"/>
      <c r="Q316" s="32"/>
      <c r="R316" s="32"/>
      <c r="S316" s="32"/>
      <c r="T316" s="32"/>
      <c r="U316" s="32"/>
      <c r="V316" s="32"/>
      <c r="W316" s="32"/>
      <c r="X316" s="32"/>
      <c r="Y316" s="32"/>
      <c r="Z316" s="32"/>
      <c r="AA316" s="32"/>
      <c r="AB316" s="32"/>
      <c r="AC316" s="32"/>
      <c r="AD316" s="32"/>
      <c r="AE316" s="32" t="s">
        <v>366</v>
      </c>
      <c r="AF316" s="32" t="s">
        <v>919</v>
      </c>
      <c r="AG316" s="32"/>
      <c r="AH316" s="32"/>
      <c r="AI316" s="32"/>
      <c r="AJ316" s="32"/>
      <c r="AK316" s="32"/>
      <c r="AL316" s="32"/>
      <c r="AM316" s="32">
        <v>21</v>
      </c>
      <c r="AN316" s="32"/>
      <c r="AO316" s="32"/>
      <c r="AP316" s="32"/>
      <c r="AQ316" s="32"/>
      <c r="AR316" s="32"/>
      <c r="AS316" s="32"/>
      <c r="AT316" s="32"/>
      <c r="AU316" s="32"/>
      <c r="AV316" s="32"/>
      <c r="AW316" s="32"/>
      <c r="AX316" s="32"/>
      <c r="AY316" s="32"/>
      <c r="AZ316" s="32"/>
      <c r="BA316" s="32"/>
      <c r="BB316" s="32"/>
      <c r="BC316" s="32"/>
      <c r="BD316" s="32"/>
      <c r="BE316" s="32"/>
      <c r="BF316" s="32"/>
      <c r="BG316" s="32"/>
      <c r="BH316" s="32"/>
    </row>
    <row r="317" spans="1:60" outlineLevel="1" x14ac:dyDescent="0.2">
      <c r="A317" s="248"/>
      <c r="B317" s="221"/>
      <c r="C317" s="244" t="s">
        <v>119</v>
      </c>
      <c r="D317" s="225"/>
      <c r="E317" s="229">
        <v>1</v>
      </c>
      <c r="F317" s="233"/>
      <c r="G317" s="233"/>
      <c r="H317" s="232"/>
      <c r="I317" s="251"/>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c r="BF317" s="32"/>
      <c r="BG317" s="32"/>
      <c r="BH317" s="32"/>
    </row>
    <row r="318" spans="1:60" outlineLevel="1" x14ac:dyDescent="0.2">
      <c r="A318" s="249">
        <v>105</v>
      </c>
      <c r="B318" s="220" t="s">
        <v>938</v>
      </c>
      <c r="C318" s="243" t="s">
        <v>939</v>
      </c>
      <c r="D318" s="224" t="s">
        <v>383</v>
      </c>
      <c r="E318" s="228">
        <v>1</v>
      </c>
      <c r="F318" s="234"/>
      <c r="G318" s="233">
        <f>ROUND(E318*F318,2)</f>
        <v>0</v>
      </c>
      <c r="H318" s="232"/>
      <c r="I318" s="251" t="s">
        <v>365</v>
      </c>
      <c r="J318" s="32"/>
      <c r="K318" s="32"/>
      <c r="L318" s="32"/>
      <c r="M318" s="32"/>
      <c r="N318" s="32"/>
      <c r="O318" s="32"/>
      <c r="P318" s="32"/>
      <c r="Q318" s="32"/>
      <c r="R318" s="32"/>
      <c r="S318" s="32"/>
      <c r="T318" s="32"/>
      <c r="U318" s="32"/>
      <c r="V318" s="32"/>
      <c r="W318" s="32"/>
      <c r="X318" s="32"/>
      <c r="Y318" s="32"/>
      <c r="Z318" s="32"/>
      <c r="AA318" s="32"/>
      <c r="AB318" s="32"/>
      <c r="AC318" s="32"/>
      <c r="AD318" s="32"/>
      <c r="AE318" s="32" t="s">
        <v>366</v>
      </c>
      <c r="AF318" s="32" t="s">
        <v>919</v>
      </c>
      <c r="AG318" s="32"/>
      <c r="AH318" s="32"/>
      <c r="AI318" s="32"/>
      <c r="AJ318" s="32"/>
      <c r="AK318" s="32"/>
      <c r="AL318" s="32"/>
      <c r="AM318" s="32">
        <v>21</v>
      </c>
      <c r="AN318" s="32"/>
      <c r="AO318" s="32"/>
      <c r="AP318" s="32"/>
      <c r="AQ318" s="32"/>
      <c r="AR318" s="32"/>
      <c r="AS318" s="32"/>
      <c r="AT318" s="32"/>
      <c r="AU318" s="32"/>
      <c r="AV318" s="32"/>
      <c r="AW318" s="32"/>
      <c r="AX318" s="32"/>
      <c r="AY318" s="32"/>
      <c r="AZ318" s="32"/>
      <c r="BA318" s="32"/>
      <c r="BB318" s="32"/>
      <c r="BC318" s="32"/>
      <c r="BD318" s="32"/>
      <c r="BE318" s="32"/>
      <c r="BF318" s="32"/>
      <c r="BG318" s="32"/>
      <c r="BH318" s="32"/>
    </row>
    <row r="319" spans="1:60" outlineLevel="1" x14ac:dyDescent="0.2">
      <c r="A319" s="248"/>
      <c r="B319" s="221"/>
      <c r="C319" s="244" t="s">
        <v>119</v>
      </c>
      <c r="D319" s="225"/>
      <c r="E319" s="229">
        <v>1</v>
      </c>
      <c r="F319" s="233"/>
      <c r="G319" s="233"/>
      <c r="H319" s="232"/>
      <c r="I319" s="251"/>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c r="BE319" s="32"/>
      <c r="BF319" s="32"/>
      <c r="BG319" s="32"/>
      <c r="BH319" s="32"/>
    </row>
    <row r="320" spans="1:60" outlineLevel="1" x14ac:dyDescent="0.2">
      <c r="A320" s="249">
        <v>106</v>
      </c>
      <c r="B320" s="220" t="s">
        <v>940</v>
      </c>
      <c r="C320" s="243" t="s">
        <v>941</v>
      </c>
      <c r="D320" s="224" t="s">
        <v>383</v>
      </c>
      <c r="E320" s="228">
        <v>1</v>
      </c>
      <c r="F320" s="234"/>
      <c r="G320" s="233">
        <f>ROUND(E320*F320,2)</f>
        <v>0</v>
      </c>
      <c r="H320" s="232"/>
      <c r="I320" s="251" t="s">
        <v>365</v>
      </c>
      <c r="J320" s="32"/>
      <c r="K320" s="32"/>
      <c r="L320" s="32"/>
      <c r="M320" s="32"/>
      <c r="N320" s="32"/>
      <c r="O320" s="32"/>
      <c r="P320" s="32"/>
      <c r="Q320" s="32"/>
      <c r="R320" s="32"/>
      <c r="S320" s="32"/>
      <c r="T320" s="32"/>
      <c r="U320" s="32"/>
      <c r="V320" s="32"/>
      <c r="W320" s="32"/>
      <c r="X320" s="32"/>
      <c r="Y320" s="32"/>
      <c r="Z320" s="32"/>
      <c r="AA320" s="32"/>
      <c r="AB320" s="32"/>
      <c r="AC320" s="32"/>
      <c r="AD320" s="32"/>
      <c r="AE320" s="32" t="s">
        <v>366</v>
      </c>
      <c r="AF320" s="32" t="s">
        <v>919</v>
      </c>
      <c r="AG320" s="32"/>
      <c r="AH320" s="32"/>
      <c r="AI320" s="32"/>
      <c r="AJ320" s="32"/>
      <c r="AK320" s="32"/>
      <c r="AL320" s="32"/>
      <c r="AM320" s="32">
        <v>21</v>
      </c>
      <c r="AN320" s="32"/>
      <c r="AO320" s="32"/>
      <c r="AP320" s="32"/>
      <c r="AQ320" s="32"/>
      <c r="AR320" s="32"/>
      <c r="AS320" s="32"/>
      <c r="AT320" s="32"/>
      <c r="AU320" s="32"/>
      <c r="AV320" s="32"/>
      <c r="AW320" s="32"/>
      <c r="AX320" s="32"/>
      <c r="AY320" s="32"/>
      <c r="AZ320" s="32"/>
      <c r="BA320" s="32"/>
      <c r="BB320" s="32"/>
      <c r="BC320" s="32"/>
      <c r="BD320" s="32"/>
      <c r="BE320" s="32"/>
      <c r="BF320" s="32"/>
      <c r="BG320" s="32"/>
      <c r="BH320" s="32"/>
    </row>
    <row r="321" spans="1:60" ht="13.5" outlineLevel="1" thickBot="1" x14ac:dyDescent="0.25">
      <c r="A321" s="257"/>
      <c r="B321" s="258"/>
      <c r="C321" s="259" t="s">
        <v>119</v>
      </c>
      <c r="D321" s="260"/>
      <c r="E321" s="261">
        <v>1</v>
      </c>
      <c r="F321" s="262"/>
      <c r="G321" s="262"/>
      <c r="H321" s="263"/>
      <c r="I321" s="264"/>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c r="BG321" s="32"/>
      <c r="BH321" s="32"/>
    </row>
    <row r="322" spans="1:60" x14ac:dyDescent="0.2">
      <c r="A322" s="210"/>
      <c r="B322" s="222" t="s">
        <v>942</v>
      </c>
      <c r="C322" s="245" t="s">
        <v>942</v>
      </c>
      <c r="D322" s="226"/>
      <c r="E322" s="230"/>
      <c r="F322" s="235"/>
      <c r="G322" s="235"/>
      <c r="H322" s="236"/>
      <c r="I322" s="235"/>
    </row>
    <row r="323" spans="1:60" hidden="1" x14ac:dyDescent="0.2">
      <c r="C323" s="81"/>
      <c r="D323" s="189"/>
    </row>
    <row r="324" spans="1:60" ht="13.5" hidden="1" thickBot="1" x14ac:dyDescent="0.25">
      <c r="A324" s="237"/>
      <c r="B324" s="238" t="s">
        <v>943</v>
      </c>
      <c r="C324" s="246"/>
      <c r="D324" s="239"/>
      <c r="E324" s="240"/>
      <c r="F324" s="240"/>
      <c r="G324" s="241">
        <f>F8+F82+F87+F94+F109+F221+F228+F248+F253+F264+F268+F275+F280+F292+F301</f>
        <v>19000</v>
      </c>
    </row>
    <row r="325" spans="1:60" x14ac:dyDescent="0.2">
      <c r="D325" s="189"/>
    </row>
    <row r="326" spans="1:60" x14ac:dyDescent="0.2">
      <c r="D326" s="189"/>
    </row>
    <row r="327" spans="1:60" x14ac:dyDescent="0.2">
      <c r="D327" s="189"/>
    </row>
    <row r="328" spans="1:60" x14ac:dyDescent="0.2">
      <c r="D328" s="189"/>
    </row>
    <row r="329" spans="1:60" x14ac:dyDescent="0.2">
      <c r="D329" s="189"/>
    </row>
    <row r="330" spans="1:60" x14ac:dyDescent="0.2">
      <c r="D330" s="189"/>
    </row>
    <row r="331" spans="1:60" x14ac:dyDescent="0.2">
      <c r="D331" s="189"/>
    </row>
    <row r="332" spans="1:60" x14ac:dyDescent="0.2">
      <c r="D332" s="189"/>
    </row>
    <row r="333" spans="1:60" x14ac:dyDescent="0.2">
      <c r="D333" s="189"/>
    </row>
    <row r="334" spans="1:60" x14ac:dyDescent="0.2">
      <c r="D334" s="189"/>
    </row>
    <row r="335" spans="1:60" x14ac:dyDescent="0.2">
      <c r="D335" s="189"/>
    </row>
    <row r="336" spans="1:60" x14ac:dyDescent="0.2">
      <c r="D336" s="189"/>
    </row>
    <row r="337" spans="4:4" x14ac:dyDescent="0.2">
      <c r="D337" s="189"/>
    </row>
    <row r="338" spans="4:4" x14ac:dyDescent="0.2">
      <c r="D338" s="189"/>
    </row>
    <row r="339" spans="4:4" x14ac:dyDescent="0.2">
      <c r="D339" s="189"/>
    </row>
    <row r="340" spans="4:4" x14ac:dyDescent="0.2">
      <c r="D340" s="189"/>
    </row>
    <row r="341" spans="4:4" x14ac:dyDescent="0.2">
      <c r="D341" s="189"/>
    </row>
    <row r="342" spans="4:4" x14ac:dyDescent="0.2">
      <c r="D342" s="189"/>
    </row>
    <row r="343" spans="4:4" x14ac:dyDescent="0.2">
      <c r="D343" s="189"/>
    </row>
    <row r="344" spans="4:4" x14ac:dyDescent="0.2">
      <c r="D344" s="189"/>
    </row>
    <row r="345" spans="4:4" x14ac:dyDescent="0.2">
      <c r="D345" s="189"/>
    </row>
    <row r="346" spans="4:4" x14ac:dyDescent="0.2">
      <c r="D346" s="189"/>
    </row>
    <row r="347" spans="4:4" x14ac:dyDescent="0.2">
      <c r="D347" s="189"/>
    </row>
    <row r="348" spans="4:4" x14ac:dyDescent="0.2">
      <c r="D348" s="189"/>
    </row>
    <row r="349" spans="4:4" x14ac:dyDescent="0.2">
      <c r="D349" s="189"/>
    </row>
    <row r="350" spans="4:4" x14ac:dyDescent="0.2">
      <c r="D350" s="189"/>
    </row>
    <row r="351" spans="4:4" x14ac:dyDescent="0.2">
      <c r="D351" s="189"/>
    </row>
    <row r="352" spans="4:4" x14ac:dyDescent="0.2">
      <c r="D352" s="189"/>
    </row>
    <row r="353" spans="4:4" x14ac:dyDescent="0.2">
      <c r="D353" s="189"/>
    </row>
    <row r="354" spans="4:4" x14ac:dyDescent="0.2">
      <c r="D354" s="189"/>
    </row>
    <row r="355" spans="4:4" x14ac:dyDescent="0.2">
      <c r="D355" s="189"/>
    </row>
    <row r="356" spans="4:4" x14ac:dyDescent="0.2">
      <c r="D356" s="189"/>
    </row>
    <row r="357" spans="4:4" x14ac:dyDescent="0.2">
      <c r="D357" s="189"/>
    </row>
    <row r="358" spans="4:4" x14ac:dyDescent="0.2">
      <c r="D358" s="189"/>
    </row>
    <row r="359" spans="4:4" x14ac:dyDescent="0.2">
      <c r="D359" s="189"/>
    </row>
    <row r="360" spans="4:4" x14ac:dyDescent="0.2">
      <c r="D360" s="189"/>
    </row>
    <row r="361" spans="4:4" x14ac:dyDescent="0.2">
      <c r="D361" s="189"/>
    </row>
    <row r="362" spans="4:4" x14ac:dyDescent="0.2">
      <c r="D362" s="189"/>
    </row>
    <row r="363" spans="4:4" x14ac:dyDescent="0.2">
      <c r="D363" s="189"/>
    </row>
    <row r="364" spans="4:4" x14ac:dyDescent="0.2">
      <c r="D364" s="189"/>
    </row>
    <row r="365" spans="4:4" x14ac:dyDescent="0.2">
      <c r="D365" s="189"/>
    </row>
    <row r="366" spans="4:4" x14ac:dyDescent="0.2">
      <c r="D366" s="189"/>
    </row>
    <row r="367" spans="4:4" x14ac:dyDescent="0.2">
      <c r="D367" s="189"/>
    </row>
    <row r="368" spans="4:4" x14ac:dyDescent="0.2">
      <c r="D368" s="189"/>
    </row>
    <row r="369" spans="4:4" x14ac:dyDescent="0.2">
      <c r="D369" s="189"/>
    </row>
    <row r="370" spans="4:4" x14ac:dyDescent="0.2">
      <c r="D370" s="189"/>
    </row>
    <row r="371" spans="4:4" x14ac:dyDescent="0.2">
      <c r="D371" s="189"/>
    </row>
    <row r="372" spans="4:4" x14ac:dyDescent="0.2">
      <c r="D372" s="189"/>
    </row>
    <row r="373" spans="4:4" x14ac:dyDescent="0.2">
      <c r="D373" s="189"/>
    </row>
    <row r="374" spans="4:4" x14ac:dyDescent="0.2">
      <c r="D374" s="189"/>
    </row>
    <row r="375" spans="4:4" x14ac:dyDescent="0.2">
      <c r="D375" s="189"/>
    </row>
    <row r="376" spans="4:4" x14ac:dyDescent="0.2">
      <c r="D376" s="189"/>
    </row>
    <row r="377" spans="4:4" x14ac:dyDescent="0.2">
      <c r="D377" s="189"/>
    </row>
    <row r="378" spans="4:4" x14ac:dyDescent="0.2">
      <c r="D378" s="189"/>
    </row>
    <row r="379" spans="4:4" x14ac:dyDescent="0.2">
      <c r="D379" s="189"/>
    </row>
    <row r="380" spans="4:4" x14ac:dyDescent="0.2">
      <c r="D380" s="189"/>
    </row>
    <row r="381" spans="4:4" x14ac:dyDescent="0.2">
      <c r="D381" s="189"/>
    </row>
    <row r="382" spans="4:4" x14ac:dyDescent="0.2">
      <c r="D382" s="189"/>
    </row>
    <row r="383" spans="4:4" x14ac:dyDescent="0.2">
      <c r="D383" s="189"/>
    </row>
    <row r="384" spans="4:4" x14ac:dyDescent="0.2">
      <c r="D384" s="189"/>
    </row>
    <row r="385" spans="4:4" x14ac:dyDescent="0.2">
      <c r="D385" s="189"/>
    </row>
    <row r="386" spans="4:4" x14ac:dyDescent="0.2">
      <c r="D386" s="189"/>
    </row>
    <row r="387" spans="4:4" x14ac:dyDescent="0.2">
      <c r="D387" s="189"/>
    </row>
    <row r="388" spans="4:4" x14ac:dyDescent="0.2">
      <c r="D388" s="189"/>
    </row>
    <row r="389" spans="4:4" x14ac:dyDescent="0.2">
      <c r="D389" s="189"/>
    </row>
    <row r="390" spans="4:4" x14ac:dyDescent="0.2">
      <c r="D390" s="189"/>
    </row>
    <row r="391" spans="4:4" x14ac:dyDescent="0.2">
      <c r="D391" s="189"/>
    </row>
    <row r="392" spans="4:4" x14ac:dyDescent="0.2">
      <c r="D392" s="189"/>
    </row>
    <row r="393" spans="4:4" x14ac:dyDescent="0.2">
      <c r="D393" s="189"/>
    </row>
    <row r="394" spans="4:4" x14ac:dyDescent="0.2">
      <c r="D394" s="189"/>
    </row>
    <row r="395" spans="4:4" x14ac:dyDescent="0.2">
      <c r="D395" s="189"/>
    </row>
    <row r="396" spans="4:4" x14ac:dyDescent="0.2">
      <c r="D396" s="189"/>
    </row>
    <row r="397" spans="4:4" x14ac:dyDescent="0.2">
      <c r="D397" s="189"/>
    </row>
    <row r="398" spans="4:4" x14ac:dyDescent="0.2">
      <c r="D398" s="189"/>
    </row>
    <row r="399" spans="4:4" x14ac:dyDescent="0.2">
      <c r="D399" s="189"/>
    </row>
    <row r="400" spans="4:4" x14ac:dyDescent="0.2">
      <c r="D400" s="189"/>
    </row>
    <row r="401" spans="4:4" x14ac:dyDescent="0.2">
      <c r="D401" s="189"/>
    </row>
    <row r="402" spans="4:4" x14ac:dyDescent="0.2">
      <c r="D402" s="189"/>
    </row>
    <row r="403" spans="4:4" x14ac:dyDescent="0.2">
      <c r="D403" s="189"/>
    </row>
    <row r="404" spans="4:4" x14ac:dyDescent="0.2">
      <c r="D404" s="189"/>
    </row>
    <row r="405" spans="4:4" x14ac:dyDescent="0.2">
      <c r="D405" s="189"/>
    </row>
    <row r="406" spans="4:4" x14ac:dyDescent="0.2">
      <c r="D406" s="189"/>
    </row>
    <row r="407" spans="4:4" x14ac:dyDescent="0.2">
      <c r="D407" s="189"/>
    </row>
    <row r="408" spans="4:4" x14ac:dyDescent="0.2">
      <c r="D408" s="189"/>
    </row>
    <row r="409" spans="4:4" x14ac:dyDescent="0.2">
      <c r="D409" s="189"/>
    </row>
    <row r="410" spans="4:4" x14ac:dyDescent="0.2">
      <c r="D410" s="189"/>
    </row>
    <row r="411" spans="4:4" x14ac:dyDescent="0.2">
      <c r="D411" s="189"/>
    </row>
    <row r="412" spans="4:4" x14ac:dyDescent="0.2">
      <c r="D412" s="189"/>
    </row>
    <row r="413" spans="4:4" x14ac:dyDescent="0.2">
      <c r="D413" s="189"/>
    </row>
    <row r="414" spans="4:4" x14ac:dyDescent="0.2">
      <c r="D414" s="189"/>
    </row>
    <row r="415" spans="4:4" x14ac:dyDescent="0.2">
      <c r="D415" s="189"/>
    </row>
    <row r="416" spans="4:4" x14ac:dyDescent="0.2">
      <c r="D416" s="189"/>
    </row>
    <row r="417" spans="4:4" x14ac:dyDescent="0.2">
      <c r="D417" s="189"/>
    </row>
    <row r="418" spans="4:4" x14ac:dyDescent="0.2">
      <c r="D418" s="189"/>
    </row>
    <row r="419" spans="4:4" x14ac:dyDescent="0.2">
      <c r="D419" s="189"/>
    </row>
    <row r="420" spans="4:4" x14ac:dyDescent="0.2">
      <c r="D420" s="189"/>
    </row>
    <row r="421" spans="4:4" x14ac:dyDescent="0.2">
      <c r="D421" s="189"/>
    </row>
    <row r="422" spans="4:4" x14ac:dyDescent="0.2">
      <c r="D422" s="189"/>
    </row>
    <row r="423" spans="4:4" x14ac:dyDescent="0.2">
      <c r="D423" s="189"/>
    </row>
    <row r="424" spans="4:4" x14ac:dyDescent="0.2">
      <c r="D424" s="189"/>
    </row>
    <row r="425" spans="4:4" x14ac:dyDescent="0.2">
      <c r="D425" s="189"/>
    </row>
    <row r="426" spans="4:4" x14ac:dyDescent="0.2">
      <c r="D426" s="189"/>
    </row>
    <row r="427" spans="4:4" x14ac:dyDescent="0.2">
      <c r="D427" s="189"/>
    </row>
    <row r="428" spans="4:4" x14ac:dyDescent="0.2">
      <c r="D428" s="189"/>
    </row>
    <row r="429" spans="4:4" x14ac:dyDescent="0.2">
      <c r="D429" s="189"/>
    </row>
    <row r="430" spans="4:4" x14ac:dyDescent="0.2">
      <c r="D430" s="189"/>
    </row>
    <row r="431" spans="4:4" x14ac:dyDescent="0.2">
      <c r="D431" s="189"/>
    </row>
    <row r="432" spans="4:4" x14ac:dyDescent="0.2">
      <c r="D432" s="189"/>
    </row>
    <row r="433" spans="4:4" x14ac:dyDescent="0.2">
      <c r="D433" s="189"/>
    </row>
    <row r="434" spans="4:4" x14ac:dyDescent="0.2">
      <c r="D434" s="189"/>
    </row>
    <row r="435" spans="4:4" x14ac:dyDescent="0.2">
      <c r="D435" s="189"/>
    </row>
    <row r="436" spans="4:4" x14ac:dyDescent="0.2">
      <c r="D436" s="189"/>
    </row>
    <row r="437" spans="4:4" x14ac:dyDescent="0.2">
      <c r="D437" s="189"/>
    </row>
    <row r="438" spans="4:4" x14ac:dyDescent="0.2">
      <c r="D438" s="189"/>
    </row>
    <row r="439" spans="4:4" x14ac:dyDescent="0.2">
      <c r="D439" s="189"/>
    </row>
    <row r="440" spans="4:4" x14ac:dyDescent="0.2">
      <c r="D440" s="189"/>
    </row>
    <row r="441" spans="4:4" x14ac:dyDescent="0.2">
      <c r="D441" s="189"/>
    </row>
    <row r="442" spans="4:4" x14ac:dyDescent="0.2">
      <c r="D442" s="189"/>
    </row>
    <row r="443" spans="4:4" x14ac:dyDescent="0.2">
      <c r="D443" s="189"/>
    </row>
    <row r="444" spans="4:4" x14ac:dyDescent="0.2">
      <c r="D444" s="189"/>
    </row>
    <row r="445" spans="4:4" x14ac:dyDescent="0.2">
      <c r="D445" s="189"/>
    </row>
    <row r="446" spans="4:4" x14ac:dyDescent="0.2">
      <c r="D446" s="189"/>
    </row>
    <row r="447" spans="4:4" x14ac:dyDescent="0.2">
      <c r="D447" s="189"/>
    </row>
    <row r="448" spans="4:4" x14ac:dyDescent="0.2">
      <c r="D448" s="189"/>
    </row>
    <row r="449" spans="4:4" x14ac:dyDescent="0.2">
      <c r="D449" s="189"/>
    </row>
    <row r="450" spans="4:4" x14ac:dyDescent="0.2">
      <c r="D450" s="189"/>
    </row>
    <row r="451" spans="4:4" x14ac:dyDescent="0.2">
      <c r="D451" s="189"/>
    </row>
    <row r="452" spans="4:4" x14ac:dyDescent="0.2">
      <c r="D452" s="189"/>
    </row>
    <row r="453" spans="4:4" x14ac:dyDescent="0.2">
      <c r="D453" s="189"/>
    </row>
    <row r="454" spans="4:4" x14ac:dyDescent="0.2">
      <c r="D454" s="189"/>
    </row>
    <row r="455" spans="4:4" x14ac:dyDescent="0.2">
      <c r="D455" s="189"/>
    </row>
    <row r="456" spans="4:4" x14ac:dyDescent="0.2">
      <c r="D456" s="189"/>
    </row>
    <row r="457" spans="4:4" x14ac:dyDescent="0.2">
      <c r="D457" s="189"/>
    </row>
    <row r="458" spans="4:4" x14ac:dyDescent="0.2">
      <c r="D458" s="189"/>
    </row>
    <row r="459" spans="4:4" x14ac:dyDescent="0.2">
      <c r="D459" s="189"/>
    </row>
    <row r="460" spans="4:4" x14ac:dyDescent="0.2">
      <c r="D460" s="189"/>
    </row>
    <row r="461" spans="4:4" x14ac:dyDescent="0.2">
      <c r="D461" s="189"/>
    </row>
    <row r="462" spans="4:4" x14ac:dyDescent="0.2">
      <c r="D462" s="189"/>
    </row>
    <row r="463" spans="4:4" x14ac:dyDescent="0.2">
      <c r="D463" s="189"/>
    </row>
    <row r="464" spans="4:4" x14ac:dyDescent="0.2">
      <c r="D464" s="189"/>
    </row>
    <row r="465" spans="4:4" x14ac:dyDescent="0.2">
      <c r="D465" s="189"/>
    </row>
    <row r="466" spans="4:4" x14ac:dyDescent="0.2">
      <c r="D466" s="189"/>
    </row>
    <row r="467" spans="4:4" x14ac:dyDescent="0.2">
      <c r="D467" s="189"/>
    </row>
    <row r="468" spans="4:4" x14ac:dyDescent="0.2">
      <c r="D468" s="189"/>
    </row>
    <row r="469" spans="4:4" x14ac:dyDescent="0.2">
      <c r="D469" s="189"/>
    </row>
    <row r="470" spans="4:4" x14ac:dyDescent="0.2">
      <c r="D470" s="189"/>
    </row>
    <row r="471" spans="4:4" x14ac:dyDescent="0.2">
      <c r="D471" s="189"/>
    </row>
    <row r="472" spans="4:4" x14ac:dyDescent="0.2">
      <c r="D472" s="189"/>
    </row>
    <row r="473" spans="4:4" x14ac:dyDescent="0.2">
      <c r="D473" s="189"/>
    </row>
    <row r="474" spans="4:4" x14ac:dyDescent="0.2">
      <c r="D474" s="189"/>
    </row>
    <row r="475" spans="4:4" x14ac:dyDescent="0.2">
      <c r="D475" s="189"/>
    </row>
    <row r="476" spans="4:4" x14ac:dyDescent="0.2">
      <c r="D476" s="189"/>
    </row>
    <row r="477" spans="4:4" x14ac:dyDescent="0.2">
      <c r="D477" s="189"/>
    </row>
    <row r="478" spans="4:4" x14ac:dyDescent="0.2">
      <c r="D478" s="189"/>
    </row>
    <row r="479" spans="4:4" x14ac:dyDescent="0.2">
      <c r="D479" s="189"/>
    </row>
    <row r="480" spans="4:4" x14ac:dyDescent="0.2">
      <c r="D480" s="189"/>
    </row>
    <row r="481" spans="4:4" x14ac:dyDescent="0.2">
      <c r="D481" s="189"/>
    </row>
    <row r="482" spans="4:4" x14ac:dyDescent="0.2">
      <c r="D482" s="189"/>
    </row>
    <row r="483" spans="4:4" x14ac:dyDescent="0.2">
      <c r="D483" s="189"/>
    </row>
    <row r="484" spans="4:4" x14ac:dyDescent="0.2">
      <c r="D484" s="189"/>
    </row>
    <row r="485" spans="4:4" x14ac:dyDescent="0.2">
      <c r="D485" s="189"/>
    </row>
    <row r="486" spans="4:4" x14ac:dyDescent="0.2">
      <c r="D486" s="189"/>
    </row>
    <row r="487" spans="4:4" x14ac:dyDescent="0.2">
      <c r="D487" s="189"/>
    </row>
    <row r="488" spans="4:4" x14ac:dyDescent="0.2">
      <c r="D488" s="189"/>
    </row>
    <row r="489" spans="4:4" x14ac:dyDescent="0.2">
      <c r="D489" s="189"/>
    </row>
    <row r="490" spans="4:4" x14ac:dyDescent="0.2">
      <c r="D490" s="189"/>
    </row>
    <row r="491" spans="4:4" x14ac:dyDescent="0.2">
      <c r="D491" s="189"/>
    </row>
    <row r="492" spans="4:4" x14ac:dyDescent="0.2">
      <c r="D492" s="189"/>
    </row>
    <row r="493" spans="4:4" x14ac:dyDescent="0.2">
      <c r="D493" s="189"/>
    </row>
    <row r="494" spans="4:4" x14ac:dyDescent="0.2">
      <c r="D494" s="189"/>
    </row>
    <row r="495" spans="4:4" x14ac:dyDescent="0.2">
      <c r="D495" s="189"/>
    </row>
    <row r="496" spans="4:4" x14ac:dyDescent="0.2">
      <c r="D496" s="189"/>
    </row>
    <row r="497" spans="4:4" x14ac:dyDescent="0.2">
      <c r="D497" s="189"/>
    </row>
    <row r="498" spans="4:4" x14ac:dyDescent="0.2">
      <c r="D498" s="189"/>
    </row>
    <row r="499" spans="4:4" x14ac:dyDescent="0.2">
      <c r="D499" s="189"/>
    </row>
    <row r="500" spans="4:4" x14ac:dyDescent="0.2">
      <c r="D500" s="189"/>
    </row>
    <row r="501" spans="4:4" x14ac:dyDescent="0.2">
      <c r="D501" s="189"/>
    </row>
    <row r="502" spans="4:4" x14ac:dyDescent="0.2">
      <c r="D502" s="189"/>
    </row>
    <row r="503" spans="4:4" x14ac:dyDescent="0.2">
      <c r="D503" s="189"/>
    </row>
    <row r="504" spans="4:4" x14ac:dyDescent="0.2">
      <c r="D504" s="189"/>
    </row>
    <row r="505" spans="4:4" x14ac:dyDescent="0.2">
      <c r="D505" s="189"/>
    </row>
    <row r="506" spans="4:4" x14ac:dyDescent="0.2">
      <c r="D506" s="189"/>
    </row>
    <row r="507" spans="4:4" x14ac:dyDescent="0.2">
      <c r="D507" s="189"/>
    </row>
    <row r="508" spans="4:4" x14ac:dyDescent="0.2">
      <c r="D508" s="189"/>
    </row>
    <row r="509" spans="4:4" x14ac:dyDescent="0.2">
      <c r="D509" s="189"/>
    </row>
    <row r="510" spans="4:4" x14ac:dyDescent="0.2">
      <c r="D510" s="189"/>
    </row>
    <row r="511" spans="4:4" x14ac:dyDescent="0.2">
      <c r="D511" s="189"/>
    </row>
    <row r="512" spans="4:4" x14ac:dyDescent="0.2">
      <c r="D512" s="189"/>
    </row>
    <row r="513" spans="4:4" x14ac:dyDescent="0.2">
      <c r="D513" s="189"/>
    </row>
    <row r="514" spans="4:4" x14ac:dyDescent="0.2">
      <c r="D514" s="189"/>
    </row>
    <row r="515" spans="4:4" x14ac:dyDescent="0.2">
      <c r="D515" s="189"/>
    </row>
    <row r="516" spans="4:4" x14ac:dyDescent="0.2">
      <c r="D516" s="189"/>
    </row>
    <row r="517" spans="4:4" x14ac:dyDescent="0.2">
      <c r="D517" s="189"/>
    </row>
    <row r="518" spans="4:4" x14ac:dyDescent="0.2">
      <c r="D518" s="189"/>
    </row>
    <row r="519" spans="4:4" x14ac:dyDescent="0.2">
      <c r="D519" s="189"/>
    </row>
    <row r="520" spans="4:4" x14ac:dyDescent="0.2">
      <c r="D520" s="189"/>
    </row>
    <row r="521" spans="4:4" x14ac:dyDescent="0.2">
      <c r="D521" s="189"/>
    </row>
    <row r="522" spans="4:4" x14ac:dyDescent="0.2">
      <c r="D522" s="189"/>
    </row>
    <row r="523" spans="4:4" x14ac:dyDescent="0.2">
      <c r="D523" s="189"/>
    </row>
    <row r="524" spans="4:4" x14ac:dyDescent="0.2">
      <c r="D524" s="189"/>
    </row>
    <row r="525" spans="4:4" x14ac:dyDescent="0.2">
      <c r="D525" s="189"/>
    </row>
    <row r="526" spans="4:4" x14ac:dyDescent="0.2">
      <c r="D526" s="189"/>
    </row>
    <row r="527" spans="4:4" x14ac:dyDescent="0.2">
      <c r="D527" s="189"/>
    </row>
    <row r="528" spans="4:4" x14ac:dyDescent="0.2">
      <c r="D528" s="189"/>
    </row>
    <row r="529" spans="4:4" x14ac:dyDescent="0.2">
      <c r="D529" s="189"/>
    </row>
    <row r="530" spans="4:4" x14ac:dyDescent="0.2">
      <c r="D530" s="189"/>
    </row>
    <row r="531" spans="4:4" x14ac:dyDescent="0.2">
      <c r="D531" s="189"/>
    </row>
    <row r="532" spans="4:4" x14ac:dyDescent="0.2">
      <c r="D532" s="189"/>
    </row>
    <row r="533" spans="4:4" x14ac:dyDescent="0.2">
      <c r="D533" s="189"/>
    </row>
    <row r="534" spans="4:4" x14ac:dyDescent="0.2">
      <c r="D534" s="189"/>
    </row>
    <row r="535" spans="4:4" x14ac:dyDescent="0.2">
      <c r="D535" s="189"/>
    </row>
    <row r="536" spans="4:4" x14ac:dyDescent="0.2">
      <c r="D536" s="189"/>
    </row>
    <row r="537" spans="4:4" x14ac:dyDescent="0.2">
      <c r="D537" s="189"/>
    </row>
    <row r="538" spans="4:4" x14ac:dyDescent="0.2">
      <c r="D538" s="189"/>
    </row>
    <row r="539" spans="4:4" x14ac:dyDescent="0.2">
      <c r="D539" s="189"/>
    </row>
    <row r="540" spans="4:4" x14ac:dyDescent="0.2">
      <c r="D540" s="189"/>
    </row>
    <row r="541" spans="4:4" x14ac:dyDescent="0.2">
      <c r="D541" s="189"/>
    </row>
    <row r="542" spans="4:4" x14ac:dyDescent="0.2">
      <c r="D542" s="189"/>
    </row>
    <row r="543" spans="4:4" x14ac:dyDescent="0.2">
      <c r="D543" s="189"/>
    </row>
    <row r="544" spans="4:4" x14ac:dyDescent="0.2">
      <c r="D544" s="189"/>
    </row>
    <row r="545" spans="4:4" x14ac:dyDescent="0.2">
      <c r="D545" s="189"/>
    </row>
    <row r="546" spans="4:4" x14ac:dyDescent="0.2">
      <c r="D546" s="189"/>
    </row>
    <row r="547" spans="4:4" x14ac:dyDescent="0.2">
      <c r="D547" s="189"/>
    </row>
    <row r="548" spans="4:4" x14ac:dyDescent="0.2">
      <c r="D548" s="189"/>
    </row>
    <row r="549" spans="4:4" x14ac:dyDescent="0.2">
      <c r="D549" s="189"/>
    </row>
    <row r="550" spans="4:4" x14ac:dyDescent="0.2">
      <c r="D550" s="189"/>
    </row>
    <row r="551" spans="4:4" x14ac:dyDescent="0.2">
      <c r="D551" s="189"/>
    </row>
    <row r="552" spans="4:4" x14ac:dyDescent="0.2">
      <c r="D552" s="189"/>
    </row>
    <row r="553" spans="4:4" x14ac:dyDescent="0.2">
      <c r="D553" s="189"/>
    </row>
    <row r="554" spans="4:4" x14ac:dyDescent="0.2">
      <c r="D554" s="189"/>
    </row>
    <row r="555" spans="4:4" x14ac:dyDescent="0.2">
      <c r="D555" s="189"/>
    </row>
    <row r="556" spans="4:4" x14ac:dyDescent="0.2">
      <c r="D556" s="189"/>
    </row>
    <row r="557" spans="4:4" x14ac:dyDescent="0.2">
      <c r="D557" s="189"/>
    </row>
    <row r="558" spans="4:4" x14ac:dyDescent="0.2">
      <c r="D558" s="189"/>
    </row>
    <row r="559" spans="4:4" x14ac:dyDescent="0.2">
      <c r="D559" s="189"/>
    </row>
    <row r="560" spans="4:4" x14ac:dyDescent="0.2">
      <c r="D560" s="189"/>
    </row>
    <row r="561" spans="4:4" x14ac:dyDescent="0.2">
      <c r="D561" s="189"/>
    </row>
    <row r="562" spans="4:4" x14ac:dyDescent="0.2">
      <c r="D562" s="189"/>
    </row>
    <row r="563" spans="4:4" x14ac:dyDescent="0.2">
      <c r="D563" s="189"/>
    </row>
    <row r="564" spans="4:4" x14ac:dyDescent="0.2">
      <c r="D564" s="189"/>
    </row>
    <row r="565" spans="4:4" x14ac:dyDescent="0.2">
      <c r="D565" s="189"/>
    </row>
    <row r="566" spans="4:4" x14ac:dyDescent="0.2">
      <c r="D566" s="189"/>
    </row>
    <row r="567" spans="4:4" x14ac:dyDescent="0.2">
      <c r="D567" s="189"/>
    </row>
    <row r="568" spans="4:4" x14ac:dyDescent="0.2">
      <c r="D568" s="189"/>
    </row>
    <row r="569" spans="4:4" x14ac:dyDescent="0.2">
      <c r="D569" s="189"/>
    </row>
    <row r="570" spans="4:4" x14ac:dyDescent="0.2">
      <c r="D570" s="189"/>
    </row>
    <row r="571" spans="4:4" x14ac:dyDescent="0.2">
      <c r="D571" s="189"/>
    </row>
    <row r="572" spans="4:4" x14ac:dyDescent="0.2">
      <c r="D572" s="189"/>
    </row>
    <row r="573" spans="4:4" x14ac:dyDescent="0.2">
      <c r="D573" s="189"/>
    </row>
    <row r="574" spans="4:4" x14ac:dyDescent="0.2">
      <c r="D574" s="189"/>
    </row>
    <row r="575" spans="4:4" x14ac:dyDescent="0.2">
      <c r="D575" s="189"/>
    </row>
    <row r="576" spans="4:4" x14ac:dyDescent="0.2">
      <c r="D576" s="189"/>
    </row>
    <row r="577" spans="4:4" x14ac:dyDescent="0.2">
      <c r="D577" s="189"/>
    </row>
    <row r="578" spans="4:4" x14ac:dyDescent="0.2">
      <c r="D578" s="189"/>
    </row>
    <row r="579" spans="4:4" x14ac:dyDescent="0.2">
      <c r="D579" s="189"/>
    </row>
    <row r="580" spans="4:4" x14ac:dyDescent="0.2">
      <c r="D580" s="189"/>
    </row>
    <row r="581" spans="4:4" x14ac:dyDescent="0.2">
      <c r="D581" s="189"/>
    </row>
    <row r="582" spans="4:4" x14ac:dyDescent="0.2">
      <c r="D582" s="189"/>
    </row>
    <row r="583" spans="4:4" x14ac:dyDescent="0.2">
      <c r="D583" s="189"/>
    </row>
    <row r="584" spans="4:4" x14ac:dyDescent="0.2">
      <c r="D584" s="189"/>
    </row>
    <row r="585" spans="4:4" x14ac:dyDescent="0.2">
      <c r="D585" s="189"/>
    </row>
    <row r="586" spans="4:4" x14ac:dyDescent="0.2">
      <c r="D586" s="189"/>
    </row>
    <row r="587" spans="4:4" x14ac:dyDescent="0.2">
      <c r="D587" s="189"/>
    </row>
    <row r="588" spans="4:4" x14ac:dyDescent="0.2">
      <c r="D588" s="189"/>
    </row>
    <row r="589" spans="4:4" x14ac:dyDescent="0.2">
      <c r="D589" s="189"/>
    </row>
    <row r="590" spans="4:4" x14ac:dyDescent="0.2">
      <c r="D590" s="189"/>
    </row>
    <row r="591" spans="4:4" x14ac:dyDescent="0.2">
      <c r="D591" s="189"/>
    </row>
    <row r="592" spans="4:4" x14ac:dyDescent="0.2">
      <c r="D592" s="189"/>
    </row>
    <row r="593" spans="4:4" x14ac:dyDescent="0.2">
      <c r="D593" s="189"/>
    </row>
    <row r="594" spans="4:4" x14ac:dyDescent="0.2">
      <c r="D594" s="189"/>
    </row>
    <row r="595" spans="4:4" x14ac:dyDescent="0.2">
      <c r="D595" s="189"/>
    </row>
    <row r="596" spans="4:4" x14ac:dyDescent="0.2">
      <c r="D596" s="189"/>
    </row>
    <row r="597" spans="4:4" x14ac:dyDescent="0.2">
      <c r="D597" s="189"/>
    </row>
    <row r="598" spans="4:4" x14ac:dyDescent="0.2">
      <c r="D598" s="189"/>
    </row>
    <row r="599" spans="4:4" x14ac:dyDescent="0.2">
      <c r="D599" s="189"/>
    </row>
    <row r="600" spans="4:4" x14ac:dyDescent="0.2">
      <c r="D600" s="189"/>
    </row>
    <row r="601" spans="4:4" x14ac:dyDescent="0.2">
      <c r="D601" s="189"/>
    </row>
    <row r="602" spans="4:4" x14ac:dyDescent="0.2">
      <c r="D602" s="189"/>
    </row>
    <row r="603" spans="4:4" x14ac:dyDescent="0.2">
      <c r="D603" s="189"/>
    </row>
    <row r="604" spans="4:4" x14ac:dyDescent="0.2">
      <c r="D604" s="189"/>
    </row>
    <row r="605" spans="4:4" x14ac:dyDescent="0.2">
      <c r="D605" s="189"/>
    </row>
    <row r="606" spans="4:4" x14ac:dyDescent="0.2">
      <c r="D606" s="189"/>
    </row>
    <row r="607" spans="4:4" x14ac:dyDescent="0.2">
      <c r="D607" s="189"/>
    </row>
    <row r="608" spans="4:4" x14ac:dyDescent="0.2">
      <c r="D608" s="189"/>
    </row>
    <row r="609" spans="4:4" x14ac:dyDescent="0.2">
      <c r="D609" s="189"/>
    </row>
    <row r="610" spans="4:4" x14ac:dyDescent="0.2">
      <c r="D610" s="189"/>
    </row>
    <row r="611" spans="4:4" x14ac:dyDescent="0.2">
      <c r="D611" s="189"/>
    </row>
    <row r="612" spans="4:4" x14ac:dyDescent="0.2">
      <c r="D612" s="189"/>
    </row>
    <row r="613" spans="4:4" x14ac:dyDescent="0.2">
      <c r="D613" s="189"/>
    </row>
    <row r="614" spans="4:4" x14ac:dyDescent="0.2">
      <c r="D614" s="189"/>
    </row>
    <row r="615" spans="4:4" x14ac:dyDescent="0.2">
      <c r="D615" s="189"/>
    </row>
    <row r="616" spans="4:4" x14ac:dyDescent="0.2">
      <c r="D616" s="189"/>
    </row>
    <row r="617" spans="4:4" x14ac:dyDescent="0.2">
      <c r="D617" s="189"/>
    </row>
    <row r="618" spans="4:4" x14ac:dyDescent="0.2">
      <c r="D618" s="189"/>
    </row>
    <row r="619" spans="4:4" x14ac:dyDescent="0.2">
      <c r="D619" s="189"/>
    </row>
    <row r="620" spans="4:4" x14ac:dyDescent="0.2">
      <c r="D620" s="189"/>
    </row>
    <row r="621" spans="4:4" x14ac:dyDescent="0.2">
      <c r="D621" s="189"/>
    </row>
    <row r="622" spans="4:4" x14ac:dyDescent="0.2">
      <c r="D622" s="189"/>
    </row>
    <row r="623" spans="4:4" x14ac:dyDescent="0.2">
      <c r="D623" s="189"/>
    </row>
    <row r="624" spans="4:4" x14ac:dyDescent="0.2">
      <c r="D624" s="189"/>
    </row>
    <row r="625" spans="4:4" x14ac:dyDescent="0.2">
      <c r="D625" s="189"/>
    </row>
    <row r="626" spans="4:4" x14ac:dyDescent="0.2">
      <c r="D626" s="189"/>
    </row>
    <row r="627" spans="4:4" x14ac:dyDescent="0.2">
      <c r="D627" s="189"/>
    </row>
    <row r="628" spans="4:4" x14ac:dyDescent="0.2">
      <c r="D628" s="189"/>
    </row>
    <row r="629" spans="4:4" x14ac:dyDescent="0.2">
      <c r="D629" s="189"/>
    </row>
    <row r="630" spans="4:4" x14ac:dyDescent="0.2">
      <c r="D630" s="189"/>
    </row>
    <row r="631" spans="4:4" x14ac:dyDescent="0.2">
      <c r="D631" s="189"/>
    </row>
    <row r="632" spans="4:4" x14ac:dyDescent="0.2">
      <c r="D632" s="189"/>
    </row>
    <row r="633" spans="4:4" x14ac:dyDescent="0.2">
      <c r="D633" s="189"/>
    </row>
    <row r="634" spans="4:4" x14ac:dyDescent="0.2">
      <c r="D634" s="189"/>
    </row>
    <row r="635" spans="4:4" x14ac:dyDescent="0.2">
      <c r="D635" s="189"/>
    </row>
    <row r="636" spans="4:4" x14ac:dyDescent="0.2">
      <c r="D636" s="189"/>
    </row>
    <row r="637" spans="4:4" x14ac:dyDescent="0.2">
      <c r="D637" s="189"/>
    </row>
    <row r="638" spans="4:4" x14ac:dyDescent="0.2">
      <c r="D638" s="189"/>
    </row>
    <row r="639" spans="4:4" x14ac:dyDescent="0.2">
      <c r="D639" s="189"/>
    </row>
    <row r="640" spans="4:4" x14ac:dyDescent="0.2">
      <c r="D640" s="189"/>
    </row>
    <row r="641" spans="4:4" x14ac:dyDescent="0.2">
      <c r="D641" s="189"/>
    </row>
    <row r="642" spans="4:4" x14ac:dyDescent="0.2">
      <c r="D642" s="189"/>
    </row>
    <row r="643" spans="4:4" x14ac:dyDescent="0.2">
      <c r="D643" s="189"/>
    </row>
    <row r="644" spans="4:4" x14ac:dyDescent="0.2">
      <c r="D644" s="189"/>
    </row>
    <row r="645" spans="4:4" x14ac:dyDescent="0.2">
      <c r="D645" s="189"/>
    </row>
    <row r="646" spans="4:4" x14ac:dyDescent="0.2">
      <c r="D646" s="189"/>
    </row>
    <row r="647" spans="4:4" x14ac:dyDescent="0.2">
      <c r="D647" s="189"/>
    </row>
    <row r="648" spans="4:4" x14ac:dyDescent="0.2">
      <c r="D648" s="189"/>
    </row>
    <row r="649" spans="4:4" x14ac:dyDescent="0.2">
      <c r="D649" s="189"/>
    </row>
    <row r="650" spans="4:4" x14ac:dyDescent="0.2">
      <c r="D650" s="189"/>
    </row>
    <row r="651" spans="4:4" x14ac:dyDescent="0.2">
      <c r="D651" s="189"/>
    </row>
    <row r="652" spans="4:4" x14ac:dyDescent="0.2">
      <c r="D652" s="189"/>
    </row>
    <row r="653" spans="4:4" x14ac:dyDescent="0.2">
      <c r="D653" s="189"/>
    </row>
    <row r="654" spans="4:4" x14ac:dyDescent="0.2">
      <c r="D654" s="189"/>
    </row>
    <row r="655" spans="4:4" x14ac:dyDescent="0.2">
      <c r="D655" s="189"/>
    </row>
    <row r="656" spans="4:4" x14ac:dyDescent="0.2">
      <c r="D656" s="189"/>
    </row>
    <row r="657" spans="4:4" x14ac:dyDescent="0.2">
      <c r="D657" s="189"/>
    </row>
    <row r="658" spans="4:4" x14ac:dyDescent="0.2">
      <c r="D658" s="189"/>
    </row>
    <row r="659" spans="4:4" x14ac:dyDescent="0.2">
      <c r="D659" s="189"/>
    </row>
    <row r="660" spans="4:4" x14ac:dyDescent="0.2">
      <c r="D660" s="189"/>
    </row>
    <row r="661" spans="4:4" x14ac:dyDescent="0.2">
      <c r="D661" s="189"/>
    </row>
    <row r="662" spans="4:4" x14ac:dyDescent="0.2">
      <c r="D662" s="189"/>
    </row>
    <row r="663" spans="4:4" x14ac:dyDescent="0.2">
      <c r="D663" s="189"/>
    </row>
    <row r="664" spans="4:4" x14ac:dyDescent="0.2">
      <c r="D664" s="189"/>
    </row>
    <row r="665" spans="4:4" x14ac:dyDescent="0.2">
      <c r="D665" s="189"/>
    </row>
    <row r="666" spans="4:4" x14ac:dyDescent="0.2">
      <c r="D666" s="189"/>
    </row>
    <row r="667" spans="4:4" x14ac:dyDescent="0.2">
      <c r="D667" s="189"/>
    </row>
    <row r="668" spans="4:4" x14ac:dyDescent="0.2">
      <c r="D668" s="189"/>
    </row>
    <row r="669" spans="4:4" x14ac:dyDescent="0.2">
      <c r="D669" s="189"/>
    </row>
    <row r="670" spans="4:4" x14ac:dyDescent="0.2">
      <c r="D670" s="189"/>
    </row>
    <row r="671" spans="4:4" x14ac:dyDescent="0.2">
      <c r="D671" s="189"/>
    </row>
    <row r="672" spans="4:4" x14ac:dyDescent="0.2">
      <c r="D672" s="189"/>
    </row>
    <row r="673" spans="4:4" x14ac:dyDescent="0.2">
      <c r="D673" s="189"/>
    </row>
    <row r="674" spans="4:4" x14ac:dyDescent="0.2">
      <c r="D674" s="189"/>
    </row>
    <row r="675" spans="4:4" x14ac:dyDescent="0.2">
      <c r="D675" s="189"/>
    </row>
    <row r="676" spans="4:4" x14ac:dyDescent="0.2">
      <c r="D676" s="189"/>
    </row>
    <row r="677" spans="4:4" x14ac:dyDescent="0.2">
      <c r="D677" s="189"/>
    </row>
    <row r="678" spans="4:4" x14ac:dyDescent="0.2">
      <c r="D678" s="189"/>
    </row>
    <row r="679" spans="4:4" x14ac:dyDescent="0.2">
      <c r="D679" s="189"/>
    </row>
    <row r="680" spans="4:4" x14ac:dyDescent="0.2">
      <c r="D680" s="189"/>
    </row>
    <row r="681" spans="4:4" x14ac:dyDescent="0.2">
      <c r="D681" s="189"/>
    </row>
    <row r="682" spans="4:4" x14ac:dyDescent="0.2">
      <c r="D682" s="189"/>
    </row>
    <row r="683" spans="4:4" x14ac:dyDescent="0.2">
      <c r="D683" s="189"/>
    </row>
    <row r="684" spans="4:4" x14ac:dyDescent="0.2">
      <c r="D684" s="189"/>
    </row>
    <row r="685" spans="4:4" x14ac:dyDescent="0.2">
      <c r="D685" s="189"/>
    </row>
    <row r="686" spans="4:4" x14ac:dyDescent="0.2">
      <c r="D686" s="189"/>
    </row>
    <row r="687" spans="4:4" x14ac:dyDescent="0.2">
      <c r="D687" s="189"/>
    </row>
    <row r="688" spans="4:4" x14ac:dyDescent="0.2">
      <c r="D688" s="189"/>
    </row>
    <row r="689" spans="4:4" x14ac:dyDescent="0.2">
      <c r="D689" s="189"/>
    </row>
    <row r="690" spans="4:4" x14ac:dyDescent="0.2">
      <c r="D690" s="189"/>
    </row>
    <row r="691" spans="4:4" x14ac:dyDescent="0.2">
      <c r="D691" s="189"/>
    </row>
    <row r="692" spans="4:4" x14ac:dyDescent="0.2">
      <c r="D692" s="189"/>
    </row>
    <row r="693" spans="4:4" x14ac:dyDescent="0.2">
      <c r="D693" s="189"/>
    </row>
    <row r="694" spans="4:4" x14ac:dyDescent="0.2">
      <c r="D694" s="189"/>
    </row>
    <row r="695" spans="4:4" x14ac:dyDescent="0.2">
      <c r="D695" s="189"/>
    </row>
    <row r="696" spans="4:4" x14ac:dyDescent="0.2">
      <c r="D696" s="189"/>
    </row>
    <row r="697" spans="4:4" x14ac:dyDescent="0.2">
      <c r="D697" s="189"/>
    </row>
    <row r="698" spans="4:4" x14ac:dyDescent="0.2">
      <c r="D698" s="189"/>
    </row>
    <row r="699" spans="4:4" x14ac:dyDescent="0.2">
      <c r="D699" s="189"/>
    </row>
    <row r="700" spans="4:4" x14ac:dyDescent="0.2">
      <c r="D700" s="189"/>
    </row>
    <row r="701" spans="4:4" x14ac:dyDescent="0.2">
      <c r="D701" s="189"/>
    </row>
    <row r="702" spans="4:4" x14ac:dyDescent="0.2">
      <c r="D702" s="189"/>
    </row>
    <row r="703" spans="4:4" x14ac:dyDescent="0.2">
      <c r="D703" s="189"/>
    </row>
    <row r="704" spans="4:4" x14ac:dyDescent="0.2">
      <c r="D704" s="189"/>
    </row>
    <row r="705" spans="4:4" x14ac:dyDescent="0.2">
      <c r="D705" s="189"/>
    </row>
    <row r="706" spans="4:4" x14ac:dyDescent="0.2">
      <c r="D706" s="189"/>
    </row>
    <row r="707" spans="4:4" x14ac:dyDescent="0.2">
      <c r="D707" s="189"/>
    </row>
    <row r="708" spans="4:4" x14ac:dyDescent="0.2">
      <c r="D708" s="189"/>
    </row>
    <row r="709" spans="4:4" x14ac:dyDescent="0.2">
      <c r="D709" s="189"/>
    </row>
    <row r="710" spans="4:4" x14ac:dyDescent="0.2">
      <c r="D710" s="189"/>
    </row>
    <row r="711" spans="4:4" x14ac:dyDescent="0.2">
      <c r="D711" s="189"/>
    </row>
    <row r="712" spans="4:4" x14ac:dyDescent="0.2">
      <c r="D712" s="189"/>
    </row>
    <row r="713" spans="4:4" x14ac:dyDescent="0.2">
      <c r="D713" s="189"/>
    </row>
    <row r="714" spans="4:4" x14ac:dyDescent="0.2">
      <c r="D714" s="189"/>
    </row>
    <row r="715" spans="4:4" x14ac:dyDescent="0.2">
      <c r="D715" s="189"/>
    </row>
    <row r="716" spans="4:4" x14ac:dyDescent="0.2">
      <c r="D716" s="189"/>
    </row>
    <row r="717" spans="4:4" x14ac:dyDescent="0.2">
      <c r="D717" s="189"/>
    </row>
    <row r="718" spans="4:4" x14ac:dyDescent="0.2">
      <c r="D718" s="189"/>
    </row>
    <row r="719" spans="4:4" x14ac:dyDescent="0.2">
      <c r="D719" s="189"/>
    </row>
    <row r="720" spans="4:4" x14ac:dyDescent="0.2">
      <c r="D720" s="189"/>
    </row>
    <row r="721" spans="4:4" x14ac:dyDescent="0.2">
      <c r="D721" s="189"/>
    </row>
    <row r="722" spans="4:4" x14ac:dyDescent="0.2">
      <c r="D722" s="189"/>
    </row>
    <row r="723" spans="4:4" x14ac:dyDescent="0.2">
      <c r="D723" s="189"/>
    </row>
    <row r="724" spans="4:4" x14ac:dyDescent="0.2">
      <c r="D724" s="189"/>
    </row>
    <row r="725" spans="4:4" x14ac:dyDescent="0.2">
      <c r="D725" s="189"/>
    </row>
    <row r="726" spans="4:4" x14ac:dyDescent="0.2">
      <c r="D726" s="189"/>
    </row>
    <row r="727" spans="4:4" x14ac:dyDescent="0.2">
      <c r="D727" s="189"/>
    </row>
    <row r="728" spans="4:4" x14ac:dyDescent="0.2">
      <c r="D728" s="189"/>
    </row>
    <row r="729" spans="4:4" x14ac:dyDescent="0.2">
      <c r="D729" s="189"/>
    </row>
    <row r="730" spans="4:4" x14ac:dyDescent="0.2">
      <c r="D730" s="189"/>
    </row>
    <row r="731" spans="4:4" x14ac:dyDescent="0.2">
      <c r="D731" s="189"/>
    </row>
    <row r="732" spans="4:4" x14ac:dyDescent="0.2">
      <c r="D732" s="189"/>
    </row>
    <row r="733" spans="4:4" x14ac:dyDescent="0.2">
      <c r="D733" s="189"/>
    </row>
    <row r="734" spans="4:4" x14ac:dyDescent="0.2">
      <c r="D734" s="189"/>
    </row>
    <row r="735" spans="4:4" x14ac:dyDescent="0.2">
      <c r="D735" s="189"/>
    </row>
    <row r="736" spans="4:4" x14ac:dyDescent="0.2">
      <c r="D736" s="189"/>
    </row>
    <row r="737" spans="4:4" x14ac:dyDescent="0.2">
      <c r="D737" s="189"/>
    </row>
    <row r="738" spans="4:4" x14ac:dyDescent="0.2">
      <c r="D738" s="189"/>
    </row>
    <row r="739" spans="4:4" x14ac:dyDescent="0.2">
      <c r="D739" s="189"/>
    </row>
    <row r="740" spans="4:4" x14ac:dyDescent="0.2">
      <c r="D740" s="189"/>
    </row>
    <row r="741" spans="4:4" x14ac:dyDescent="0.2">
      <c r="D741" s="189"/>
    </row>
    <row r="742" spans="4:4" x14ac:dyDescent="0.2">
      <c r="D742" s="189"/>
    </row>
    <row r="743" spans="4:4" x14ac:dyDescent="0.2">
      <c r="D743" s="189"/>
    </row>
    <row r="744" spans="4:4" x14ac:dyDescent="0.2">
      <c r="D744" s="189"/>
    </row>
    <row r="745" spans="4:4" x14ac:dyDescent="0.2">
      <c r="D745" s="189"/>
    </row>
    <row r="746" spans="4:4" x14ac:dyDescent="0.2">
      <c r="D746" s="189"/>
    </row>
    <row r="747" spans="4:4" x14ac:dyDescent="0.2">
      <c r="D747" s="189"/>
    </row>
    <row r="748" spans="4:4" x14ac:dyDescent="0.2">
      <c r="D748" s="189"/>
    </row>
    <row r="749" spans="4:4" x14ac:dyDescent="0.2">
      <c r="D749" s="189"/>
    </row>
    <row r="750" spans="4:4" x14ac:dyDescent="0.2">
      <c r="D750" s="189"/>
    </row>
    <row r="751" spans="4:4" x14ac:dyDescent="0.2">
      <c r="D751" s="189"/>
    </row>
    <row r="752" spans="4:4" x14ac:dyDescent="0.2">
      <c r="D752" s="189"/>
    </row>
    <row r="753" spans="4:4" x14ac:dyDescent="0.2">
      <c r="D753" s="189"/>
    </row>
    <row r="754" spans="4:4" x14ac:dyDescent="0.2">
      <c r="D754" s="189"/>
    </row>
    <row r="755" spans="4:4" x14ac:dyDescent="0.2">
      <c r="D755" s="189"/>
    </row>
    <row r="756" spans="4:4" x14ac:dyDescent="0.2">
      <c r="D756" s="189"/>
    </row>
    <row r="757" spans="4:4" x14ac:dyDescent="0.2">
      <c r="D757" s="189"/>
    </row>
    <row r="758" spans="4:4" x14ac:dyDescent="0.2">
      <c r="D758" s="189"/>
    </row>
    <row r="759" spans="4:4" x14ac:dyDescent="0.2">
      <c r="D759" s="189"/>
    </row>
    <row r="760" spans="4:4" x14ac:dyDescent="0.2">
      <c r="D760" s="189"/>
    </row>
    <row r="761" spans="4:4" x14ac:dyDescent="0.2">
      <c r="D761" s="189"/>
    </row>
    <row r="762" spans="4:4" x14ac:dyDescent="0.2">
      <c r="D762" s="189"/>
    </row>
    <row r="763" spans="4:4" x14ac:dyDescent="0.2">
      <c r="D763" s="189"/>
    </row>
    <row r="764" spans="4:4" x14ac:dyDescent="0.2">
      <c r="D764" s="189"/>
    </row>
    <row r="765" spans="4:4" x14ac:dyDescent="0.2">
      <c r="D765" s="189"/>
    </row>
    <row r="766" spans="4:4" x14ac:dyDescent="0.2">
      <c r="D766" s="189"/>
    </row>
    <row r="767" spans="4:4" x14ac:dyDescent="0.2">
      <c r="D767" s="189"/>
    </row>
    <row r="768" spans="4:4" x14ac:dyDescent="0.2">
      <c r="D768" s="189"/>
    </row>
    <row r="769" spans="4:4" x14ac:dyDescent="0.2">
      <c r="D769" s="189"/>
    </row>
    <row r="770" spans="4:4" x14ac:dyDescent="0.2">
      <c r="D770" s="189"/>
    </row>
    <row r="771" spans="4:4" x14ac:dyDescent="0.2">
      <c r="D771" s="189"/>
    </row>
    <row r="772" spans="4:4" x14ac:dyDescent="0.2">
      <c r="D772" s="189"/>
    </row>
    <row r="773" spans="4:4" x14ac:dyDescent="0.2">
      <c r="D773" s="189"/>
    </row>
    <row r="774" spans="4:4" x14ac:dyDescent="0.2">
      <c r="D774" s="189"/>
    </row>
    <row r="775" spans="4:4" x14ac:dyDescent="0.2">
      <c r="D775" s="189"/>
    </row>
    <row r="776" spans="4:4" x14ac:dyDescent="0.2">
      <c r="D776" s="189"/>
    </row>
    <row r="777" spans="4:4" x14ac:dyDescent="0.2">
      <c r="D777" s="189"/>
    </row>
    <row r="778" spans="4:4" x14ac:dyDescent="0.2">
      <c r="D778" s="189"/>
    </row>
    <row r="779" spans="4:4" x14ac:dyDescent="0.2">
      <c r="D779" s="189"/>
    </row>
    <row r="780" spans="4:4" x14ac:dyDescent="0.2">
      <c r="D780" s="189"/>
    </row>
    <row r="781" spans="4:4" x14ac:dyDescent="0.2">
      <c r="D781" s="189"/>
    </row>
    <row r="782" spans="4:4" x14ac:dyDescent="0.2">
      <c r="D782" s="189"/>
    </row>
    <row r="783" spans="4:4" x14ac:dyDescent="0.2">
      <c r="D783" s="189"/>
    </row>
    <row r="784" spans="4:4" x14ac:dyDescent="0.2">
      <c r="D784" s="189"/>
    </row>
    <row r="785" spans="4:4" x14ac:dyDescent="0.2">
      <c r="D785" s="189"/>
    </row>
    <row r="786" spans="4:4" x14ac:dyDescent="0.2">
      <c r="D786" s="189"/>
    </row>
    <row r="787" spans="4:4" x14ac:dyDescent="0.2">
      <c r="D787" s="189"/>
    </row>
    <row r="788" spans="4:4" x14ac:dyDescent="0.2">
      <c r="D788" s="189"/>
    </row>
    <row r="789" spans="4:4" x14ac:dyDescent="0.2">
      <c r="D789" s="189"/>
    </row>
    <row r="790" spans="4:4" x14ac:dyDescent="0.2">
      <c r="D790" s="189"/>
    </row>
    <row r="791" spans="4:4" x14ac:dyDescent="0.2">
      <c r="D791" s="189"/>
    </row>
    <row r="792" spans="4:4" x14ac:dyDescent="0.2">
      <c r="D792" s="189"/>
    </row>
    <row r="793" spans="4:4" x14ac:dyDescent="0.2">
      <c r="D793" s="189"/>
    </row>
    <row r="794" spans="4:4" x14ac:dyDescent="0.2">
      <c r="D794" s="189"/>
    </row>
    <row r="795" spans="4:4" x14ac:dyDescent="0.2">
      <c r="D795" s="189"/>
    </row>
    <row r="796" spans="4:4" x14ac:dyDescent="0.2">
      <c r="D796" s="189"/>
    </row>
    <row r="797" spans="4:4" x14ac:dyDescent="0.2">
      <c r="D797" s="189"/>
    </row>
    <row r="798" spans="4:4" x14ac:dyDescent="0.2">
      <c r="D798" s="189"/>
    </row>
    <row r="799" spans="4:4" x14ac:dyDescent="0.2">
      <c r="D799" s="189"/>
    </row>
    <row r="800" spans="4:4" x14ac:dyDescent="0.2">
      <c r="D800" s="189"/>
    </row>
    <row r="801" spans="4:4" x14ac:dyDescent="0.2">
      <c r="D801" s="189"/>
    </row>
    <row r="802" spans="4:4" x14ac:dyDescent="0.2">
      <c r="D802" s="189"/>
    </row>
    <row r="803" spans="4:4" x14ac:dyDescent="0.2">
      <c r="D803" s="189"/>
    </row>
    <row r="804" spans="4:4" x14ac:dyDescent="0.2">
      <c r="D804" s="189"/>
    </row>
    <row r="805" spans="4:4" x14ac:dyDescent="0.2">
      <c r="D805" s="189"/>
    </row>
    <row r="806" spans="4:4" x14ac:dyDescent="0.2">
      <c r="D806" s="189"/>
    </row>
    <row r="807" spans="4:4" x14ac:dyDescent="0.2">
      <c r="D807" s="189"/>
    </row>
    <row r="808" spans="4:4" x14ac:dyDescent="0.2">
      <c r="D808" s="189"/>
    </row>
    <row r="809" spans="4:4" x14ac:dyDescent="0.2">
      <c r="D809" s="189"/>
    </row>
    <row r="810" spans="4:4" x14ac:dyDescent="0.2">
      <c r="D810" s="189"/>
    </row>
    <row r="811" spans="4:4" x14ac:dyDescent="0.2">
      <c r="D811" s="189"/>
    </row>
    <row r="812" spans="4:4" x14ac:dyDescent="0.2">
      <c r="D812" s="189"/>
    </row>
    <row r="813" spans="4:4" x14ac:dyDescent="0.2">
      <c r="D813" s="189"/>
    </row>
    <row r="814" spans="4:4" x14ac:dyDescent="0.2">
      <c r="D814" s="189"/>
    </row>
    <row r="815" spans="4:4" x14ac:dyDescent="0.2">
      <c r="D815" s="189"/>
    </row>
    <row r="816" spans="4:4" x14ac:dyDescent="0.2">
      <c r="D816" s="189"/>
    </row>
    <row r="817" spans="4:4" x14ac:dyDescent="0.2">
      <c r="D817" s="189"/>
    </row>
    <row r="818" spans="4:4" x14ac:dyDescent="0.2">
      <c r="D818" s="189"/>
    </row>
    <row r="819" spans="4:4" x14ac:dyDescent="0.2">
      <c r="D819" s="189"/>
    </row>
    <row r="820" spans="4:4" x14ac:dyDescent="0.2">
      <c r="D820" s="189"/>
    </row>
    <row r="821" spans="4:4" x14ac:dyDescent="0.2">
      <c r="D821" s="189"/>
    </row>
    <row r="822" spans="4:4" x14ac:dyDescent="0.2">
      <c r="D822" s="189"/>
    </row>
    <row r="823" spans="4:4" x14ac:dyDescent="0.2">
      <c r="D823" s="189"/>
    </row>
    <row r="824" spans="4:4" x14ac:dyDescent="0.2">
      <c r="D824" s="189"/>
    </row>
    <row r="825" spans="4:4" x14ac:dyDescent="0.2">
      <c r="D825" s="189"/>
    </row>
    <row r="826" spans="4:4" x14ac:dyDescent="0.2">
      <c r="D826" s="189"/>
    </row>
    <row r="827" spans="4:4" x14ac:dyDescent="0.2">
      <c r="D827" s="189"/>
    </row>
    <row r="828" spans="4:4" x14ac:dyDescent="0.2">
      <c r="D828" s="189"/>
    </row>
    <row r="829" spans="4:4" x14ac:dyDescent="0.2">
      <c r="D829" s="189"/>
    </row>
    <row r="830" spans="4:4" x14ac:dyDescent="0.2">
      <c r="D830" s="189"/>
    </row>
    <row r="831" spans="4:4" x14ac:dyDescent="0.2">
      <c r="D831" s="189"/>
    </row>
    <row r="832" spans="4:4" x14ac:dyDescent="0.2">
      <c r="D832" s="189"/>
    </row>
    <row r="833" spans="4:4" x14ac:dyDescent="0.2">
      <c r="D833" s="189"/>
    </row>
    <row r="834" spans="4:4" x14ac:dyDescent="0.2">
      <c r="D834" s="189"/>
    </row>
    <row r="835" spans="4:4" x14ac:dyDescent="0.2">
      <c r="D835" s="189"/>
    </row>
    <row r="836" spans="4:4" x14ac:dyDescent="0.2">
      <c r="D836" s="189"/>
    </row>
    <row r="837" spans="4:4" x14ac:dyDescent="0.2">
      <c r="D837" s="189"/>
    </row>
    <row r="838" spans="4:4" x14ac:dyDescent="0.2">
      <c r="D838" s="189"/>
    </row>
    <row r="839" spans="4:4" x14ac:dyDescent="0.2">
      <c r="D839" s="189"/>
    </row>
    <row r="840" spans="4:4" x14ac:dyDescent="0.2">
      <c r="D840" s="189"/>
    </row>
    <row r="841" spans="4:4" x14ac:dyDescent="0.2">
      <c r="D841" s="189"/>
    </row>
    <row r="842" spans="4:4" x14ac:dyDescent="0.2">
      <c r="D842" s="189"/>
    </row>
    <row r="843" spans="4:4" x14ac:dyDescent="0.2">
      <c r="D843" s="189"/>
    </row>
    <row r="844" spans="4:4" x14ac:dyDescent="0.2">
      <c r="D844" s="189"/>
    </row>
    <row r="845" spans="4:4" x14ac:dyDescent="0.2">
      <c r="D845" s="189"/>
    </row>
    <row r="846" spans="4:4" x14ac:dyDescent="0.2">
      <c r="D846" s="189"/>
    </row>
    <row r="847" spans="4:4" x14ac:dyDescent="0.2">
      <c r="D847" s="189"/>
    </row>
    <row r="848" spans="4:4" x14ac:dyDescent="0.2">
      <c r="D848" s="189"/>
    </row>
    <row r="849" spans="4:4" x14ac:dyDescent="0.2">
      <c r="D849" s="189"/>
    </row>
    <row r="850" spans="4:4" x14ac:dyDescent="0.2">
      <c r="D850" s="189"/>
    </row>
    <row r="851" spans="4:4" x14ac:dyDescent="0.2">
      <c r="D851" s="189"/>
    </row>
    <row r="852" spans="4:4" x14ac:dyDescent="0.2">
      <c r="D852" s="189"/>
    </row>
    <row r="853" spans="4:4" x14ac:dyDescent="0.2">
      <c r="D853" s="189"/>
    </row>
    <row r="854" spans="4:4" x14ac:dyDescent="0.2">
      <c r="D854" s="189"/>
    </row>
    <row r="855" spans="4:4" x14ac:dyDescent="0.2">
      <c r="D855" s="189"/>
    </row>
    <row r="856" spans="4:4" x14ac:dyDescent="0.2">
      <c r="D856" s="189"/>
    </row>
    <row r="857" spans="4:4" x14ac:dyDescent="0.2">
      <c r="D857" s="189"/>
    </row>
    <row r="858" spans="4:4" x14ac:dyDescent="0.2">
      <c r="D858" s="189"/>
    </row>
    <row r="859" spans="4:4" x14ac:dyDescent="0.2">
      <c r="D859" s="189"/>
    </row>
    <row r="860" spans="4:4" x14ac:dyDescent="0.2">
      <c r="D860" s="189"/>
    </row>
    <row r="861" spans="4:4" x14ac:dyDescent="0.2">
      <c r="D861" s="189"/>
    </row>
    <row r="862" spans="4:4" x14ac:dyDescent="0.2">
      <c r="D862" s="189"/>
    </row>
    <row r="863" spans="4:4" x14ac:dyDescent="0.2">
      <c r="D863" s="189"/>
    </row>
    <row r="864" spans="4:4" x14ac:dyDescent="0.2">
      <c r="D864" s="189"/>
    </row>
    <row r="865" spans="4:4" x14ac:dyDescent="0.2">
      <c r="D865" s="189"/>
    </row>
    <row r="866" spans="4:4" x14ac:dyDescent="0.2">
      <c r="D866" s="189"/>
    </row>
    <row r="867" spans="4:4" x14ac:dyDescent="0.2">
      <c r="D867" s="189"/>
    </row>
    <row r="868" spans="4:4" x14ac:dyDescent="0.2">
      <c r="D868" s="189"/>
    </row>
    <row r="869" spans="4:4" x14ac:dyDescent="0.2">
      <c r="D869" s="189"/>
    </row>
    <row r="870" spans="4:4" x14ac:dyDescent="0.2">
      <c r="D870" s="189"/>
    </row>
    <row r="871" spans="4:4" x14ac:dyDescent="0.2">
      <c r="D871" s="189"/>
    </row>
    <row r="872" spans="4:4" x14ac:dyDescent="0.2">
      <c r="D872" s="189"/>
    </row>
    <row r="873" spans="4:4" x14ac:dyDescent="0.2">
      <c r="D873" s="189"/>
    </row>
    <row r="874" spans="4:4" x14ac:dyDescent="0.2">
      <c r="D874" s="189"/>
    </row>
    <row r="875" spans="4:4" x14ac:dyDescent="0.2">
      <c r="D875" s="189"/>
    </row>
    <row r="876" spans="4:4" x14ac:dyDescent="0.2">
      <c r="D876" s="189"/>
    </row>
    <row r="877" spans="4:4" x14ac:dyDescent="0.2">
      <c r="D877" s="189"/>
    </row>
    <row r="878" spans="4:4" x14ac:dyDescent="0.2">
      <c r="D878" s="189"/>
    </row>
    <row r="879" spans="4:4" x14ac:dyDescent="0.2">
      <c r="D879" s="189"/>
    </row>
    <row r="880" spans="4:4" x14ac:dyDescent="0.2">
      <c r="D880" s="189"/>
    </row>
    <row r="881" spans="4:4" x14ac:dyDescent="0.2">
      <c r="D881" s="189"/>
    </row>
    <row r="882" spans="4:4" x14ac:dyDescent="0.2">
      <c r="D882" s="189"/>
    </row>
    <row r="883" spans="4:4" x14ac:dyDescent="0.2">
      <c r="D883" s="189"/>
    </row>
    <row r="884" spans="4:4" x14ac:dyDescent="0.2">
      <c r="D884" s="189"/>
    </row>
    <row r="885" spans="4:4" x14ac:dyDescent="0.2">
      <c r="D885" s="189"/>
    </row>
    <row r="886" spans="4:4" x14ac:dyDescent="0.2">
      <c r="D886" s="189"/>
    </row>
    <row r="887" spans="4:4" x14ac:dyDescent="0.2">
      <c r="D887" s="189"/>
    </row>
    <row r="888" spans="4:4" x14ac:dyDescent="0.2">
      <c r="D888" s="189"/>
    </row>
    <row r="889" spans="4:4" x14ac:dyDescent="0.2">
      <c r="D889" s="189"/>
    </row>
    <row r="890" spans="4:4" x14ac:dyDescent="0.2">
      <c r="D890" s="189"/>
    </row>
    <row r="891" spans="4:4" x14ac:dyDescent="0.2">
      <c r="D891" s="189"/>
    </row>
    <row r="892" spans="4:4" x14ac:dyDescent="0.2">
      <c r="D892" s="189"/>
    </row>
    <row r="893" spans="4:4" x14ac:dyDescent="0.2">
      <c r="D893" s="189"/>
    </row>
    <row r="894" spans="4:4" x14ac:dyDescent="0.2">
      <c r="D894" s="189"/>
    </row>
    <row r="895" spans="4:4" x14ac:dyDescent="0.2">
      <c r="D895" s="189"/>
    </row>
    <row r="896" spans="4:4" x14ac:dyDescent="0.2">
      <c r="D896" s="189"/>
    </row>
    <row r="897" spans="4:4" x14ac:dyDescent="0.2">
      <c r="D897" s="189"/>
    </row>
    <row r="898" spans="4:4" x14ac:dyDescent="0.2">
      <c r="D898" s="189"/>
    </row>
    <row r="899" spans="4:4" x14ac:dyDescent="0.2">
      <c r="D899" s="189"/>
    </row>
    <row r="900" spans="4:4" x14ac:dyDescent="0.2">
      <c r="D900" s="189"/>
    </row>
    <row r="901" spans="4:4" x14ac:dyDescent="0.2">
      <c r="D901" s="189"/>
    </row>
    <row r="902" spans="4:4" x14ac:dyDescent="0.2">
      <c r="D902" s="189"/>
    </row>
    <row r="903" spans="4:4" x14ac:dyDescent="0.2">
      <c r="D903" s="189"/>
    </row>
    <row r="904" spans="4:4" x14ac:dyDescent="0.2">
      <c r="D904" s="189"/>
    </row>
    <row r="905" spans="4:4" x14ac:dyDescent="0.2">
      <c r="D905" s="189"/>
    </row>
    <row r="906" spans="4:4" x14ac:dyDescent="0.2">
      <c r="D906" s="189"/>
    </row>
    <row r="907" spans="4:4" x14ac:dyDescent="0.2">
      <c r="D907" s="189"/>
    </row>
    <row r="908" spans="4:4" x14ac:dyDescent="0.2">
      <c r="D908" s="189"/>
    </row>
    <row r="909" spans="4:4" x14ac:dyDescent="0.2">
      <c r="D909" s="189"/>
    </row>
    <row r="910" spans="4:4" x14ac:dyDescent="0.2">
      <c r="D910" s="189"/>
    </row>
    <row r="911" spans="4:4" x14ac:dyDescent="0.2">
      <c r="D911" s="189"/>
    </row>
    <row r="912" spans="4:4" x14ac:dyDescent="0.2">
      <c r="D912" s="189"/>
    </row>
    <row r="913" spans="4:4" x14ac:dyDescent="0.2">
      <c r="D913" s="189"/>
    </row>
    <row r="914" spans="4:4" x14ac:dyDescent="0.2">
      <c r="D914" s="189"/>
    </row>
    <row r="915" spans="4:4" x14ac:dyDescent="0.2">
      <c r="D915" s="189"/>
    </row>
    <row r="916" spans="4:4" x14ac:dyDescent="0.2">
      <c r="D916" s="189"/>
    </row>
    <row r="917" spans="4:4" x14ac:dyDescent="0.2">
      <c r="D917" s="189"/>
    </row>
    <row r="918" spans="4:4" x14ac:dyDescent="0.2">
      <c r="D918" s="189"/>
    </row>
    <row r="919" spans="4:4" x14ac:dyDescent="0.2">
      <c r="D919" s="189"/>
    </row>
    <row r="920" spans="4:4" x14ac:dyDescent="0.2">
      <c r="D920" s="189"/>
    </row>
    <row r="921" spans="4:4" x14ac:dyDescent="0.2">
      <c r="D921" s="189"/>
    </row>
    <row r="922" spans="4:4" x14ac:dyDescent="0.2">
      <c r="D922" s="189"/>
    </row>
    <row r="923" spans="4:4" x14ac:dyDescent="0.2">
      <c r="D923" s="189"/>
    </row>
    <row r="924" spans="4:4" x14ac:dyDescent="0.2">
      <c r="D924" s="189"/>
    </row>
    <row r="925" spans="4:4" x14ac:dyDescent="0.2">
      <c r="D925" s="189"/>
    </row>
    <row r="926" spans="4:4" x14ac:dyDescent="0.2">
      <c r="D926" s="189"/>
    </row>
    <row r="927" spans="4:4" x14ac:dyDescent="0.2">
      <c r="D927" s="189"/>
    </row>
    <row r="928" spans="4:4" x14ac:dyDescent="0.2">
      <c r="D928" s="189"/>
    </row>
    <row r="929" spans="4:4" x14ac:dyDescent="0.2">
      <c r="D929" s="189"/>
    </row>
    <row r="930" spans="4:4" x14ac:dyDescent="0.2">
      <c r="D930" s="189"/>
    </row>
    <row r="931" spans="4:4" x14ac:dyDescent="0.2">
      <c r="D931" s="189"/>
    </row>
    <row r="932" spans="4:4" x14ac:dyDescent="0.2">
      <c r="D932" s="189"/>
    </row>
    <row r="933" spans="4:4" x14ac:dyDescent="0.2">
      <c r="D933" s="189"/>
    </row>
    <row r="934" spans="4:4" x14ac:dyDescent="0.2">
      <c r="D934" s="189"/>
    </row>
    <row r="935" spans="4:4" x14ac:dyDescent="0.2">
      <c r="D935" s="189"/>
    </row>
    <row r="936" spans="4:4" x14ac:dyDescent="0.2">
      <c r="D936" s="189"/>
    </row>
    <row r="937" spans="4:4" x14ac:dyDescent="0.2">
      <c r="D937" s="189"/>
    </row>
    <row r="938" spans="4:4" x14ac:dyDescent="0.2">
      <c r="D938" s="189"/>
    </row>
    <row r="939" spans="4:4" x14ac:dyDescent="0.2">
      <c r="D939" s="189"/>
    </row>
    <row r="940" spans="4:4" x14ac:dyDescent="0.2">
      <c r="D940" s="189"/>
    </row>
    <row r="941" spans="4:4" x14ac:dyDescent="0.2">
      <c r="D941" s="189"/>
    </row>
    <row r="942" spans="4:4" x14ac:dyDescent="0.2">
      <c r="D942" s="189"/>
    </row>
    <row r="943" spans="4:4" x14ac:dyDescent="0.2">
      <c r="D943" s="189"/>
    </row>
    <row r="944" spans="4:4" x14ac:dyDescent="0.2">
      <c r="D944" s="189"/>
    </row>
    <row r="945" spans="4:4" x14ac:dyDescent="0.2">
      <c r="D945" s="189"/>
    </row>
    <row r="946" spans="4:4" x14ac:dyDescent="0.2">
      <c r="D946" s="189"/>
    </row>
    <row r="947" spans="4:4" x14ac:dyDescent="0.2">
      <c r="D947" s="189"/>
    </row>
    <row r="948" spans="4:4" x14ac:dyDescent="0.2">
      <c r="D948" s="189"/>
    </row>
    <row r="949" spans="4:4" x14ac:dyDescent="0.2">
      <c r="D949" s="189"/>
    </row>
    <row r="950" spans="4:4" x14ac:dyDescent="0.2">
      <c r="D950" s="189"/>
    </row>
    <row r="951" spans="4:4" x14ac:dyDescent="0.2">
      <c r="D951" s="189"/>
    </row>
    <row r="952" spans="4:4" x14ac:dyDescent="0.2">
      <c r="D952" s="189"/>
    </row>
    <row r="953" spans="4:4" x14ac:dyDescent="0.2">
      <c r="D953" s="189"/>
    </row>
    <row r="954" spans="4:4" x14ac:dyDescent="0.2">
      <c r="D954" s="189"/>
    </row>
    <row r="955" spans="4:4" x14ac:dyDescent="0.2">
      <c r="D955" s="189"/>
    </row>
    <row r="956" spans="4:4" x14ac:dyDescent="0.2">
      <c r="D956" s="189"/>
    </row>
    <row r="957" spans="4:4" x14ac:dyDescent="0.2">
      <c r="D957" s="189"/>
    </row>
    <row r="958" spans="4:4" x14ac:dyDescent="0.2">
      <c r="D958" s="189"/>
    </row>
    <row r="959" spans="4:4" x14ac:dyDescent="0.2">
      <c r="D959" s="189"/>
    </row>
    <row r="960" spans="4:4" x14ac:dyDescent="0.2">
      <c r="D960" s="189"/>
    </row>
    <row r="961" spans="4:4" x14ac:dyDescent="0.2">
      <c r="D961" s="189"/>
    </row>
    <row r="962" spans="4:4" x14ac:dyDescent="0.2">
      <c r="D962" s="189"/>
    </row>
    <row r="963" spans="4:4" x14ac:dyDescent="0.2">
      <c r="D963" s="189"/>
    </row>
    <row r="964" spans="4:4" x14ac:dyDescent="0.2">
      <c r="D964" s="189"/>
    </row>
    <row r="965" spans="4:4" x14ac:dyDescent="0.2">
      <c r="D965" s="189"/>
    </row>
    <row r="966" spans="4:4" x14ac:dyDescent="0.2">
      <c r="D966" s="189"/>
    </row>
    <row r="967" spans="4:4" x14ac:dyDescent="0.2">
      <c r="D967" s="189"/>
    </row>
    <row r="968" spans="4:4" x14ac:dyDescent="0.2">
      <c r="D968" s="189"/>
    </row>
    <row r="969" spans="4:4" x14ac:dyDescent="0.2">
      <c r="D969" s="189"/>
    </row>
    <row r="970" spans="4:4" x14ac:dyDescent="0.2">
      <c r="D970" s="189"/>
    </row>
    <row r="971" spans="4:4" x14ac:dyDescent="0.2">
      <c r="D971" s="189"/>
    </row>
    <row r="972" spans="4:4" x14ac:dyDescent="0.2">
      <c r="D972" s="189"/>
    </row>
    <row r="973" spans="4:4" x14ac:dyDescent="0.2">
      <c r="D973" s="189"/>
    </row>
    <row r="974" spans="4:4" x14ac:dyDescent="0.2">
      <c r="D974" s="189"/>
    </row>
    <row r="975" spans="4:4" x14ac:dyDescent="0.2">
      <c r="D975" s="189"/>
    </row>
    <row r="976" spans="4:4" x14ac:dyDescent="0.2">
      <c r="D976" s="189"/>
    </row>
    <row r="977" spans="4:4" x14ac:dyDescent="0.2">
      <c r="D977" s="189"/>
    </row>
    <row r="978" spans="4:4" x14ac:dyDescent="0.2">
      <c r="D978" s="189"/>
    </row>
    <row r="979" spans="4:4" x14ac:dyDescent="0.2">
      <c r="D979" s="189"/>
    </row>
    <row r="980" spans="4:4" x14ac:dyDescent="0.2">
      <c r="D980" s="189"/>
    </row>
    <row r="981" spans="4:4" x14ac:dyDescent="0.2">
      <c r="D981" s="189"/>
    </row>
    <row r="982" spans="4:4" x14ac:dyDescent="0.2">
      <c r="D982" s="189"/>
    </row>
    <row r="983" spans="4:4" x14ac:dyDescent="0.2">
      <c r="D983" s="189"/>
    </row>
    <row r="984" spans="4:4" x14ac:dyDescent="0.2">
      <c r="D984" s="189"/>
    </row>
    <row r="985" spans="4:4" x14ac:dyDescent="0.2">
      <c r="D985" s="189"/>
    </row>
    <row r="986" spans="4:4" x14ac:dyDescent="0.2">
      <c r="D986" s="189"/>
    </row>
    <row r="987" spans="4:4" x14ac:dyDescent="0.2">
      <c r="D987" s="189"/>
    </row>
    <row r="988" spans="4:4" x14ac:dyDescent="0.2">
      <c r="D988" s="189"/>
    </row>
    <row r="989" spans="4:4" x14ac:dyDescent="0.2">
      <c r="D989" s="189"/>
    </row>
    <row r="990" spans="4:4" x14ac:dyDescent="0.2">
      <c r="D990" s="189"/>
    </row>
    <row r="991" spans="4:4" x14ac:dyDescent="0.2">
      <c r="D991" s="189"/>
    </row>
    <row r="992" spans="4:4" x14ac:dyDescent="0.2">
      <c r="D992" s="189"/>
    </row>
    <row r="993" spans="4:4" x14ac:dyDescent="0.2">
      <c r="D993" s="189"/>
    </row>
    <row r="994" spans="4:4" x14ac:dyDescent="0.2">
      <c r="D994" s="189"/>
    </row>
    <row r="995" spans="4:4" x14ac:dyDescent="0.2">
      <c r="D995" s="189"/>
    </row>
    <row r="996" spans="4:4" x14ac:dyDescent="0.2">
      <c r="D996" s="189"/>
    </row>
    <row r="997" spans="4:4" x14ac:dyDescent="0.2">
      <c r="D997" s="189"/>
    </row>
    <row r="998" spans="4:4" x14ac:dyDescent="0.2">
      <c r="D998" s="189"/>
    </row>
    <row r="999" spans="4:4" x14ac:dyDescent="0.2">
      <c r="D999" s="189"/>
    </row>
    <row r="1000" spans="4:4" x14ac:dyDescent="0.2">
      <c r="D1000" s="189"/>
    </row>
    <row r="1001" spans="4:4" x14ac:dyDescent="0.2">
      <c r="D1001" s="189"/>
    </row>
    <row r="1002" spans="4:4" x14ac:dyDescent="0.2">
      <c r="D1002" s="189"/>
    </row>
    <row r="1003" spans="4:4" x14ac:dyDescent="0.2">
      <c r="D1003" s="189"/>
    </row>
    <row r="1004" spans="4:4" x14ac:dyDescent="0.2">
      <c r="D1004" s="189"/>
    </row>
    <row r="1005" spans="4:4" x14ac:dyDescent="0.2">
      <c r="D1005" s="189"/>
    </row>
    <row r="1006" spans="4:4" x14ac:dyDescent="0.2">
      <c r="D1006" s="189"/>
    </row>
    <row r="1007" spans="4:4" x14ac:dyDescent="0.2">
      <c r="D1007" s="189"/>
    </row>
    <row r="1008" spans="4:4" x14ac:dyDescent="0.2">
      <c r="D1008" s="189"/>
    </row>
    <row r="1009" spans="4:4" x14ac:dyDescent="0.2">
      <c r="D1009" s="189"/>
    </row>
    <row r="1010" spans="4:4" x14ac:dyDescent="0.2">
      <c r="D1010" s="189"/>
    </row>
    <row r="1011" spans="4:4" x14ac:dyDescent="0.2">
      <c r="D1011" s="189"/>
    </row>
    <row r="1012" spans="4:4" x14ac:dyDescent="0.2">
      <c r="D1012" s="189"/>
    </row>
    <row r="1013" spans="4:4" x14ac:dyDescent="0.2">
      <c r="D1013" s="189"/>
    </row>
    <row r="1014" spans="4:4" x14ac:dyDescent="0.2">
      <c r="D1014" s="189"/>
    </row>
    <row r="1015" spans="4:4" x14ac:dyDescent="0.2">
      <c r="D1015" s="189"/>
    </row>
    <row r="1016" spans="4:4" x14ac:dyDescent="0.2">
      <c r="D1016" s="189"/>
    </row>
    <row r="1017" spans="4:4" x14ac:dyDescent="0.2">
      <c r="D1017" s="189"/>
    </row>
    <row r="1018" spans="4:4" x14ac:dyDescent="0.2">
      <c r="D1018" s="189"/>
    </row>
    <row r="1019" spans="4:4" x14ac:dyDescent="0.2">
      <c r="D1019" s="189"/>
    </row>
    <row r="1020" spans="4:4" x14ac:dyDescent="0.2">
      <c r="D1020" s="189"/>
    </row>
    <row r="1021" spans="4:4" x14ac:dyDescent="0.2">
      <c r="D1021" s="189"/>
    </row>
    <row r="1022" spans="4:4" x14ac:dyDescent="0.2">
      <c r="D1022" s="189"/>
    </row>
    <row r="1023" spans="4:4" x14ac:dyDescent="0.2">
      <c r="D1023" s="189"/>
    </row>
    <row r="1024" spans="4:4" x14ac:dyDescent="0.2">
      <c r="D1024" s="189"/>
    </row>
    <row r="1025" spans="4:4" x14ac:dyDescent="0.2">
      <c r="D1025" s="189"/>
    </row>
    <row r="1026" spans="4:4" x14ac:dyDescent="0.2">
      <c r="D1026" s="189"/>
    </row>
    <row r="1027" spans="4:4" x14ac:dyDescent="0.2">
      <c r="D1027" s="189"/>
    </row>
    <row r="1028" spans="4:4" x14ac:dyDescent="0.2">
      <c r="D1028" s="189"/>
    </row>
    <row r="1029" spans="4:4" x14ac:dyDescent="0.2">
      <c r="D1029" s="189"/>
    </row>
    <row r="1030" spans="4:4" x14ac:dyDescent="0.2">
      <c r="D1030" s="189"/>
    </row>
    <row r="1031" spans="4:4" x14ac:dyDescent="0.2">
      <c r="D1031" s="189"/>
    </row>
    <row r="1032" spans="4:4" x14ac:dyDescent="0.2">
      <c r="D1032" s="189"/>
    </row>
    <row r="1033" spans="4:4" x14ac:dyDescent="0.2">
      <c r="D1033" s="189"/>
    </row>
    <row r="1034" spans="4:4" x14ac:dyDescent="0.2">
      <c r="D1034" s="189"/>
    </row>
    <row r="1035" spans="4:4" x14ac:dyDescent="0.2">
      <c r="D1035" s="189"/>
    </row>
    <row r="1036" spans="4:4" x14ac:dyDescent="0.2">
      <c r="D1036" s="189"/>
    </row>
    <row r="1037" spans="4:4" x14ac:dyDescent="0.2">
      <c r="D1037" s="189"/>
    </row>
    <row r="1038" spans="4:4" x14ac:dyDescent="0.2">
      <c r="D1038" s="189"/>
    </row>
    <row r="1039" spans="4:4" x14ac:dyDescent="0.2">
      <c r="D1039" s="189"/>
    </row>
    <row r="1040" spans="4:4" x14ac:dyDescent="0.2">
      <c r="D1040" s="189"/>
    </row>
    <row r="1041" spans="4:4" x14ac:dyDescent="0.2">
      <c r="D1041" s="189"/>
    </row>
    <row r="1042" spans="4:4" x14ac:dyDescent="0.2">
      <c r="D1042" s="189"/>
    </row>
    <row r="1043" spans="4:4" x14ac:dyDescent="0.2">
      <c r="D1043" s="189"/>
    </row>
    <row r="1044" spans="4:4" x14ac:dyDescent="0.2">
      <c r="D1044" s="189"/>
    </row>
    <row r="1045" spans="4:4" x14ac:dyDescent="0.2">
      <c r="D1045" s="189"/>
    </row>
    <row r="1046" spans="4:4" x14ac:dyDescent="0.2">
      <c r="D1046" s="189"/>
    </row>
    <row r="1047" spans="4:4" x14ac:dyDescent="0.2">
      <c r="D1047" s="189"/>
    </row>
    <row r="1048" spans="4:4" x14ac:dyDescent="0.2">
      <c r="D1048" s="189"/>
    </row>
    <row r="1049" spans="4:4" x14ac:dyDescent="0.2">
      <c r="D1049" s="189"/>
    </row>
    <row r="1050" spans="4:4" x14ac:dyDescent="0.2">
      <c r="D1050" s="189"/>
    </row>
    <row r="1051" spans="4:4" x14ac:dyDescent="0.2">
      <c r="D1051" s="189"/>
    </row>
    <row r="1052" spans="4:4" x14ac:dyDescent="0.2">
      <c r="D1052" s="189"/>
    </row>
    <row r="1053" spans="4:4" x14ac:dyDescent="0.2">
      <c r="D1053" s="189"/>
    </row>
    <row r="1054" spans="4:4" x14ac:dyDescent="0.2">
      <c r="D1054" s="189"/>
    </row>
    <row r="1055" spans="4:4" x14ac:dyDescent="0.2">
      <c r="D1055" s="189"/>
    </row>
    <row r="1056" spans="4:4" x14ac:dyDescent="0.2">
      <c r="D1056" s="189"/>
    </row>
    <row r="1057" spans="4:4" x14ac:dyDescent="0.2">
      <c r="D1057" s="189"/>
    </row>
    <row r="1058" spans="4:4" x14ac:dyDescent="0.2">
      <c r="D1058" s="189"/>
    </row>
    <row r="1059" spans="4:4" x14ac:dyDescent="0.2">
      <c r="D1059" s="189"/>
    </row>
    <row r="1060" spans="4:4" x14ac:dyDescent="0.2">
      <c r="D1060" s="189"/>
    </row>
    <row r="1061" spans="4:4" x14ac:dyDescent="0.2">
      <c r="D1061" s="189"/>
    </row>
    <row r="1062" spans="4:4" x14ac:dyDescent="0.2">
      <c r="D1062" s="189"/>
    </row>
    <row r="1063" spans="4:4" x14ac:dyDescent="0.2">
      <c r="D1063" s="189"/>
    </row>
    <row r="1064" spans="4:4" x14ac:dyDescent="0.2">
      <c r="D1064" s="189"/>
    </row>
    <row r="1065" spans="4:4" x14ac:dyDescent="0.2">
      <c r="D1065" s="189"/>
    </row>
    <row r="1066" spans="4:4" x14ac:dyDescent="0.2">
      <c r="D1066" s="189"/>
    </row>
    <row r="1067" spans="4:4" x14ac:dyDescent="0.2">
      <c r="D1067" s="189"/>
    </row>
    <row r="1068" spans="4:4" x14ac:dyDescent="0.2">
      <c r="D1068" s="189"/>
    </row>
    <row r="1069" spans="4:4" x14ac:dyDescent="0.2">
      <c r="D1069" s="189"/>
    </row>
    <row r="1070" spans="4:4" x14ac:dyDescent="0.2">
      <c r="D1070" s="189"/>
    </row>
    <row r="1071" spans="4:4" x14ac:dyDescent="0.2">
      <c r="D1071" s="189"/>
    </row>
    <row r="1072" spans="4:4" x14ac:dyDescent="0.2">
      <c r="D1072" s="189"/>
    </row>
    <row r="1073" spans="4:4" x14ac:dyDescent="0.2">
      <c r="D1073" s="189"/>
    </row>
    <row r="1074" spans="4:4" x14ac:dyDescent="0.2">
      <c r="D1074" s="189"/>
    </row>
    <row r="1075" spans="4:4" x14ac:dyDescent="0.2">
      <c r="D1075" s="189"/>
    </row>
    <row r="1076" spans="4:4" x14ac:dyDescent="0.2">
      <c r="D1076" s="189"/>
    </row>
    <row r="1077" spans="4:4" x14ac:dyDescent="0.2">
      <c r="D1077" s="189"/>
    </row>
    <row r="1078" spans="4:4" x14ac:dyDescent="0.2">
      <c r="D1078" s="189"/>
    </row>
    <row r="1079" spans="4:4" x14ac:dyDescent="0.2">
      <c r="D1079" s="189"/>
    </row>
    <row r="1080" spans="4:4" x14ac:dyDescent="0.2">
      <c r="D1080" s="189"/>
    </row>
    <row r="1081" spans="4:4" x14ac:dyDescent="0.2">
      <c r="D1081" s="189"/>
    </row>
    <row r="1082" spans="4:4" x14ac:dyDescent="0.2">
      <c r="D1082" s="189"/>
    </row>
    <row r="1083" spans="4:4" x14ac:dyDescent="0.2">
      <c r="D1083" s="189"/>
    </row>
    <row r="1084" spans="4:4" x14ac:dyDescent="0.2">
      <c r="D1084" s="189"/>
    </row>
    <row r="1085" spans="4:4" x14ac:dyDescent="0.2">
      <c r="D1085" s="189"/>
    </row>
    <row r="1086" spans="4:4" x14ac:dyDescent="0.2">
      <c r="D1086" s="189"/>
    </row>
    <row r="1087" spans="4:4" x14ac:dyDescent="0.2">
      <c r="D1087" s="189"/>
    </row>
    <row r="1088" spans="4:4" x14ac:dyDescent="0.2">
      <c r="D1088" s="189"/>
    </row>
    <row r="1089" spans="4:4" x14ac:dyDescent="0.2">
      <c r="D1089" s="189"/>
    </row>
    <row r="1090" spans="4:4" x14ac:dyDescent="0.2">
      <c r="D1090" s="189"/>
    </row>
    <row r="1091" spans="4:4" x14ac:dyDescent="0.2">
      <c r="D1091" s="189"/>
    </row>
    <row r="1092" spans="4:4" x14ac:dyDescent="0.2">
      <c r="D1092" s="189"/>
    </row>
    <row r="1093" spans="4:4" x14ac:dyDescent="0.2">
      <c r="D1093" s="189"/>
    </row>
    <row r="1094" spans="4:4" x14ac:dyDescent="0.2">
      <c r="D1094" s="189"/>
    </row>
    <row r="1095" spans="4:4" x14ac:dyDescent="0.2">
      <c r="D1095" s="189"/>
    </row>
    <row r="1096" spans="4:4" x14ac:dyDescent="0.2">
      <c r="D1096" s="189"/>
    </row>
    <row r="1097" spans="4:4" x14ac:dyDescent="0.2">
      <c r="D1097" s="189"/>
    </row>
    <row r="1098" spans="4:4" x14ac:dyDescent="0.2">
      <c r="D1098" s="189"/>
    </row>
    <row r="1099" spans="4:4" x14ac:dyDescent="0.2">
      <c r="D1099" s="189"/>
    </row>
    <row r="1100" spans="4:4" x14ac:dyDescent="0.2">
      <c r="D1100" s="189"/>
    </row>
    <row r="1101" spans="4:4" x14ac:dyDescent="0.2">
      <c r="D1101" s="189"/>
    </row>
    <row r="1102" spans="4:4" x14ac:dyDescent="0.2">
      <c r="D1102" s="189"/>
    </row>
    <row r="1103" spans="4:4" x14ac:dyDescent="0.2">
      <c r="D1103" s="189"/>
    </row>
    <row r="1104" spans="4:4" x14ac:dyDescent="0.2">
      <c r="D1104" s="189"/>
    </row>
    <row r="1105" spans="4:4" x14ac:dyDescent="0.2">
      <c r="D1105" s="189"/>
    </row>
    <row r="1106" spans="4:4" x14ac:dyDescent="0.2">
      <c r="D1106" s="189"/>
    </row>
    <row r="1107" spans="4:4" x14ac:dyDescent="0.2">
      <c r="D1107" s="189"/>
    </row>
    <row r="1108" spans="4:4" x14ac:dyDescent="0.2">
      <c r="D1108" s="189"/>
    </row>
    <row r="1109" spans="4:4" x14ac:dyDescent="0.2">
      <c r="D1109" s="189"/>
    </row>
    <row r="1110" spans="4:4" x14ac:dyDescent="0.2">
      <c r="D1110" s="189"/>
    </row>
    <row r="1111" spans="4:4" x14ac:dyDescent="0.2">
      <c r="D1111" s="189"/>
    </row>
    <row r="1112" spans="4:4" x14ac:dyDescent="0.2">
      <c r="D1112" s="189"/>
    </row>
    <row r="1113" spans="4:4" x14ac:dyDescent="0.2">
      <c r="D1113" s="189"/>
    </row>
    <row r="1114" spans="4:4" x14ac:dyDescent="0.2">
      <c r="D1114" s="189"/>
    </row>
    <row r="1115" spans="4:4" x14ac:dyDescent="0.2">
      <c r="D1115" s="189"/>
    </row>
    <row r="1116" spans="4:4" x14ac:dyDescent="0.2">
      <c r="D1116" s="189"/>
    </row>
    <row r="1117" spans="4:4" x14ac:dyDescent="0.2">
      <c r="D1117" s="189"/>
    </row>
    <row r="1118" spans="4:4" x14ac:dyDescent="0.2">
      <c r="D1118" s="189"/>
    </row>
    <row r="1119" spans="4:4" x14ac:dyDescent="0.2">
      <c r="D1119" s="189"/>
    </row>
    <row r="1120" spans="4:4" x14ac:dyDescent="0.2">
      <c r="D1120" s="189"/>
    </row>
    <row r="1121" spans="4:4" x14ac:dyDescent="0.2">
      <c r="D1121" s="189"/>
    </row>
    <row r="1122" spans="4:4" x14ac:dyDescent="0.2">
      <c r="D1122" s="189"/>
    </row>
    <row r="1123" spans="4:4" x14ac:dyDescent="0.2">
      <c r="D1123" s="189"/>
    </row>
    <row r="1124" spans="4:4" x14ac:dyDescent="0.2">
      <c r="D1124" s="189"/>
    </row>
    <row r="1125" spans="4:4" x14ac:dyDescent="0.2">
      <c r="D1125" s="189"/>
    </row>
    <row r="1126" spans="4:4" x14ac:dyDescent="0.2">
      <c r="D1126" s="189"/>
    </row>
    <row r="1127" spans="4:4" x14ac:dyDescent="0.2">
      <c r="D1127" s="189"/>
    </row>
    <row r="1128" spans="4:4" x14ac:dyDescent="0.2">
      <c r="D1128" s="189"/>
    </row>
    <row r="1129" spans="4:4" x14ac:dyDescent="0.2">
      <c r="D1129" s="189"/>
    </row>
    <row r="1130" spans="4:4" x14ac:dyDescent="0.2">
      <c r="D1130" s="189"/>
    </row>
    <row r="1131" spans="4:4" x14ac:dyDescent="0.2">
      <c r="D1131" s="189"/>
    </row>
    <row r="1132" spans="4:4" x14ac:dyDescent="0.2">
      <c r="D1132" s="189"/>
    </row>
    <row r="1133" spans="4:4" x14ac:dyDescent="0.2">
      <c r="D1133" s="189"/>
    </row>
    <row r="1134" spans="4:4" x14ac:dyDescent="0.2">
      <c r="D1134" s="189"/>
    </row>
    <row r="1135" spans="4:4" x14ac:dyDescent="0.2">
      <c r="D1135" s="189"/>
    </row>
    <row r="1136" spans="4:4" x14ac:dyDescent="0.2">
      <c r="D1136" s="189"/>
    </row>
    <row r="1137" spans="4:4" x14ac:dyDescent="0.2">
      <c r="D1137" s="189"/>
    </row>
    <row r="1138" spans="4:4" x14ac:dyDescent="0.2">
      <c r="D1138" s="189"/>
    </row>
    <row r="1139" spans="4:4" x14ac:dyDescent="0.2">
      <c r="D1139" s="189"/>
    </row>
    <row r="1140" spans="4:4" x14ac:dyDescent="0.2">
      <c r="D1140" s="189"/>
    </row>
    <row r="1141" spans="4:4" x14ac:dyDescent="0.2">
      <c r="D1141" s="189"/>
    </row>
    <row r="1142" spans="4:4" x14ac:dyDescent="0.2">
      <c r="D1142" s="189"/>
    </row>
    <row r="1143" spans="4:4" x14ac:dyDescent="0.2">
      <c r="D1143" s="189"/>
    </row>
    <row r="1144" spans="4:4" x14ac:dyDescent="0.2">
      <c r="D1144" s="189"/>
    </row>
    <row r="1145" spans="4:4" x14ac:dyDescent="0.2">
      <c r="D1145" s="189"/>
    </row>
    <row r="1146" spans="4:4" x14ac:dyDescent="0.2">
      <c r="D1146" s="189"/>
    </row>
    <row r="1147" spans="4:4" x14ac:dyDescent="0.2">
      <c r="D1147" s="189"/>
    </row>
    <row r="1148" spans="4:4" x14ac:dyDescent="0.2">
      <c r="D1148" s="189"/>
    </row>
    <row r="1149" spans="4:4" x14ac:dyDescent="0.2">
      <c r="D1149" s="189"/>
    </row>
    <row r="1150" spans="4:4" x14ac:dyDescent="0.2">
      <c r="D1150" s="189"/>
    </row>
    <row r="1151" spans="4:4" x14ac:dyDescent="0.2">
      <c r="D1151" s="189"/>
    </row>
    <row r="1152" spans="4:4" x14ac:dyDescent="0.2">
      <c r="D1152" s="189"/>
    </row>
    <row r="1153" spans="4:4" x14ac:dyDescent="0.2">
      <c r="D1153" s="189"/>
    </row>
    <row r="1154" spans="4:4" x14ac:dyDescent="0.2">
      <c r="D1154" s="189"/>
    </row>
    <row r="1155" spans="4:4" x14ac:dyDescent="0.2">
      <c r="D1155" s="189"/>
    </row>
    <row r="1156" spans="4:4" x14ac:dyDescent="0.2">
      <c r="D1156" s="189"/>
    </row>
    <row r="1157" spans="4:4" x14ac:dyDescent="0.2">
      <c r="D1157" s="189"/>
    </row>
    <row r="1158" spans="4:4" x14ac:dyDescent="0.2">
      <c r="D1158" s="189"/>
    </row>
    <row r="1159" spans="4:4" x14ac:dyDescent="0.2">
      <c r="D1159" s="189"/>
    </row>
    <row r="1160" spans="4:4" x14ac:dyDescent="0.2">
      <c r="D1160" s="189"/>
    </row>
    <row r="1161" spans="4:4" x14ac:dyDescent="0.2">
      <c r="D1161" s="189"/>
    </row>
    <row r="1162" spans="4:4" x14ac:dyDescent="0.2">
      <c r="D1162" s="189"/>
    </row>
    <row r="1163" spans="4:4" x14ac:dyDescent="0.2">
      <c r="D1163" s="189"/>
    </row>
    <row r="1164" spans="4:4" x14ac:dyDescent="0.2">
      <c r="D1164" s="189"/>
    </row>
    <row r="1165" spans="4:4" x14ac:dyDescent="0.2">
      <c r="D1165" s="189"/>
    </row>
    <row r="1166" spans="4:4" x14ac:dyDescent="0.2">
      <c r="D1166" s="189"/>
    </row>
    <row r="1167" spans="4:4" x14ac:dyDescent="0.2">
      <c r="D1167" s="189"/>
    </row>
    <row r="1168" spans="4:4" x14ac:dyDescent="0.2">
      <c r="D1168" s="189"/>
    </row>
    <row r="1169" spans="4:4" x14ac:dyDescent="0.2">
      <c r="D1169" s="189"/>
    </row>
    <row r="1170" spans="4:4" x14ac:dyDescent="0.2">
      <c r="D1170" s="189"/>
    </row>
    <row r="1171" spans="4:4" x14ac:dyDescent="0.2">
      <c r="D1171" s="189"/>
    </row>
    <row r="1172" spans="4:4" x14ac:dyDescent="0.2">
      <c r="D1172" s="189"/>
    </row>
    <row r="1173" spans="4:4" x14ac:dyDescent="0.2">
      <c r="D1173" s="189"/>
    </row>
    <row r="1174" spans="4:4" x14ac:dyDescent="0.2">
      <c r="D1174" s="189"/>
    </row>
    <row r="1175" spans="4:4" x14ac:dyDescent="0.2">
      <c r="D1175" s="189"/>
    </row>
    <row r="1176" spans="4:4" x14ac:dyDescent="0.2">
      <c r="D1176" s="189"/>
    </row>
    <row r="1177" spans="4:4" x14ac:dyDescent="0.2">
      <c r="D1177" s="189"/>
    </row>
    <row r="1178" spans="4:4" x14ac:dyDescent="0.2">
      <c r="D1178" s="189"/>
    </row>
    <row r="1179" spans="4:4" x14ac:dyDescent="0.2">
      <c r="D1179" s="189"/>
    </row>
    <row r="1180" spans="4:4" x14ac:dyDescent="0.2">
      <c r="D1180" s="189"/>
    </row>
    <row r="1181" spans="4:4" x14ac:dyDescent="0.2">
      <c r="D1181" s="189"/>
    </row>
    <row r="1182" spans="4:4" x14ac:dyDescent="0.2">
      <c r="D1182" s="189"/>
    </row>
    <row r="1183" spans="4:4" x14ac:dyDescent="0.2">
      <c r="D1183" s="189"/>
    </row>
    <row r="1184" spans="4:4" x14ac:dyDescent="0.2">
      <c r="D1184" s="189"/>
    </row>
    <row r="1185" spans="4:4" x14ac:dyDescent="0.2">
      <c r="D1185" s="189"/>
    </row>
    <row r="1186" spans="4:4" x14ac:dyDescent="0.2">
      <c r="D1186" s="189"/>
    </row>
    <row r="1187" spans="4:4" x14ac:dyDescent="0.2">
      <c r="D1187" s="189"/>
    </row>
    <row r="1188" spans="4:4" x14ac:dyDescent="0.2">
      <c r="D1188" s="189"/>
    </row>
    <row r="1189" spans="4:4" x14ac:dyDescent="0.2">
      <c r="D1189" s="189"/>
    </row>
    <row r="1190" spans="4:4" x14ac:dyDescent="0.2">
      <c r="D1190" s="189"/>
    </row>
    <row r="1191" spans="4:4" x14ac:dyDescent="0.2">
      <c r="D1191" s="189"/>
    </row>
    <row r="1192" spans="4:4" x14ac:dyDescent="0.2">
      <c r="D1192" s="189"/>
    </row>
    <row r="1193" spans="4:4" x14ac:dyDescent="0.2">
      <c r="D1193" s="189"/>
    </row>
    <row r="1194" spans="4:4" x14ac:dyDescent="0.2">
      <c r="D1194" s="189"/>
    </row>
    <row r="1195" spans="4:4" x14ac:dyDescent="0.2">
      <c r="D1195" s="189"/>
    </row>
    <row r="1196" spans="4:4" x14ac:dyDescent="0.2">
      <c r="D1196" s="189"/>
    </row>
    <row r="1197" spans="4:4" x14ac:dyDescent="0.2">
      <c r="D1197" s="189"/>
    </row>
    <row r="1198" spans="4:4" x14ac:dyDescent="0.2">
      <c r="D1198" s="189"/>
    </row>
    <row r="1199" spans="4:4" x14ac:dyDescent="0.2">
      <c r="D1199" s="189"/>
    </row>
    <row r="1200" spans="4:4" x14ac:dyDescent="0.2">
      <c r="D1200" s="189"/>
    </row>
    <row r="1201" spans="4:4" x14ac:dyDescent="0.2">
      <c r="D1201" s="189"/>
    </row>
    <row r="1202" spans="4:4" x14ac:dyDescent="0.2">
      <c r="D1202" s="189"/>
    </row>
    <row r="1203" spans="4:4" x14ac:dyDescent="0.2">
      <c r="D1203" s="189"/>
    </row>
    <row r="1204" spans="4:4" x14ac:dyDescent="0.2">
      <c r="D1204" s="189"/>
    </row>
    <row r="1205" spans="4:4" x14ac:dyDescent="0.2">
      <c r="D1205" s="189"/>
    </row>
    <row r="1206" spans="4:4" x14ac:dyDescent="0.2">
      <c r="D1206" s="189"/>
    </row>
    <row r="1207" spans="4:4" x14ac:dyDescent="0.2">
      <c r="D1207" s="189"/>
    </row>
    <row r="1208" spans="4:4" x14ac:dyDescent="0.2">
      <c r="D1208" s="189"/>
    </row>
    <row r="1209" spans="4:4" x14ac:dyDescent="0.2">
      <c r="D1209" s="189"/>
    </row>
    <row r="1210" spans="4:4" x14ac:dyDescent="0.2">
      <c r="D1210" s="189"/>
    </row>
    <row r="1211" spans="4:4" x14ac:dyDescent="0.2">
      <c r="D1211" s="189"/>
    </row>
    <row r="1212" spans="4:4" x14ac:dyDescent="0.2">
      <c r="D1212" s="189"/>
    </row>
    <row r="1213" spans="4:4" x14ac:dyDescent="0.2">
      <c r="D1213" s="189"/>
    </row>
    <row r="1214" spans="4:4" x14ac:dyDescent="0.2">
      <c r="D1214" s="189"/>
    </row>
    <row r="1215" spans="4:4" x14ac:dyDescent="0.2">
      <c r="D1215" s="189"/>
    </row>
    <row r="1216" spans="4:4" x14ac:dyDescent="0.2">
      <c r="D1216" s="189"/>
    </row>
    <row r="1217" spans="4:4" x14ac:dyDescent="0.2">
      <c r="D1217" s="189"/>
    </row>
    <row r="1218" spans="4:4" x14ac:dyDescent="0.2">
      <c r="D1218" s="189"/>
    </row>
    <row r="1219" spans="4:4" x14ac:dyDescent="0.2">
      <c r="D1219" s="189"/>
    </row>
    <row r="1220" spans="4:4" x14ac:dyDescent="0.2">
      <c r="D1220" s="189"/>
    </row>
    <row r="1221" spans="4:4" x14ac:dyDescent="0.2">
      <c r="D1221" s="189"/>
    </row>
    <row r="1222" spans="4:4" x14ac:dyDescent="0.2">
      <c r="D1222" s="189"/>
    </row>
    <row r="1223" spans="4:4" x14ac:dyDescent="0.2">
      <c r="D1223" s="189"/>
    </row>
    <row r="1224" spans="4:4" x14ac:dyDescent="0.2">
      <c r="D1224" s="189"/>
    </row>
    <row r="1225" spans="4:4" x14ac:dyDescent="0.2">
      <c r="D1225" s="189"/>
    </row>
    <row r="1226" spans="4:4" x14ac:dyDescent="0.2">
      <c r="D1226" s="189"/>
    </row>
    <row r="1227" spans="4:4" x14ac:dyDescent="0.2">
      <c r="D1227" s="189"/>
    </row>
    <row r="1228" spans="4:4" x14ac:dyDescent="0.2">
      <c r="D1228" s="189"/>
    </row>
    <row r="1229" spans="4:4" x14ac:dyDescent="0.2">
      <c r="D1229" s="189"/>
    </row>
    <row r="1230" spans="4:4" x14ac:dyDescent="0.2">
      <c r="D1230" s="189"/>
    </row>
    <row r="1231" spans="4:4" x14ac:dyDescent="0.2">
      <c r="D1231" s="189"/>
    </row>
    <row r="1232" spans="4:4" x14ac:dyDescent="0.2">
      <c r="D1232" s="189"/>
    </row>
    <row r="1233" spans="4:4" x14ac:dyDescent="0.2">
      <c r="D1233" s="189"/>
    </row>
    <row r="1234" spans="4:4" x14ac:dyDescent="0.2">
      <c r="D1234" s="189"/>
    </row>
    <row r="1235" spans="4:4" x14ac:dyDescent="0.2">
      <c r="D1235" s="189"/>
    </row>
    <row r="1236" spans="4:4" x14ac:dyDescent="0.2">
      <c r="D1236" s="189"/>
    </row>
    <row r="1237" spans="4:4" x14ac:dyDescent="0.2">
      <c r="D1237" s="189"/>
    </row>
    <row r="1238" spans="4:4" x14ac:dyDescent="0.2">
      <c r="D1238" s="189"/>
    </row>
    <row r="1239" spans="4:4" x14ac:dyDescent="0.2">
      <c r="D1239" s="189"/>
    </row>
    <row r="1240" spans="4:4" x14ac:dyDescent="0.2">
      <c r="D1240" s="189"/>
    </row>
    <row r="1241" spans="4:4" x14ac:dyDescent="0.2">
      <c r="D1241" s="189"/>
    </row>
    <row r="1242" spans="4:4" x14ac:dyDescent="0.2">
      <c r="D1242" s="189"/>
    </row>
    <row r="1243" spans="4:4" x14ac:dyDescent="0.2">
      <c r="D1243" s="189"/>
    </row>
    <row r="1244" spans="4:4" x14ac:dyDescent="0.2">
      <c r="D1244" s="189"/>
    </row>
    <row r="1245" spans="4:4" x14ac:dyDescent="0.2">
      <c r="D1245" s="189"/>
    </row>
    <row r="1246" spans="4:4" x14ac:dyDescent="0.2">
      <c r="D1246" s="189"/>
    </row>
    <row r="1247" spans="4:4" x14ac:dyDescent="0.2">
      <c r="D1247" s="189"/>
    </row>
    <row r="1248" spans="4:4" x14ac:dyDescent="0.2">
      <c r="D1248" s="189"/>
    </row>
    <row r="1249" spans="4:4" x14ac:dyDescent="0.2">
      <c r="D1249" s="189"/>
    </row>
    <row r="1250" spans="4:4" x14ac:dyDescent="0.2">
      <c r="D1250" s="189"/>
    </row>
    <row r="1251" spans="4:4" x14ac:dyDescent="0.2">
      <c r="D1251" s="189"/>
    </row>
    <row r="1252" spans="4:4" x14ac:dyDescent="0.2">
      <c r="D1252" s="189"/>
    </row>
    <row r="1253" spans="4:4" x14ac:dyDescent="0.2">
      <c r="D1253" s="189"/>
    </row>
    <row r="1254" spans="4:4" x14ac:dyDescent="0.2">
      <c r="D1254" s="189"/>
    </row>
    <row r="1255" spans="4:4" x14ac:dyDescent="0.2">
      <c r="D1255" s="189"/>
    </row>
    <row r="1256" spans="4:4" x14ac:dyDescent="0.2">
      <c r="D1256" s="189"/>
    </row>
    <row r="1257" spans="4:4" x14ac:dyDescent="0.2">
      <c r="D1257" s="189"/>
    </row>
    <row r="1258" spans="4:4" x14ac:dyDescent="0.2">
      <c r="D1258" s="189"/>
    </row>
    <row r="1259" spans="4:4" x14ac:dyDescent="0.2">
      <c r="D1259" s="189"/>
    </row>
    <row r="1260" spans="4:4" x14ac:dyDescent="0.2">
      <c r="D1260" s="189"/>
    </row>
    <row r="1261" spans="4:4" x14ac:dyDescent="0.2">
      <c r="D1261" s="189"/>
    </row>
    <row r="1262" spans="4:4" x14ac:dyDescent="0.2">
      <c r="D1262" s="189"/>
    </row>
    <row r="1263" spans="4:4" x14ac:dyDescent="0.2">
      <c r="D1263" s="189"/>
    </row>
    <row r="1264" spans="4:4" x14ac:dyDescent="0.2">
      <c r="D1264" s="189"/>
    </row>
    <row r="1265" spans="4:4" x14ac:dyDescent="0.2">
      <c r="D1265" s="189"/>
    </row>
    <row r="1266" spans="4:4" x14ac:dyDescent="0.2">
      <c r="D1266" s="189"/>
    </row>
    <row r="1267" spans="4:4" x14ac:dyDescent="0.2">
      <c r="D1267" s="189"/>
    </row>
    <row r="1268" spans="4:4" x14ac:dyDescent="0.2">
      <c r="D1268" s="189"/>
    </row>
    <row r="1269" spans="4:4" x14ac:dyDescent="0.2">
      <c r="D1269" s="189"/>
    </row>
    <row r="1270" spans="4:4" x14ac:dyDescent="0.2">
      <c r="D1270" s="189"/>
    </row>
    <row r="1271" spans="4:4" x14ac:dyDescent="0.2">
      <c r="D1271" s="189"/>
    </row>
    <row r="1272" spans="4:4" x14ac:dyDescent="0.2">
      <c r="D1272" s="189"/>
    </row>
    <row r="1273" spans="4:4" x14ac:dyDescent="0.2">
      <c r="D1273" s="189"/>
    </row>
    <row r="1274" spans="4:4" x14ac:dyDescent="0.2">
      <c r="D1274" s="189"/>
    </row>
    <row r="1275" spans="4:4" x14ac:dyDescent="0.2">
      <c r="D1275" s="189"/>
    </row>
    <row r="1276" spans="4:4" x14ac:dyDescent="0.2">
      <c r="D1276" s="189"/>
    </row>
    <row r="1277" spans="4:4" x14ac:dyDescent="0.2">
      <c r="D1277" s="189"/>
    </row>
    <row r="1278" spans="4:4" x14ac:dyDescent="0.2">
      <c r="D1278" s="189"/>
    </row>
    <row r="1279" spans="4:4" x14ac:dyDescent="0.2">
      <c r="D1279" s="189"/>
    </row>
    <row r="1280" spans="4:4" x14ac:dyDescent="0.2">
      <c r="D1280" s="189"/>
    </row>
    <row r="1281" spans="4:4" x14ac:dyDescent="0.2">
      <c r="D1281" s="189"/>
    </row>
    <row r="1282" spans="4:4" x14ac:dyDescent="0.2">
      <c r="D1282" s="189"/>
    </row>
    <row r="1283" spans="4:4" x14ac:dyDescent="0.2">
      <c r="D1283" s="189"/>
    </row>
    <row r="1284" spans="4:4" x14ac:dyDescent="0.2">
      <c r="D1284" s="189"/>
    </row>
    <row r="1285" spans="4:4" x14ac:dyDescent="0.2">
      <c r="D1285" s="189"/>
    </row>
    <row r="1286" spans="4:4" x14ac:dyDescent="0.2">
      <c r="D1286" s="189"/>
    </row>
    <row r="1287" spans="4:4" x14ac:dyDescent="0.2">
      <c r="D1287" s="189"/>
    </row>
    <row r="1288" spans="4:4" x14ac:dyDescent="0.2">
      <c r="D1288" s="189"/>
    </row>
    <row r="1289" spans="4:4" x14ac:dyDescent="0.2">
      <c r="D1289" s="189"/>
    </row>
    <row r="1290" spans="4:4" x14ac:dyDescent="0.2">
      <c r="D1290" s="189"/>
    </row>
    <row r="1291" spans="4:4" x14ac:dyDescent="0.2">
      <c r="D1291" s="189"/>
    </row>
    <row r="1292" spans="4:4" x14ac:dyDescent="0.2">
      <c r="D1292" s="189"/>
    </row>
    <row r="1293" spans="4:4" x14ac:dyDescent="0.2">
      <c r="D1293" s="189"/>
    </row>
    <row r="1294" spans="4:4" x14ac:dyDescent="0.2">
      <c r="D1294" s="189"/>
    </row>
    <row r="1295" spans="4:4" x14ac:dyDescent="0.2">
      <c r="D1295" s="189"/>
    </row>
    <row r="1296" spans="4:4" x14ac:dyDescent="0.2">
      <c r="D1296" s="189"/>
    </row>
    <row r="1297" spans="4:4" x14ac:dyDescent="0.2">
      <c r="D1297" s="189"/>
    </row>
    <row r="1298" spans="4:4" x14ac:dyDescent="0.2">
      <c r="D1298" s="189"/>
    </row>
    <row r="1299" spans="4:4" x14ac:dyDescent="0.2">
      <c r="D1299" s="189"/>
    </row>
    <row r="1300" spans="4:4" x14ac:dyDescent="0.2">
      <c r="D1300" s="189"/>
    </row>
    <row r="1301" spans="4:4" x14ac:dyDescent="0.2">
      <c r="D1301" s="189"/>
    </row>
    <row r="1302" spans="4:4" x14ac:dyDescent="0.2">
      <c r="D1302" s="189"/>
    </row>
    <row r="1303" spans="4:4" x14ac:dyDescent="0.2">
      <c r="D1303" s="189"/>
    </row>
    <row r="1304" spans="4:4" x14ac:dyDescent="0.2">
      <c r="D1304" s="189"/>
    </row>
    <row r="1305" spans="4:4" x14ac:dyDescent="0.2">
      <c r="D1305" s="189"/>
    </row>
    <row r="1306" spans="4:4" x14ac:dyDescent="0.2">
      <c r="D1306" s="189"/>
    </row>
    <row r="1307" spans="4:4" x14ac:dyDescent="0.2">
      <c r="D1307" s="189"/>
    </row>
    <row r="1308" spans="4:4" x14ac:dyDescent="0.2">
      <c r="D1308" s="189"/>
    </row>
    <row r="1309" spans="4:4" x14ac:dyDescent="0.2">
      <c r="D1309" s="189"/>
    </row>
    <row r="1310" spans="4:4" x14ac:dyDescent="0.2">
      <c r="D1310" s="189"/>
    </row>
    <row r="1311" spans="4:4" x14ac:dyDescent="0.2">
      <c r="D1311" s="189"/>
    </row>
    <row r="1312" spans="4:4" x14ac:dyDescent="0.2">
      <c r="D1312" s="189"/>
    </row>
    <row r="1313" spans="4:4" x14ac:dyDescent="0.2">
      <c r="D1313" s="189"/>
    </row>
    <row r="1314" spans="4:4" x14ac:dyDescent="0.2">
      <c r="D1314" s="189"/>
    </row>
    <row r="1315" spans="4:4" x14ac:dyDescent="0.2">
      <c r="D1315" s="189"/>
    </row>
    <row r="1316" spans="4:4" x14ac:dyDescent="0.2">
      <c r="D1316" s="189"/>
    </row>
    <row r="1317" spans="4:4" x14ac:dyDescent="0.2">
      <c r="D1317" s="189"/>
    </row>
    <row r="1318" spans="4:4" x14ac:dyDescent="0.2">
      <c r="D1318" s="189"/>
    </row>
    <row r="1319" spans="4:4" x14ac:dyDescent="0.2">
      <c r="D1319" s="189"/>
    </row>
    <row r="1320" spans="4:4" x14ac:dyDescent="0.2">
      <c r="D1320" s="189"/>
    </row>
    <row r="1321" spans="4:4" x14ac:dyDescent="0.2">
      <c r="D1321" s="189"/>
    </row>
    <row r="1322" spans="4:4" x14ac:dyDescent="0.2">
      <c r="D1322" s="189"/>
    </row>
    <row r="1323" spans="4:4" x14ac:dyDescent="0.2">
      <c r="D1323" s="189"/>
    </row>
    <row r="1324" spans="4:4" x14ac:dyDescent="0.2">
      <c r="D1324" s="189"/>
    </row>
    <row r="1325" spans="4:4" x14ac:dyDescent="0.2">
      <c r="D1325" s="189"/>
    </row>
    <row r="1326" spans="4:4" x14ac:dyDescent="0.2">
      <c r="D1326" s="189"/>
    </row>
    <row r="1327" spans="4:4" x14ac:dyDescent="0.2">
      <c r="D1327" s="189"/>
    </row>
    <row r="1328" spans="4:4" x14ac:dyDescent="0.2">
      <c r="D1328" s="189"/>
    </row>
    <row r="1329" spans="4:4" x14ac:dyDescent="0.2">
      <c r="D1329" s="189"/>
    </row>
    <row r="1330" spans="4:4" x14ac:dyDescent="0.2">
      <c r="D1330" s="189"/>
    </row>
    <row r="1331" spans="4:4" x14ac:dyDescent="0.2">
      <c r="D1331" s="189"/>
    </row>
    <row r="1332" spans="4:4" x14ac:dyDescent="0.2">
      <c r="D1332" s="189"/>
    </row>
    <row r="1333" spans="4:4" x14ac:dyDescent="0.2">
      <c r="D1333" s="189"/>
    </row>
    <row r="1334" spans="4:4" x14ac:dyDescent="0.2">
      <c r="D1334" s="189"/>
    </row>
    <row r="1335" spans="4:4" x14ac:dyDescent="0.2">
      <c r="D1335" s="189"/>
    </row>
    <row r="1336" spans="4:4" x14ac:dyDescent="0.2">
      <c r="D1336" s="189"/>
    </row>
    <row r="1337" spans="4:4" x14ac:dyDescent="0.2">
      <c r="D1337" s="189"/>
    </row>
    <row r="1338" spans="4:4" x14ac:dyDescent="0.2">
      <c r="D1338" s="189"/>
    </row>
    <row r="1339" spans="4:4" x14ac:dyDescent="0.2">
      <c r="D1339" s="189"/>
    </row>
    <row r="1340" spans="4:4" x14ac:dyDescent="0.2">
      <c r="D1340" s="189"/>
    </row>
    <row r="1341" spans="4:4" x14ac:dyDescent="0.2">
      <c r="D1341" s="189"/>
    </row>
    <row r="1342" spans="4:4" x14ac:dyDescent="0.2">
      <c r="D1342" s="189"/>
    </row>
    <row r="1343" spans="4:4" x14ac:dyDescent="0.2">
      <c r="D1343" s="189"/>
    </row>
    <row r="1344" spans="4:4" x14ac:dyDescent="0.2">
      <c r="D1344" s="189"/>
    </row>
    <row r="1345" spans="4:4" x14ac:dyDescent="0.2">
      <c r="D1345" s="189"/>
    </row>
    <row r="1346" spans="4:4" x14ac:dyDescent="0.2">
      <c r="D1346" s="189"/>
    </row>
    <row r="1347" spans="4:4" x14ac:dyDescent="0.2">
      <c r="D1347" s="189"/>
    </row>
    <row r="1348" spans="4:4" x14ac:dyDescent="0.2">
      <c r="D1348" s="189"/>
    </row>
    <row r="1349" spans="4:4" x14ac:dyDescent="0.2">
      <c r="D1349" s="189"/>
    </row>
    <row r="1350" spans="4:4" x14ac:dyDescent="0.2">
      <c r="D1350" s="189"/>
    </row>
    <row r="1351" spans="4:4" x14ac:dyDescent="0.2">
      <c r="D1351" s="189"/>
    </row>
    <row r="1352" spans="4:4" x14ac:dyDescent="0.2">
      <c r="D1352" s="189"/>
    </row>
    <row r="1353" spans="4:4" x14ac:dyDescent="0.2">
      <c r="D1353" s="189"/>
    </row>
    <row r="1354" spans="4:4" x14ac:dyDescent="0.2">
      <c r="D1354" s="189"/>
    </row>
    <row r="1355" spans="4:4" x14ac:dyDescent="0.2">
      <c r="D1355" s="189"/>
    </row>
    <row r="1356" spans="4:4" x14ac:dyDescent="0.2">
      <c r="D1356" s="189"/>
    </row>
    <row r="1357" spans="4:4" x14ac:dyDescent="0.2">
      <c r="D1357" s="189"/>
    </row>
    <row r="1358" spans="4:4" x14ac:dyDescent="0.2">
      <c r="D1358" s="189"/>
    </row>
    <row r="1359" spans="4:4" x14ac:dyDescent="0.2">
      <c r="D1359" s="189"/>
    </row>
    <row r="1360" spans="4:4" x14ac:dyDescent="0.2">
      <c r="D1360" s="189"/>
    </row>
    <row r="1361" spans="4:4" x14ac:dyDescent="0.2">
      <c r="D1361" s="189"/>
    </row>
    <row r="1362" spans="4:4" x14ac:dyDescent="0.2">
      <c r="D1362" s="189"/>
    </row>
    <row r="1363" spans="4:4" x14ac:dyDescent="0.2">
      <c r="D1363" s="189"/>
    </row>
    <row r="1364" spans="4:4" x14ac:dyDescent="0.2">
      <c r="D1364" s="189"/>
    </row>
    <row r="1365" spans="4:4" x14ac:dyDescent="0.2">
      <c r="D1365" s="189"/>
    </row>
    <row r="1366" spans="4:4" x14ac:dyDescent="0.2">
      <c r="D1366" s="189"/>
    </row>
    <row r="1367" spans="4:4" x14ac:dyDescent="0.2">
      <c r="D1367" s="189"/>
    </row>
    <row r="1368" spans="4:4" x14ac:dyDescent="0.2">
      <c r="D1368" s="189"/>
    </row>
    <row r="1369" spans="4:4" x14ac:dyDescent="0.2">
      <c r="D1369" s="189"/>
    </row>
    <row r="1370" spans="4:4" x14ac:dyDescent="0.2">
      <c r="D1370" s="189"/>
    </row>
    <row r="1371" spans="4:4" x14ac:dyDescent="0.2">
      <c r="D1371" s="189"/>
    </row>
    <row r="1372" spans="4:4" x14ac:dyDescent="0.2">
      <c r="D1372" s="189"/>
    </row>
    <row r="1373" spans="4:4" x14ac:dyDescent="0.2">
      <c r="D1373" s="189"/>
    </row>
    <row r="1374" spans="4:4" x14ac:dyDescent="0.2">
      <c r="D1374" s="189"/>
    </row>
    <row r="1375" spans="4:4" x14ac:dyDescent="0.2">
      <c r="D1375" s="189"/>
    </row>
    <row r="1376" spans="4:4" x14ac:dyDescent="0.2">
      <c r="D1376" s="189"/>
    </row>
    <row r="1377" spans="4:4" x14ac:dyDescent="0.2">
      <c r="D1377" s="189"/>
    </row>
    <row r="1378" spans="4:4" x14ac:dyDescent="0.2">
      <c r="D1378" s="189"/>
    </row>
    <row r="1379" spans="4:4" x14ac:dyDescent="0.2">
      <c r="D1379" s="189"/>
    </row>
    <row r="1380" spans="4:4" x14ac:dyDescent="0.2">
      <c r="D1380" s="189"/>
    </row>
    <row r="1381" spans="4:4" x14ac:dyDescent="0.2">
      <c r="D1381" s="189"/>
    </row>
    <row r="1382" spans="4:4" x14ac:dyDescent="0.2">
      <c r="D1382" s="189"/>
    </row>
    <row r="1383" spans="4:4" x14ac:dyDescent="0.2">
      <c r="D1383" s="189"/>
    </row>
    <row r="1384" spans="4:4" x14ac:dyDescent="0.2">
      <c r="D1384" s="189"/>
    </row>
    <row r="1385" spans="4:4" x14ac:dyDescent="0.2">
      <c r="D1385" s="189"/>
    </row>
    <row r="1386" spans="4:4" x14ac:dyDescent="0.2">
      <c r="D1386" s="189"/>
    </row>
    <row r="1387" spans="4:4" x14ac:dyDescent="0.2">
      <c r="D1387" s="189"/>
    </row>
    <row r="1388" spans="4:4" x14ac:dyDescent="0.2">
      <c r="D1388" s="189"/>
    </row>
    <row r="1389" spans="4:4" x14ac:dyDescent="0.2">
      <c r="D1389" s="189"/>
    </row>
    <row r="1390" spans="4:4" x14ac:dyDescent="0.2">
      <c r="D1390" s="189"/>
    </row>
    <row r="1391" spans="4:4" x14ac:dyDescent="0.2">
      <c r="D1391" s="189"/>
    </row>
    <row r="1392" spans="4:4" x14ac:dyDescent="0.2">
      <c r="D1392" s="189"/>
    </row>
    <row r="1393" spans="4:4" x14ac:dyDescent="0.2">
      <c r="D1393" s="189"/>
    </row>
    <row r="1394" spans="4:4" x14ac:dyDescent="0.2">
      <c r="D1394" s="189"/>
    </row>
    <row r="1395" spans="4:4" x14ac:dyDescent="0.2">
      <c r="D1395" s="189"/>
    </row>
    <row r="1396" spans="4:4" x14ac:dyDescent="0.2">
      <c r="D1396" s="189"/>
    </row>
    <row r="1397" spans="4:4" x14ac:dyDescent="0.2">
      <c r="D1397" s="189"/>
    </row>
    <row r="1398" spans="4:4" x14ac:dyDescent="0.2">
      <c r="D1398" s="189"/>
    </row>
    <row r="1399" spans="4:4" x14ac:dyDescent="0.2">
      <c r="D1399" s="189"/>
    </row>
    <row r="1400" spans="4:4" x14ac:dyDescent="0.2">
      <c r="D1400" s="189"/>
    </row>
    <row r="1401" spans="4:4" x14ac:dyDescent="0.2">
      <c r="D1401" s="189"/>
    </row>
    <row r="1402" spans="4:4" x14ac:dyDescent="0.2">
      <c r="D1402" s="189"/>
    </row>
    <row r="1403" spans="4:4" x14ac:dyDescent="0.2">
      <c r="D1403" s="189"/>
    </row>
    <row r="1404" spans="4:4" x14ac:dyDescent="0.2">
      <c r="D1404" s="189"/>
    </row>
    <row r="1405" spans="4:4" x14ac:dyDescent="0.2">
      <c r="D1405" s="189"/>
    </row>
    <row r="1406" spans="4:4" x14ac:dyDescent="0.2">
      <c r="D1406" s="189"/>
    </row>
    <row r="1407" spans="4:4" x14ac:dyDescent="0.2">
      <c r="D1407" s="189"/>
    </row>
    <row r="1408" spans="4:4" x14ac:dyDescent="0.2">
      <c r="D1408" s="189"/>
    </row>
    <row r="1409" spans="4:4" x14ac:dyDescent="0.2">
      <c r="D1409" s="189"/>
    </row>
    <row r="1410" spans="4:4" x14ac:dyDescent="0.2">
      <c r="D1410" s="189"/>
    </row>
    <row r="1411" spans="4:4" x14ac:dyDescent="0.2">
      <c r="D1411" s="189"/>
    </row>
    <row r="1412" spans="4:4" x14ac:dyDescent="0.2">
      <c r="D1412" s="189"/>
    </row>
    <row r="1413" spans="4:4" x14ac:dyDescent="0.2">
      <c r="D1413" s="189"/>
    </row>
    <row r="1414" spans="4:4" x14ac:dyDescent="0.2">
      <c r="D1414" s="189"/>
    </row>
    <row r="1415" spans="4:4" x14ac:dyDescent="0.2">
      <c r="D1415" s="189"/>
    </row>
    <row r="1416" spans="4:4" x14ac:dyDescent="0.2">
      <c r="D1416" s="189"/>
    </row>
    <row r="1417" spans="4:4" x14ac:dyDescent="0.2">
      <c r="D1417" s="189"/>
    </row>
    <row r="1418" spans="4:4" x14ac:dyDescent="0.2">
      <c r="D1418" s="189"/>
    </row>
    <row r="1419" spans="4:4" x14ac:dyDescent="0.2">
      <c r="D1419" s="189"/>
    </row>
    <row r="1420" spans="4:4" x14ac:dyDescent="0.2">
      <c r="D1420" s="189"/>
    </row>
    <row r="1421" spans="4:4" x14ac:dyDescent="0.2">
      <c r="D1421" s="189"/>
    </row>
    <row r="1422" spans="4:4" x14ac:dyDescent="0.2">
      <c r="D1422" s="189"/>
    </row>
    <row r="1423" spans="4:4" x14ac:dyDescent="0.2">
      <c r="D1423" s="189"/>
    </row>
    <row r="1424" spans="4:4" x14ac:dyDescent="0.2">
      <c r="D1424" s="189"/>
    </row>
    <row r="1425" spans="4:4" x14ac:dyDescent="0.2">
      <c r="D1425" s="189"/>
    </row>
    <row r="1426" spans="4:4" x14ac:dyDescent="0.2">
      <c r="D1426" s="189"/>
    </row>
    <row r="1427" spans="4:4" x14ac:dyDescent="0.2">
      <c r="D1427" s="189"/>
    </row>
    <row r="1428" spans="4:4" x14ac:dyDescent="0.2">
      <c r="D1428" s="189"/>
    </row>
    <row r="1429" spans="4:4" x14ac:dyDescent="0.2">
      <c r="D1429" s="189"/>
    </row>
    <row r="1430" spans="4:4" x14ac:dyDescent="0.2">
      <c r="D1430" s="189"/>
    </row>
    <row r="1431" spans="4:4" x14ac:dyDescent="0.2">
      <c r="D1431" s="189"/>
    </row>
    <row r="1432" spans="4:4" x14ac:dyDescent="0.2">
      <c r="D1432" s="189"/>
    </row>
    <row r="1433" spans="4:4" x14ac:dyDescent="0.2">
      <c r="D1433" s="189"/>
    </row>
    <row r="1434" spans="4:4" x14ac:dyDescent="0.2">
      <c r="D1434" s="189"/>
    </row>
    <row r="1435" spans="4:4" x14ac:dyDescent="0.2">
      <c r="D1435" s="189"/>
    </row>
    <row r="1436" spans="4:4" x14ac:dyDescent="0.2">
      <c r="D1436" s="189"/>
    </row>
    <row r="1437" spans="4:4" x14ac:dyDescent="0.2">
      <c r="D1437" s="189"/>
    </row>
    <row r="1438" spans="4:4" x14ac:dyDescent="0.2">
      <c r="D1438" s="189"/>
    </row>
    <row r="1439" spans="4:4" x14ac:dyDescent="0.2">
      <c r="D1439" s="189"/>
    </row>
    <row r="1440" spans="4:4" x14ac:dyDescent="0.2">
      <c r="D1440" s="189"/>
    </row>
    <row r="1441" spans="4:4" x14ac:dyDescent="0.2">
      <c r="D1441" s="189"/>
    </row>
    <row r="1442" spans="4:4" x14ac:dyDescent="0.2">
      <c r="D1442" s="189"/>
    </row>
    <row r="1443" spans="4:4" x14ac:dyDescent="0.2">
      <c r="D1443" s="189"/>
    </row>
    <row r="1444" spans="4:4" x14ac:dyDescent="0.2">
      <c r="D1444" s="189"/>
    </row>
    <row r="1445" spans="4:4" x14ac:dyDescent="0.2">
      <c r="D1445" s="189"/>
    </row>
    <row r="1446" spans="4:4" x14ac:dyDescent="0.2">
      <c r="D1446" s="189"/>
    </row>
    <row r="1447" spans="4:4" x14ac:dyDescent="0.2">
      <c r="D1447" s="189"/>
    </row>
    <row r="1448" spans="4:4" x14ac:dyDescent="0.2">
      <c r="D1448" s="189"/>
    </row>
    <row r="1449" spans="4:4" x14ac:dyDescent="0.2">
      <c r="D1449" s="189"/>
    </row>
    <row r="1450" spans="4:4" x14ac:dyDescent="0.2">
      <c r="D1450" s="189"/>
    </row>
    <row r="1451" spans="4:4" x14ac:dyDescent="0.2">
      <c r="D1451" s="189"/>
    </row>
    <row r="1452" spans="4:4" x14ac:dyDescent="0.2">
      <c r="D1452" s="189"/>
    </row>
    <row r="1453" spans="4:4" x14ac:dyDescent="0.2">
      <c r="D1453" s="189"/>
    </row>
    <row r="1454" spans="4:4" x14ac:dyDescent="0.2">
      <c r="D1454" s="189"/>
    </row>
    <row r="1455" spans="4:4" x14ac:dyDescent="0.2">
      <c r="D1455" s="189"/>
    </row>
    <row r="1456" spans="4:4" x14ac:dyDescent="0.2">
      <c r="D1456" s="189"/>
    </row>
    <row r="1457" spans="4:4" x14ac:dyDescent="0.2">
      <c r="D1457" s="189"/>
    </row>
    <row r="1458" spans="4:4" x14ac:dyDescent="0.2">
      <c r="D1458" s="189"/>
    </row>
    <row r="1459" spans="4:4" x14ac:dyDescent="0.2">
      <c r="D1459" s="189"/>
    </row>
    <row r="1460" spans="4:4" x14ac:dyDescent="0.2">
      <c r="D1460" s="189"/>
    </row>
    <row r="1461" spans="4:4" x14ac:dyDescent="0.2">
      <c r="D1461" s="189"/>
    </row>
    <row r="1462" spans="4:4" x14ac:dyDescent="0.2">
      <c r="D1462" s="189"/>
    </row>
    <row r="1463" spans="4:4" x14ac:dyDescent="0.2">
      <c r="D1463" s="189"/>
    </row>
    <row r="1464" spans="4:4" x14ac:dyDescent="0.2">
      <c r="D1464" s="189"/>
    </row>
    <row r="1465" spans="4:4" x14ac:dyDescent="0.2">
      <c r="D1465" s="189"/>
    </row>
    <row r="1466" spans="4:4" x14ac:dyDescent="0.2">
      <c r="D1466" s="189"/>
    </row>
    <row r="1467" spans="4:4" x14ac:dyDescent="0.2">
      <c r="D1467" s="189"/>
    </row>
    <row r="1468" spans="4:4" x14ac:dyDescent="0.2">
      <c r="D1468" s="189"/>
    </row>
    <row r="1469" spans="4:4" x14ac:dyDescent="0.2">
      <c r="D1469" s="189"/>
    </row>
    <row r="1470" spans="4:4" x14ac:dyDescent="0.2">
      <c r="D1470" s="189"/>
    </row>
    <row r="1471" spans="4:4" x14ac:dyDescent="0.2">
      <c r="D1471" s="189"/>
    </row>
    <row r="1472" spans="4:4" x14ac:dyDescent="0.2">
      <c r="D1472" s="189"/>
    </row>
    <row r="1473" spans="4:4" x14ac:dyDescent="0.2">
      <c r="D1473" s="189"/>
    </row>
    <row r="1474" spans="4:4" x14ac:dyDescent="0.2">
      <c r="D1474" s="189"/>
    </row>
    <row r="1475" spans="4:4" x14ac:dyDescent="0.2">
      <c r="D1475" s="189"/>
    </row>
    <row r="1476" spans="4:4" x14ac:dyDescent="0.2">
      <c r="D1476" s="189"/>
    </row>
    <row r="1477" spans="4:4" x14ac:dyDescent="0.2">
      <c r="D1477" s="189"/>
    </row>
    <row r="1478" spans="4:4" x14ac:dyDescent="0.2">
      <c r="D1478" s="189"/>
    </row>
    <row r="1479" spans="4:4" x14ac:dyDescent="0.2">
      <c r="D1479" s="189"/>
    </row>
    <row r="1480" spans="4:4" x14ac:dyDescent="0.2">
      <c r="D1480" s="189"/>
    </row>
    <row r="1481" spans="4:4" x14ac:dyDescent="0.2">
      <c r="D1481" s="189"/>
    </row>
    <row r="1482" spans="4:4" x14ac:dyDescent="0.2">
      <c r="D1482" s="189"/>
    </row>
    <row r="1483" spans="4:4" x14ac:dyDescent="0.2">
      <c r="D1483" s="189"/>
    </row>
    <row r="1484" spans="4:4" x14ac:dyDescent="0.2">
      <c r="D1484" s="189"/>
    </row>
    <row r="1485" spans="4:4" x14ac:dyDescent="0.2">
      <c r="D1485" s="189"/>
    </row>
    <row r="1486" spans="4:4" x14ac:dyDescent="0.2">
      <c r="D1486" s="189"/>
    </row>
    <row r="1487" spans="4:4" x14ac:dyDescent="0.2">
      <c r="D1487" s="189"/>
    </row>
    <row r="1488" spans="4:4" x14ac:dyDescent="0.2">
      <c r="D1488" s="189"/>
    </row>
    <row r="1489" spans="4:4" x14ac:dyDescent="0.2">
      <c r="D1489" s="189"/>
    </row>
    <row r="1490" spans="4:4" x14ac:dyDescent="0.2">
      <c r="D1490" s="189"/>
    </row>
    <row r="1491" spans="4:4" x14ac:dyDescent="0.2">
      <c r="D1491" s="189"/>
    </row>
    <row r="1492" spans="4:4" x14ac:dyDescent="0.2">
      <c r="D1492" s="189"/>
    </row>
    <row r="1493" spans="4:4" x14ac:dyDescent="0.2">
      <c r="D1493" s="189"/>
    </row>
    <row r="1494" spans="4:4" x14ac:dyDescent="0.2">
      <c r="D1494" s="189"/>
    </row>
    <row r="1495" spans="4:4" x14ac:dyDescent="0.2">
      <c r="D1495" s="189"/>
    </row>
    <row r="1496" spans="4:4" x14ac:dyDescent="0.2">
      <c r="D1496" s="189"/>
    </row>
    <row r="1497" spans="4:4" x14ac:dyDescent="0.2">
      <c r="D1497" s="189"/>
    </row>
    <row r="1498" spans="4:4" x14ac:dyDescent="0.2">
      <c r="D1498" s="189"/>
    </row>
    <row r="1499" spans="4:4" x14ac:dyDescent="0.2">
      <c r="D1499" s="189"/>
    </row>
    <row r="1500" spans="4:4" x14ac:dyDescent="0.2">
      <c r="D1500" s="189"/>
    </row>
    <row r="1501" spans="4:4" x14ac:dyDescent="0.2">
      <c r="D1501" s="189"/>
    </row>
    <row r="1502" spans="4:4" x14ac:dyDescent="0.2">
      <c r="D1502" s="189"/>
    </row>
    <row r="1503" spans="4:4" x14ac:dyDescent="0.2">
      <c r="D1503" s="189"/>
    </row>
    <row r="1504" spans="4:4" x14ac:dyDescent="0.2">
      <c r="D1504" s="189"/>
    </row>
    <row r="1505" spans="4:4" x14ac:dyDescent="0.2">
      <c r="D1505" s="189"/>
    </row>
    <row r="1506" spans="4:4" x14ac:dyDescent="0.2">
      <c r="D1506" s="189"/>
    </row>
    <row r="1507" spans="4:4" x14ac:dyDescent="0.2">
      <c r="D1507" s="189"/>
    </row>
    <row r="1508" spans="4:4" x14ac:dyDescent="0.2">
      <c r="D1508" s="189"/>
    </row>
    <row r="1509" spans="4:4" x14ac:dyDescent="0.2">
      <c r="D1509" s="189"/>
    </row>
    <row r="1510" spans="4:4" x14ac:dyDescent="0.2">
      <c r="D1510" s="189"/>
    </row>
    <row r="1511" spans="4:4" x14ac:dyDescent="0.2">
      <c r="D1511" s="189"/>
    </row>
    <row r="1512" spans="4:4" x14ac:dyDescent="0.2">
      <c r="D1512" s="189"/>
    </row>
    <row r="1513" spans="4:4" x14ac:dyDescent="0.2">
      <c r="D1513" s="189"/>
    </row>
    <row r="1514" spans="4:4" x14ac:dyDescent="0.2">
      <c r="D1514" s="189"/>
    </row>
    <row r="1515" spans="4:4" x14ac:dyDescent="0.2">
      <c r="D1515" s="189"/>
    </row>
    <row r="1516" spans="4:4" x14ac:dyDescent="0.2">
      <c r="D1516" s="189"/>
    </row>
    <row r="1517" spans="4:4" x14ac:dyDescent="0.2">
      <c r="D1517" s="189"/>
    </row>
    <row r="1518" spans="4:4" x14ac:dyDescent="0.2">
      <c r="D1518" s="189"/>
    </row>
    <row r="1519" spans="4:4" x14ac:dyDescent="0.2">
      <c r="D1519" s="189"/>
    </row>
    <row r="1520" spans="4:4" x14ac:dyDescent="0.2">
      <c r="D1520" s="189"/>
    </row>
    <row r="1521" spans="4:4" x14ac:dyDescent="0.2">
      <c r="D1521" s="189"/>
    </row>
    <row r="1522" spans="4:4" x14ac:dyDescent="0.2">
      <c r="D1522" s="189"/>
    </row>
    <row r="1523" spans="4:4" x14ac:dyDescent="0.2">
      <c r="D1523" s="189"/>
    </row>
    <row r="1524" spans="4:4" x14ac:dyDescent="0.2">
      <c r="D1524" s="189"/>
    </row>
    <row r="1525" spans="4:4" x14ac:dyDescent="0.2">
      <c r="D1525" s="189"/>
    </row>
    <row r="1526" spans="4:4" x14ac:dyDescent="0.2">
      <c r="D1526" s="189"/>
    </row>
    <row r="1527" spans="4:4" x14ac:dyDescent="0.2">
      <c r="D1527" s="189"/>
    </row>
    <row r="1528" spans="4:4" x14ac:dyDescent="0.2">
      <c r="D1528" s="189"/>
    </row>
    <row r="1529" spans="4:4" x14ac:dyDescent="0.2">
      <c r="D1529" s="189"/>
    </row>
    <row r="1530" spans="4:4" x14ac:dyDescent="0.2">
      <c r="D1530" s="189"/>
    </row>
    <row r="1531" spans="4:4" x14ac:dyDescent="0.2">
      <c r="D1531" s="189"/>
    </row>
    <row r="1532" spans="4:4" x14ac:dyDescent="0.2">
      <c r="D1532" s="189"/>
    </row>
    <row r="1533" spans="4:4" x14ac:dyDescent="0.2">
      <c r="D1533" s="189"/>
    </row>
    <row r="1534" spans="4:4" x14ac:dyDescent="0.2">
      <c r="D1534" s="189"/>
    </row>
    <row r="1535" spans="4:4" x14ac:dyDescent="0.2">
      <c r="D1535" s="189"/>
    </row>
    <row r="1536" spans="4:4" x14ac:dyDescent="0.2">
      <c r="D1536" s="189"/>
    </row>
    <row r="1537" spans="4:4" x14ac:dyDescent="0.2">
      <c r="D1537" s="189"/>
    </row>
    <row r="1538" spans="4:4" x14ac:dyDescent="0.2">
      <c r="D1538" s="189"/>
    </row>
    <row r="1539" spans="4:4" x14ac:dyDescent="0.2">
      <c r="D1539" s="189"/>
    </row>
    <row r="1540" spans="4:4" x14ac:dyDescent="0.2">
      <c r="D1540" s="189"/>
    </row>
    <row r="1541" spans="4:4" x14ac:dyDescent="0.2">
      <c r="D1541" s="189"/>
    </row>
    <row r="1542" spans="4:4" x14ac:dyDescent="0.2">
      <c r="D1542" s="189"/>
    </row>
    <row r="1543" spans="4:4" x14ac:dyDescent="0.2">
      <c r="D1543" s="189"/>
    </row>
    <row r="1544" spans="4:4" x14ac:dyDescent="0.2">
      <c r="D1544" s="189"/>
    </row>
    <row r="1545" spans="4:4" x14ac:dyDescent="0.2">
      <c r="D1545" s="189"/>
    </row>
    <row r="1546" spans="4:4" x14ac:dyDescent="0.2">
      <c r="D1546" s="189"/>
    </row>
    <row r="1547" spans="4:4" x14ac:dyDescent="0.2">
      <c r="D1547" s="189"/>
    </row>
    <row r="1548" spans="4:4" x14ac:dyDescent="0.2">
      <c r="D1548" s="189"/>
    </row>
    <row r="1549" spans="4:4" x14ac:dyDescent="0.2">
      <c r="D1549" s="189"/>
    </row>
    <row r="1550" spans="4:4" x14ac:dyDescent="0.2">
      <c r="D1550" s="189"/>
    </row>
    <row r="1551" spans="4:4" x14ac:dyDescent="0.2">
      <c r="D1551" s="189"/>
    </row>
    <row r="1552" spans="4:4" x14ac:dyDescent="0.2">
      <c r="D1552" s="189"/>
    </row>
    <row r="1553" spans="4:4" x14ac:dyDescent="0.2">
      <c r="D1553" s="189"/>
    </row>
    <row r="1554" spans="4:4" x14ac:dyDescent="0.2">
      <c r="D1554" s="189"/>
    </row>
    <row r="1555" spans="4:4" x14ac:dyDescent="0.2">
      <c r="D1555" s="189"/>
    </row>
    <row r="1556" spans="4:4" x14ac:dyDescent="0.2">
      <c r="D1556" s="189"/>
    </row>
    <row r="1557" spans="4:4" x14ac:dyDescent="0.2">
      <c r="D1557" s="189"/>
    </row>
    <row r="1558" spans="4:4" x14ac:dyDescent="0.2">
      <c r="D1558" s="189"/>
    </row>
    <row r="1559" spans="4:4" x14ac:dyDescent="0.2">
      <c r="D1559" s="189"/>
    </row>
    <row r="1560" spans="4:4" x14ac:dyDescent="0.2">
      <c r="D1560" s="189"/>
    </row>
    <row r="1561" spans="4:4" x14ac:dyDescent="0.2">
      <c r="D1561" s="189"/>
    </row>
    <row r="1562" spans="4:4" x14ac:dyDescent="0.2">
      <c r="D1562" s="189"/>
    </row>
    <row r="1563" spans="4:4" x14ac:dyDescent="0.2">
      <c r="D1563" s="189"/>
    </row>
    <row r="1564" spans="4:4" x14ac:dyDescent="0.2">
      <c r="D1564" s="189"/>
    </row>
    <row r="1565" spans="4:4" x14ac:dyDescent="0.2">
      <c r="D1565" s="189"/>
    </row>
    <row r="1566" spans="4:4" x14ac:dyDescent="0.2">
      <c r="D1566" s="189"/>
    </row>
    <row r="1567" spans="4:4" x14ac:dyDescent="0.2">
      <c r="D1567" s="189"/>
    </row>
    <row r="1568" spans="4:4" x14ac:dyDescent="0.2">
      <c r="D1568" s="189"/>
    </row>
    <row r="1569" spans="4:4" x14ac:dyDescent="0.2">
      <c r="D1569" s="189"/>
    </row>
    <row r="1570" spans="4:4" x14ac:dyDescent="0.2">
      <c r="D1570" s="189"/>
    </row>
    <row r="1571" spans="4:4" x14ac:dyDescent="0.2">
      <c r="D1571" s="189"/>
    </row>
    <row r="1572" spans="4:4" x14ac:dyDescent="0.2">
      <c r="D1572" s="189"/>
    </row>
    <row r="1573" spans="4:4" x14ac:dyDescent="0.2">
      <c r="D1573" s="189"/>
    </row>
    <row r="1574" spans="4:4" x14ac:dyDescent="0.2">
      <c r="D1574" s="189"/>
    </row>
    <row r="1575" spans="4:4" x14ac:dyDescent="0.2">
      <c r="D1575" s="189"/>
    </row>
    <row r="1576" spans="4:4" x14ac:dyDescent="0.2">
      <c r="D1576" s="189"/>
    </row>
    <row r="1577" spans="4:4" x14ac:dyDescent="0.2">
      <c r="D1577" s="189"/>
    </row>
    <row r="1578" spans="4:4" x14ac:dyDescent="0.2">
      <c r="D1578" s="189"/>
    </row>
    <row r="1579" spans="4:4" x14ac:dyDescent="0.2">
      <c r="D1579" s="189"/>
    </row>
    <row r="1580" spans="4:4" x14ac:dyDescent="0.2">
      <c r="D1580" s="189"/>
    </row>
    <row r="1581" spans="4:4" x14ac:dyDescent="0.2">
      <c r="D1581" s="189"/>
    </row>
    <row r="1582" spans="4:4" x14ac:dyDescent="0.2">
      <c r="D1582" s="189"/>
    </row>
    <row r="1583" spans="4:4" x14ac:dyDescent="0.2">
      <c r="D1583" s="189"/>
    </row>
    <row r="1584" spans="4:4" x14ac:dyDescent="0.2">
      <c r="D1584" s="189"/>
    </row>
    <row r="1585" spans="4:4" x14ac:dyDescent="0.2">
      <c r="D1585" s="189"/>
    </row>
    <row r="1586" spans="4:4" x14ac:dyDescent="0.2">
      <c r="D1586" s="189"/>
    </row>
    <row r="1587" spans="4:4" x14ac:dyDescent="0.2">
      <c r="D1587" s="189"/>
    </row>
    <row r="1588" spans="4:4" x14ac:dyDescent="0.2">
      <c r="D1588" s="189"/>
    </row>
    <row r="1589" spans="4:4" x14ac:dyDescent="0.2">
      <c r="D1589" s="189"/>
    </row>
    <row r="1590" spans="4:4" x14ac:dyDescent="0.2">
      <c r="D1590" s="189"/>
    </row>
    <row r="1591" spans="4:4" x14ac:dyDescent="0.2">
      <c r="D1591" s="189"/>
    </row>
    <row r="1592" spans="4:4" x14ac:dyDescent="0.2">
      <c r="D1592" s="189"/>
    </row>
    <row r="1593" spans="4:4" x14ac:dyDescent="0.2">
      <c r="D1593" s="189"/>
    </row>
    <row r="1594" spans="4:4" x14ac:dyDescent="0.2">
      <c r="D1594" s="189"/>
    </row>
    <row r="1595" spans="4:4" x14ac:dyDescent="0.2">
      <c r="D1595" s="189"/>
    </row>
    <row r="1596" spans="4:4" x14ac:dyDescent="0.2">
      <c r="D1596" s="189"/>
    </row>
    <row r="1597" spans="4:4" x14ac:dyDescent="0.2">
      <c r="D1597" s="189"/>
    </row>
    <row r="1598" spans="4:4" x14ac:dyDescent="0.2">
      <c r="D1598" s="189"/>
    </row>
    <row r="1599" spans="4:4" x14ac:dyDescent="0.2">
      <c r="D1599" s="189"/>
    </row>
    <row r="1600" spans="4:4" x14ac:dyDescent="0.2">
      <c r="D1600" s="189"/>
    </row>
    <row r="1601" spans="4:4" x14ac:dyDescent="0.2">
      <c r="D1601" s="189"/>
    </row>
    <row r="1602" spans="4:4" x14ac:dyDescent="0.2">
      <c r="D1602" s="189"/>
    </row>
    <row r="1603" spans="4:4" x14ac:dyDescent="0.2">
      <c r="D1603" s="189"/>
    </row>
    <row r="1604" spans="4:4" x14ac:dyDescent="0.2">
      <c r="D1604" s="189"/>
    </row>
    <row r="1605" spans="4:4" x14ac:dyDescent="0.2">
      <c r="D1605" s="189"/>
    </row>
    <row r="1606" spans="4:4" x14ac:dyDescent="0.2">
      <c r="D1606" s="189"/>
    </row>
    <row r="1607" spans="4:4" x14ac:dyDescent="0.2">
      <c r="D1607" s="189"/>
    </row>
    <row r="1608" spans="4:4" x14ac:dyDescent="0.2">
      <c r="D1608" s="189"/>
    </row>
    <row r="1609" spans="4:4" x14ac:dyDescent="0.2">
      <c r="D1609" s="189"/>
    </row>
    <row r="1610" spans="4:4" x14ac:dyDescent="0.2">
      <c r="D1610" s="189"/>
    </row>
    <row r="1611" spans="4:4" x14ac:dyDescent="0.2">
      <c r="D1611" s="189"/>
    </row>
    <row r="1612" spans="4:4" x14ac:dyDescent="0.2">
      <c r="D1612" s="189"/>
    </row>
    <row r="1613" spans="4:4" x14ac:dyDescent="0.2">
      <c r="D1613" s="189"/>
    </row>
    <row r="1614" spans="4:4" x14ac:dyDescent="0.2">
      <c r="D1614" s="189"/>
    </row>
    <row r="1615" spans="4:4" x14ac:dyDescent="0.2">
      <c r="D1615" s="189"/>
    </row>
    <row r="1616" spans="4:4" x14ac:dyDescent="0.2">
      <c r="D1616" s="189"/>
    </row>
    <row r="1617" spans="4:4" x14ac:dyDescent="0.2">
      <c r="D1617" s="189"/>
    </row>
    <row r="1618" spans="4:4" x14ac:dyDescent="0.2">
      <c r="D1618" s="189"/>
    </row>
    <row r="1619" spans="4:4" x14ac:dyDescent="0.2">
      <c r="D1619" s="189"/>
    </row>
    <row r="1620" spans="4:4" x14ac:dyDescent="0.2">
      <c r="D1620" s="189"/>
    </row>
    <row r="1621" spans="4:4" x14ac:dyDescent="0.2">
      <c r="D1621" s="189"/>
    </row>
    <row r="1622" spans="4:4" x14ac:dyDescent="0.2">
      <c r="D1622" s="189"/>
    </row>
    <row r="1623" spans="4:4" x14ac:dyDescent="0.2">
      <c r="D1623" s="189"/>
    </row>
    <row r="1624" spans="4:4" x14ac:dyDescent="0.2">
      <c r="D1624" s="189"/>
    </row>
    <row r="1625" spans="4:4" x14ac:dyDescent="0.2">
      <c r="D1625" s="189"/>
    </row>
    <row r="1626" spans="4:4" x14ac:dyDescent="0.2">
      <c r="D1626" s="189"/>
    </row>
    <row r="1627" spans="4:4" x14ac:dyDescent="0.2">
      <c r="D1627" s="189"/>
    </row>
    <row r="1628" spans="4:4" x14ac:dyDescent="0.2">
      <c r="D1628" s="189"/>
    </row>
    <row r="1629" spans="4:4" x14ac:dyDescent="0.2">
      <c r="D1629" s="189"/>
    </row>
    <row r="1630" spans="4:4" x14ac:dyDescent="0.2">
      <c r="D1630" s="189"/>
    </row>
    <row r="1631" spans="4:4" x14ac:dyDescent="0.2">
      <c r="D1631" s="189"/>
    </row>
    <row r="1632" spans="4:4" x14ac:dyDescent="0.2">
      <c r="D1632" s="189"/>
    </row>
    <row r="1633" spans="4:4" x14ac:dyDescent="0.2">
      <c r="D1633" s="189"/>
    </row>
    <row r="1634" spans="4:4" x14ac:dyDescent="0.2">
      <c r="D1634" s="189"/>
    </row>
    <row r="1635" spans="4:4" x14ac:dyDescent="0.2">
      <c r="D1635" s="189"/>
    </row>
    <row r="1636" spans="4:4" x14ac:dyDescent="0.2">
      <c r="D1636" s="189"/>
    </row>
    <row r="1637" spans="4:4" x14ac:dyDescent="0.2">
      <c r="D1637" s="189"/>
    </row>
    <row r="1638" spans="4:4" x14ac:dyDescent="0.2">
      <c r="D1638" s="189"/>
    </row>
    <row r="1639" spans="4:4" x14ac:dyDescent="0.2">
      <c r="D1639" s="189"/>
    </row>
    <row r="1640" spans="4:4" x14ac:dyDescent="0.2">
      <c r="D1640" s="189"/>
    </row>
    <row r="1641" spans="4:4" x14ac:dyDescent="0.2">
      <c r="D1641" s="189"/>
    </row>
    <row r="1642" spans="4:4" x14ac:dyDescent="0.2">
      <c r="D1642" s="189"/>
    </row>
    <row r="1643" spans="4:4" x14ac:dyDescent="0.2">
      <c r="D1643" s="189"/>
    </row>
    <row r="1644" spans="4:4" x14ac:dyDescent="0.2">
      <c r="D1644" s="189"/>
    </row>
    <row r="1645" spans="4:4" x14ac:dyDescent="0.2">
      <c r="D1645" s="189"/>
    </row>
    <row r="1646" spans="4:4" x14ac:dyDescent="0.2">
      <c r="D1646" s="189"/>
    </row>
    <row r="1647" spans="4:4" x14ac:dyDescent="0.2">
      <c r="D1647" s="189"/>
    </row>
    <row r="1648" spans="4:4" x14ac:dyDescent="0.2">
      <c r="D1648" s="189"/>
    </row>
    <row r="1649" spans="4:4" x14ac:dyDescent="0.2">
      <c r="D1649" s="189"/>
    </row>
    <row r="1650" spans="4:4" x14ac:dyDescent="0.2">
      <c r="D1650" s="189"/>
    </row>
    <row r="1651" spans="4:4" x14ac:dyDescent="0.2">
      <c r="D1651" s="189"/>
    </row>
    <row r="1652" spans="4:4" x14ac:dyDescent="0.2">
      <c r="D1652" s="189"/>
    </row>
    <row r="1653" spans="4:4" x14ac:dyDescent="0.2">
      <c r="D1653" s="189"/>
    </row>
    <row r="1654" spans="4:4" x14ac:dyDescent="0.2">
      <c r="D1654" s="189"/>
    </row>
    <row r="1655" spans="4:4" x14ac:dyDescent="0.2">
      <c r="D1655" s="189"/>
    </row>
    <row r="1656" spans="4:4" x14ac:dyDescent="0.2">
      <c r="D1656" s="189"/>
    </row>
    <row r="1657" spans="4:4" x14ac:dyDescent="0.2">
      <c r="D1657" s="189"/>
    </row>
    <row r="1658" spans="4:4" x14ac:dyDescent="0.2">
      <c r="D1658" s="189"/>
    </row>
    <row r="1659" spans="4:4" x14ac:dyDescent="0.2">
      <c r="D1659" s="189"/>
    </row>
    <row r="1660" spans="4:4" x14ac:dyDescent="0.2">
      <c r="D1660" s="189"/>
    </row>
    <row r="1661" spans="4:4" x14ac:dyDescent="0.2">
      <c r="D1661" s="189"/>
    </row>
    <row r="1662" spans="4:4" x14ac:dyDescent="0.2">
      <c r="D1662" s="189"/>
    </row>
    <row r="1663" spans="4:4" x14ac:dyDescent="0.2">
      <c r="D1663" s="189"/>
    </row>
    <row r="1664" spans="4:4" x14ac:dyDescent="0.2">
      <c r="D1664" s="189"/>
    </row>
    <row r="1665" spans="4:4" x14ac:dyDescent="0.2">
      <c r="D1665" s="189"/>
    </row>
    <row r="1666" spans="4:4" x14ac:dyDescent="0.2">
      <c r="D1666" s="189"/>
    </row>
    <row r="1667" spans="4:4" x14ac:dyDescent="0.2">
      <c r="D1667" s="189"/>
    </row>
    <row r="1668" spans="4:4" x14ac:dyDescent="0.2">
      <c r="D1668" s="189"/>
    </row>
    <row r="1669" spans="4:4" x14ac:dyDescent="0.2">
      <c r="D1669" s="189"/>
    </row>
    <row r="1670" spans="4:4" x14ac:dyDescent="0.2">
      <c r="D1670" s="189"/>
    </row>
    <row r="1671" spans="4:4" x14ac:dyDescent="0.2">
      <c r="D1671" s="189"/>
    </row>
    <row r="1672" spans="4:4" x14ac:dyDescent="0.2">
      <c r="D1672" s="189"/>
    </row>
    <row r="1673" spans="4:4" x14ac:dyDescent="0.2">
      <c r="D1673" s="189"/>
    </row>
    <row r="1674" spans="4:4" x14ac:dyDescent="0.2">
      <c r="D1674" s="189"/>
    </row>
    <row r="1675" spans="4:4" x14ac:dyDescent="0.2">
      <c r="D1675" s="189"/>
    </row>
    <row r="1676" spans="4:4" x14ac:dyDescent="0.2">
      <c r="D1676" s="189"/>
    </row>
    <row r="1677" spans="4:4" x14ac:dyDescent="0.2">
      <c r="D1677" s="189"/>
    </row>
    <row r="1678" spans="4:4" x14ac:dyDescent="0.2">
      <c r="D1678" s="189"/>
    </row>
    <row r="1679" spans="4:4" x14ac:dyDescent="0.2">
      <c r="D1679" s="189"/>
    </row>
    <row r="1680" spans="4:4" x14ac:dyDescent="0.2">
      <c r="D1680" s="189"/>
    </row>
    <row r="1681" spans="4:4" x14ac:dyDescent="0.2">
      <c r="D1681" s="189"/>
    </row>
    <row r="1682" spans="4:4" x14ac:dyDescent="0.2">
      <c r="D1682" s="189"/>
    </row>
    <row r="1683" spans="4:4" x14ac:dyDescent="0.2">
      <c r="D1683" s="189"/>
    </row>
    <row r="1684" spans="4:4" x14ac:dyDescent="0.2">
      <c r="D1684" s="189"/>
    </row>
    <row r="1685" spans="4:4" x14ac:dyDescent="0.2">
      <c r="D1685" s="189"/>
    </row>
    <row r="1686" spans="4:4" x14ac:dyDescent="0.2">
      <c r="D1686" s="189"/>
    </row>
    <row r="1687" spans="4:4" x14ac:dyDescent="0.2">
      <c r="D1687" s="189"/>
    </row>
    <row r="1688" spans="4:4" x14ac:dyDescent="0.2">
      <c r="D1688" s="189"/>
    </row>
    <row r="1689" spans="4:4" x14ac:dyDescent="0.2">
      <c r="D1689" s="189"/>
    </row>
    <row r="1690" spans="4:4" x14ac:dyDescent="0.2">
      <c r="D1690" s="189"/>
    </row>
    <row r="1691" spans="4:4" x14ac:dyDescent="0.2">
      <c r="D1691" s="189"/>
    </row>
    <row r="1692" spans="4:4" x14ac:dyDescent="0.2">
      <c r="D1692" s="189"/>
    </row>
    <row r="1693" spans="4:4" x14ac:dyDescent="0.2">
      <c r="D1693" s="189"/>
    </row>
    <row r="1694" spans="4:4" x14ac:dyDescent="0.2">
      <c r="D1694" s="189"/>
    </row>
    <row r="1695" spans="4:4" x14ac:dyDescent="0.2">
      <c r="D1695" s="189"/>
    </row>
    <row r="1696" spans="4:4" x14ac:dyDescent="0.2">
      <c r="D1696" s="189"/>
    </row>
    <row r="1697" spans="4:4" x14ac:dyDescent="0.2">
      <c r="D1697" s="189"/>
    </row>
    <row r="1698" spans="4:4" x14ac:dyDescent="0.2">
      <c r="D1698" s="189"/>
    </row>
    <row r="1699" spans="4:4" x14ac:dyDescent="0.2">
      <c r="D1699" s="189"/>
    </row>
    <row r="1700" spans="4:4" x14ac:dyDescent="0.2">
      <c r="D1700" s="189"/>
    </row>
    <row r="1701" spans="4:4" x14ac:dyDescent="0.2">
      <c r="D1701" s="189"/>
    </row>
    <row r="1702" spans="4:4" x14ac:dyDescent="0.2">
      <c r="D1702" s="189"/>
    </row>
    <row r="1703" spans="4:4" x14ac:dyDescent="0.2">
      <c r="D1703" s="189"/>
    </row>
    <row r="1704" spans="4:4" x14ac:dyDescent="0.2">
      <c r="D1704" s="189"/>
    </row>
    <row r="1705" spans="4:4" x14ac:dyDescent="0.2">
      <c r="D1705" s="189"/>
    </row>
    <row r="1706" spans="4:4" x14ac:dyDescent="0.2">
      <c r="D1706" s="189"/>
    </row>
    <row r="1707" spans="4:4" x14ac:dyDescent="0.2">
      <c r="D1707" s="189"/>
    </row>
    <row r="1708" spans="4:4" x14ac:dyDescent="0.2">
      <c r="D1708" s="189"/>
    </row>
    <row r="1709" spans="4:4" x14ac:dyDescent="0.2">
      <c r="D1709" s="189"/>
    </row>
    <row r="1710" spans="4:4" x14ac:dyDescent="0.2">
      <c r="D1710" s="189"/>
    </row>
    <row r="1711" spans="4:4" x14ac:dyDescent="0.2">
      <c r="D1711" s="189"/>
    </row>
    <row r="1712" spans="4:4" x14ac:dyDescent="0.2">
      <c r="D1712" s="189"/>
    </row>
    <row r="1713" spans="4:4" x14ac:dyDescent="0.2">
      <c r="D1713" s="189"/>
    </row>
    <row r="1714" spans="4:4" x14ac:dyDescent="0.2">
      <c r="D1714" s="189"/>
    </row>
    <row r="1715" spans="4:4" x14ac:dyDescent="0.2">
      <c r="D1715" s="189"/>
    </row>
    <row r="1716" spans="4:4" x14ac:dyDescent="0.2">
      <c r="D1716" s="189"/>
    </row>
    <row r="1717" spans="4:4" x14ac:dyDescent="0.2">
      <c r="D1717" s="189"/>
    </row>
    <row r="1718" spans="4:4" x14ac:dyDescent="0.2">
      <c r="D1718" s="189"/>
    </row>
    <row r="1719" spans="4:4" x14ac:dyDescent="0.2">
      <c r="D1719" s="189"/>
    </row>
    <row r="1720" spans="4:4" x14ac:dyDescent="0.2">
      <c r="D1720" s="189"/>
    </row>
    <row r="1721" spans="4:4" x14ac:dyDescent="0.2">
      <c r="D1721" s="189"/>
    </row>
    <row r="1722" spans="4:4" x14ac:dyDescent="0.2">
      <c r="D1722" s="189"/>
    </row>
    <row r="1723" spans="4:4" x14ac:dyDescent="0.2">
      <c r="D1723" s="189"/>
    </row>
    <row r="1724" spans="4:4" x14ac:dyDescent="0.2">
      <c r="D1724" s="189"/>
    </row>
    <row r="1725" spans="4:4" x14ac:dyDescent="0.2">
      <c r="D1725" s="189"/>
    </row>
    <row r="1726" spans="4:4" x14ac:dyDescent="0.2">
      <c r="D1726" s="189"/>
    </row>
    <row r="1727" spans="4:4" x14ac:dyDescent="0.2">
      <c r="D1727" s="189"/>
    </row>
    <row r="1728" spans="4:4" x14ac:dyDescent="0.2">
      <c r="D1728" s="189"/>
    </row>
    <row r="1729" spans="4:4" x14ac:dyDescent="0.2">
      <c r="D1729" s="189"/>
    </row>
    <row r="1730" spans="4:4" x14ac:dyDescent="0.2">
      <c r="D1730" s="189"/>
    </row>
    <row r="1731" spans="4:4" x14ac:dyDescent="0.2">
      <c r="D1731" s="189"/>
    </row>
    <row r="1732" spans="4:4" x14ac:dyDescent="0.2">
      <c r="D1732" s="189"/>
    </row>
    <row r="1733" spans="4:4" x14ac:dyDescent="0.2">
      <c r="D1733" s="189"/>
    </row>
    <row r="1734" spans="4:4" x14ac:dyDescent="0.2">
      <c r="D1734" s="189"/>
    </row>
    <row r="1735" spans="4:4" x14ac:dyDescent="0.2">
      <c r="D1735" s="189"/>
    </row>
    <row r="1736" spans="4:4" x14ac:dyDescent="0.2">
      <c r="D1736" s="189"/>
    </row>
    <row r="1737" spans="4:4" x14ac:dyDescent="0.2">
      <c r="D1737" s="189"/>
    </row>
    <row r="1738" spans="4:4" x14ac:dyDescent="0.2">
      <c r="D1738" s="189"/>
    </row>
    <row r="1739" spans="4:4" x14ac:dyDescent="0.2">
      <c r="D1739" s="189"/>
    </row>
    <row r="1740" spans="4:4" x14ac:dyDescent="0.2">
      <c r="D1740" s="189"/>
    </row>
    <row r="1741" spans="4:4" x14ac:dyDescent="0.2">
      <c r="D1741" s="189"/>
    </row>
    <row r="1742" spans="4:4" x14ac:dyDescent="0.2">
      <c r="D1742" s="189"/>
    </row>
    <row r="1743" spans="4:4" x14ac:dyDescent="0.2">
      <c r="D1743" s="189"/>
    </row>
    <row r="1744" spans="4:4" x14ac:dyDescent="0.2">
      <c r="D1744" s="189"/>
    </row>
    <row r="1745" spans="4:4" x14ac:dyDescent="0.2">
      <c r="D1745" s="189"/>
    </row>
    <row r="1746" spans="4:4" x14ac:dyDescent="0.2">
      <c r="D1746" s="189"/>
    </row>
    <row r="1747" spans="4:4" x14ac:dyDescent="0.2">
      <c r="D1747" s="189"/>
    </row>
    <row r="1748" spans="4:4" x14ac:dyDescent="0.2">
      <c r="D1748" s="189"/>
    </row>
    <row r="1749" spans="4:4" x14ac:dyDescent="0.2">
      <c r="D1749" s="189"/>
    </row>
    <row r="1750" spans="4:4" x14ac:dyDescent="0.2">
      <c r="D1750" s="189"/>
    </row>
    <row r="1751" spans="4:4" x14ac:dyDescent="0.2">
      <c r="D1751" s="189"/>
    </row>
    <row r="1752" spans="4:4" x14ac:dyDescent="0.2">
      <c r="D1752" s="189"/>
    </row>
    <row r="1753" spans="4:4" x14ac:dyDescent="0.2">
      <c r="D1753" s="189"/>
    </row>
    <row r="1754" spans="4:4" x14ac:dyDescent="0.2">
      <c r="D1754" s="189"/>
    </row>
    <row r="1755" spans="4:4" x14ac:dyDescent="0.2">
      <c r="D1755" s="189"/>
    </row>
    <row r="1756" spans="4:4" x14ac:dyDescent="0.2">
      <c r="D1756" s="189"/>
    </row>
    <row r="1757" spans="4:4" x14ac:dyDescent="0.2">
      <c r="D1757" s="189"/>
    </row>
    <row r="1758" spans="4:4" x14ac:dyDescent="0.2">
      <c r="D1758" s="189"/>
    </row>
    <row r="1759" spans="4:4" x14ac:dyDescent="0.2">
      <c r="D1759" s="189"/>
    </row>
    <row r="1760" spans="4:4" x14ac:dyDescent="0.2">
      <c r="D1760" s="189"/>
    </row>
    <row r="1761" spans="4:4" x14ac:dyDescent="0.2">
      <c r="D1761" s="189"/>
    </row>
    <row r="1762" spans="4:4" x14ac:dyDescent="0.2">
      <c r="D1762" s="189"/>
    </row>
    <row r="1763" spans="4:4" x14ac:dyDescent="0.2">
      <c r="D1763" s="189"/>
    </row>
    <row r="1764" spans="4:4" x14ac:dyDescent="0.2">
      <c r="D1764" s="189"/>
    </row>
    <row r="1765" spans="4:4" x14ac:dyDescent="0.2">
      <c r="D1765" s="189"/>
    </row>
    <row r="1766" spans="4:4" x14ac:dyDescent="0.2">
      <c r="D1766" s="189"/>
    </row>
    <row r="1767" spans="4:4" x14ac:dyDescent="0.2">
      <c r="D1767" s="189"/>
    </row>
    <row r="1768" spans="4:4" x14ac:dyDescent="0.2">
      <c r="D1768" s="189"/>
    </row>
    <row r="1769" spans="4:4" x14ac:dyDescent="0.2">
      <c r="D1769" s="189"/>
    </row>
    <row r="1770" spans="4:4" x14ac:dyDescent="0.2">
      <c r="D1770" s="189"/>
    </row>
    <row r="1771" spans="4:4" x14ac:dyDescent="0.2">
      <c r="D1771" s="189"/>
    </row>
    <row r="1772" spans="4:4" x14ac:dyDescent="0.2">
      <c r="D1772" s="189"/>
    </row>
    <row r="1773" spans="4:4" x14ac:dyDescent="0.2">
      <c r="D1773" s="189"/>
    </row>
    <row r="1774" spans="4:4" x14ac:dyDescent="0.2">
      <c r="D1774" s="189"/>
    </row>
    <row r="1775" spans="4:4" x14ac:dyDescent="0.2">
      <c r="D1775" s="189"/>
    </row>
    <row r="1776" spans="4:4" x14ac:dyDescent="0.2">
      <c r="D1776" s="189"/>
    </row>
    <row r="1777" spans="4:4" x14ac:dyDescent="0.2">
      <c r="D1777" s="189"/>
    </row>
    <row r="1778" spans="4:4" x14ac:dyDescent="0.2">
      <c r="D1778" s="189"/>
    </row>
    <row r="1779" spans="4:4" x14ac:dyDescent="0.2">
      <c r="D1779" s="189"/>
    </row>
    <row r="1780" spans="4:4" x14ac:dyDescent="0.2">
      <c r="D1780" s="189"/>
    </row>
    <row r="1781" spans="4:4" x14ac:dyDescent="0.2">
      <c r="D1781" s="189"/>
    </row>
    <row r="1782" spans="4:4" x14ac:dyDescent="0.2">
      <c r="D1782" s="189"/>
    </row>
    <row r="1783" spans="4:4" x14ac:dyDescent="0.2">
      <c r="D1783" s="189"/>
    </row>
    <row r="1784" spans="4:4" x14ac:dyDescent="0.2">
      <c r="D1784" s="189"/>
    </row>
    <row r="1785" spans="4:4" x14ac:dyDescent="0.2">
      <c r="D1785" s="189"/>
    </row>
    <row r="1786" spans="4:4" x14ac:dyDescent="0.2">
      <c r="D1786" s="189"/>
    </row>
    <row r="1787" spans="4:4" x14ac:dyDescent="0.2">
      <c r="D1787" s="189"/>
    </row>
    <row r="1788" spans="4:4" x14ac:dyDescent="0.2">
      <c r="D1788" s="189"/>
    </row>
    <row r="1789" spans="4:4" x14ac:dyDescent="0.2">
      <c r="D1789" s="189"/>
    </row>
    <row r="1790" spans="4:4" x14ac:dyDescent="0.2">
      <c r="D1790" s="189"/>
    </row>
    <row r="1791" spans="4:4" x14ac:dyDescent="0.2">
      <c r="D1791" s="189"/>
    </row>
    <row r="1792" spans="4:4" x14ac:dyDescent="0.2">
      <c r="D1792" s="189"/>
    </row>
    <row r="1793" spans="4:4" x14ac:dyDescent="0.2">
      <c r="D1793" s="189"/>
    </row>
    <row r="1794" spans="4:4" x14ac:dyDescent="0.2">
      <c r="D1794" s="189"/>
    </row>
    <row r="1795" spans="4:4" x14ac:dyDescent="0.2">
      <c r="D1795" s="189"/>
    </row>
    <row r="1796" spans="4:4" x14ac:dyDescent="0.2">
      <c r="D1796" s="189"/>
    </row>
    <row r="1797" spans="4:4" x14ac:dyDescent="0.2">
      <c r="D1797" s="189"/>
    </row>
    <row r="1798" spans="4:4" x14ac:dyDescent="0.2">
      <c r="D1798" s="189"/>
    </row>
    <row r="1799" spans="4:4" x14ac:dyDescent="0.2">
      <c r="D1799" s="189"/>
    </row>
    <row r="1800" spans="4:4" x14ac:dyDescent="0.2">
      <c r="D1800" s="189"/>
    </row>
    <row r="1801" spans="4:4" x14ac:dyDescent="0.2">
      <c r="D1801" s="189"/>
    </row>
    <row r="1802" spans="4:4" x14ac:dyDescent="0.2">
      <c r="D1802" s="189"/>
    </row>
    <row r="1803" spans="4:4" x14ac:dyDescent="0.2">
      <c r="D1803" s="189"/>
    </row>
    <row r="1804" spans="4:4" x14ac:dyDescent="0.2">
      <c r="D1804" s="189"/>
    </row>
    <row r="1805" spans="4:4" x14ac:dyDescent="0.2">
      <c r="D1805" s="189"/>
    </row>
    <row r="1806" spans="4:4" x14ac:dyDescent="0.2">
      <c r="D1806" s="189"/>
    </row>
    <row r="1807" spans="4:4" x14ac:dyDescent="0.2">
      <c r="D1807" s="189"/>
    </row>
    <row r="1808" spans="4:4" x14ac:dyDescent="0.2">
      <c r="D1808" s="189"/>
    </row>
    <row r="1809" spans="4:4" x14ac:dyDescent="0.2">
      <c r="D1809" s="189"/>
    </row>
    <row r="1810" spans="4:4" x14ac:dyDescent="0.2">
      <c r="D1810" s="189"/>
    </row>
    <row r="1811" spans="4:4" x14ac:dyDescent="0.2">
      <c r="D1811" s="189"/>
    </row>
    <row r="1812" spans="4:4" x14ac:dyDescent="0.2">
      <c r="D1812" s="189"/>
    </row>
    <row r="1813" spans="4:4" x14ac:dyDescent="0.2">
      <c r="D1813" s="189"/>
    </row>
    <row r="1814" spans="4:4" x14ac:dyDescent="0.2">
      <c r="D1814" s="189"/>
    </row>
    <row r="1815" spans="4:4" x14ac:dyDescent="0.2">
      <c r="D1815" s="189"/>
    </row>
    <row r="1816" spans="4:4" x14ac:dyDescent="0.2">
      <c r="D1816" s="189"/>
    </row>
    <row r="1817" spans="4:4" x14ac:dyDescent="0.2">
      <c r="D1817" s="189"/>
    </row>
    <row r="1818" spans="4:4" x14ac:dyDescent="0.2">
      <c r="D1818" s="189"/>
    </row>
    <row r="1819" spans="4:4" x14ac:dyDescent="0.2">
      <c r="D1819" s="189"/>
    </row>
    <row r="1820" spans="4:4" x14ac:dyDescent="0.2">
      <c r="D1820" s="189"/>
    </row>
    <row r="1821" spans="4:4" x14ac:dyDescent="0.2">
      <c r="D1821" s="189"/>
    </row>
    <row r="1822" spans="4:4" x14ac:dyDescent="0.2">
      <c r="D1822" s="189"/>
    </row>
    <row r="1823" spans="4:4" x14ac:dyDescent="0.2">
      <c r="D1823" s="189"/>
    </row>
    <row r="1824" spans="4:4" x14ac:dyDescent="0.2">
      <c r="D1824" s="189"/>
    </row>
    <row r="1825" spans="4:4" x14ac:dyDescent="0.2">
      <c r="D1825" s="189"/>
    </row>
    <row r="1826" spans="4:4" x14ac:dyDescent="0.2">
      <c r="D1826" s="189"/>
    </row>
    <row r="1827" spans="4:4" x14ac:dyDescent="0.2">
      <c r="D1827" s="189"/>
    </row>
    <row r="1828" spans="4:4" x14ac:dyDescent="0.2">
      <c r="D1828" s="189"/>
    </row>
    <row r="1829" spans="4:4" x14ac:dyDescent="0.2">
      <c r="D1829" s="189"/>
    </row>
    <row r="1830" spans="4:4" x14ac:dyDescent="0.2">
      <c r="D1830" s="189"/>
    </row>
    <row r="1831" spans="4:4" x14ac:dyDescent="0.2">
      <c r="D1831" s="189"/>
    </row>
    <row r="1832" spans="4:4" x14ac:dyDescent="0.2">
      <c r="D1832" s="189"/>
    </row>
    <row r="1833" spans="4:4" x14ac:dyDescent="0.2">
      <c r="D1833" s="189"/>
    </row>
    <row r="1834" spans="4:4" x14ac:dyDescent="0.2">
      <c r="D1834" s="189"/>
    </row>
    <row r="1835" spans="4:4" x14ac:dyDescent="0.2">
      <c r="D1835" s="189"/>
    </row>
    <row r="1836" spans="4:4" x14ac:dyDescent="0.2">
      <c r="D1836" s="189"/>
    </row>
    <row r="1837" spans="4:4" x14ac:dyDescent="0.2">
      <c r="D1837" s="189"/>
    </row>
    <row r="1838" spans="4:4" x14ac:dyDescent="0.2">
      <c r="D1838" s="189"/>
    </row>
    <row r="1839" spans="4:4" x14ac:dyDescent="0.2">
      <c r="D1839" s="189"/>
    </row>
    <row r="1840" spans="4:4" x14ac:dyDescent="0.2">
      <c r="D1840" s="189"/>
    </row>
    <row r="1841" spans="4:4" x14ac:dyDescent="0.2">
      <c r="D1841" s="189"/>
    </row>
    <row r="1842" spans="4:4" x14ac:dyDescent="0.2">
      <c r="D1842" s="189"/>
    </row>
    <row r="1843" spans="4:4" x14ac:dyDescent="0.2">
      <c r="D1843" s="189"/>
    </row>
    <row r="1844" spans="4:4" x14ac:dyDescent="0.2">
      <c r="D1844" s="189"/>
    </row>
    <row r="1845" spans="4:4" x14ac:dyDescent="0.2">
      <c r="D1845" s="189"/>
    </row>
    <row r="1846" spans="4:4" x14ac:dyDescent="0.2">
      <c r="D1846" s="189"/>
    </row>
    <row r="1847" spans="4:4" x14ac:dyDescent="0.2">
      <c r="D1847" s="189"/>
    </row>
    <row r="1848" spans="4:4" x14ac:dyDescent="0.2">
      <c r="D1848" s="189"/>
    </row>
    <row r="1849" spans="4:4" x14ac:dyDescent="0.2">
      <c r="D1849" s="189"/>
    </row>
    <row r="1850" spans="4:4" x14ac:dyDescent="0.2">
      <c r="D1850" s="189"/>
    </row>
    <row r="1851" spans="4:4" x14ac:dyDescent="0.2">
      <c r="D1851" s="189"/>
    </row>
    <row r="1852" spans="4:4" x14ac:dyDescent="0.2">
      <c r="D1852" s="189"/>
    </row>
    <row r="1853" spans="4:4" x14ac:dyDescent="0.2">
      <c r="D1853" s="189"/>
    </row>
    <row r="1854" spans="4:4" x14ac:dyDescent="0.2">
      <c r="D1854" s="189"/>
    </row>
    <row r="1855" spans="4:4" x14ac:dyDescent="0.2">
      <c r="D1855" s="189"/>
    </row>
    <row r="1856" spans="4:4" x14ac:dyDescent="0.2">
      <c r="D1856" s="189"/>
    </row>
    <row r="1857" spans="4:4" x14ac:dyDescent="0.2">
      <c r="D1857" s="189"/>
    </row>
    <row r="1858" spans="4:4" x14ac:dyDescent="0.2">
      <c r="D1858" s="189"/>
    </row>
    <row r="1859" spans="4:4" x14ac:dyDescent="0.2">
      <c r="D1859" s="189"/>
    </row>
    <row r="1860" spans="4:4" x14ac:dyDescent="0.2">
      <c r="D1860" s="189"/>
    </row>
    <row r="1861" spans="4:4" x14ac:dyDescent="0.2">
      <c r="D1861" s="189"/>
    </row>
    <row r="1862" spans="4:4" x14ac:dyDescent="0.2">
      <c r="D1862" s="189"/>
    </row>
    <row r="1863" spans="4:4" x14ac:dyDescent="0.2">
      <c r="D1863" s="189"/>
    </row>
    <row r="1864" spans="4:4" x14ac:dyDescent="0.2">
      <c r="D1864" s="189"/>
    </row>
    <row r="1865" spans="4:4" x14ac:dyDescent="0.2">
      <c r="D1865" s="189"/>
    </row>
    <row r="1866" spans="4:4" x14ac:dyDescent="0.2">
      <c r="D1866" s="189"/>
    </row>
    <row r="1867" spans="4:4" x14ac:dyDescent="0.2">
      <c r="D1867" s="189"/>
    </row>
    <row r="1868" spans="4:4" x14ac:dyDescent="0.2">
      <c r="D1868" s="189"/>
    </row>
    <row r="1869" spans="4:4" x14ac:dyDescent="0.2">
      <c r="D1869" s="189"/>
    </row>
    <row r="1870" spans="4:4" x14ac:dyDescent="0.2">
      <c r="D1870" s="189"/>
    </row>
    <row r="1871" spans="4:4" x14ac:dyDescent="0.2">
      <c r="D1871" s="189"/>
    </row>
    <row r="1872" spans="4:4" x14ac:dyDescent="0.2">
      <c r="D1872" s="189"/>
    </row>
    <row r="1873" spans="4:4" x14ac:dyDescent="0.2">
      <c r="D1873" s="189"/>
    </row>
    <row r="1874" spans="4:4" x14ac:dyDescent="0.2">
      <c r="D1874" s="189"/>
    </row>
    <row r="1875" spans="4:4" x14ac:dyDescent="0.2">
      <c r="D1875" s="189"/>
    </row>
    <row r="1876" spans="4:4" x14ac:dyDescent="0.2">
      <c r="D1876" s="189"/>
    </row>
    <row r="1877" spans="4:4" x14ac:dyDescent="0.2">
      <c r="D1877" s="189"/>
    </row>
    <row r="1878" spans="4:4" x14ac:dyDescent="0.2">
      <c r="D1878" s="189"/>
    </row>
    <row r="1879" spans="4:4" x14ac:dyDescent="0.2">
      <c r="D1879" s="189"/>
    </row>
    <row r="1880" spans="4:4" x14ac:dyDescent="0.2">
      <c r="D1880" s="189"/>
    </row>
    <row r="1881" spans="4:4" x14ac:dyDescent="0.2">
      <c r="D1881" s="189"/>
    </row>
    <row r="1882" spans="4:4" x14ac:dyDescent="0.2">
      <c r="D1882" s="189"/>
    </row>
    <row r="1883" spans="4:4" x14ac:dyDescent="0.2">
      <c r="D1883" s="189"/>
    </row>
    <row r="1884" spans="4:4" x14ac:dyDescent="0.2">
      <c r="D1884" s="189"/>
    </row>
    <row r="1885" spans="4:4" x14ac:dyDescent="0.2">
      <c r="D1885" s="189"/>
    </row>
    <row r="1886" spans="4:4" x14ac:dyDescent="0.2">
      <c r="D1886" s="189"/>
    </row>
    <row r="1887" spans="4:4" x14ac:dyDescent="0.2">
      <c r="D1887" s="189"/>
    </row>
    <row r="1888" spans="4:4" x14ac:dyDescent="0.2">
      <c r="D1888" s="189"/>
    </row>
    <row r="1889" spans="4:4" x14ac:dyDescent="0.2">
      <c r="D1889" s="189"/>
    </row>
    <row r="1890" spans="4:4" x14ac:dyDescent="0.2">
      <c r="D1890" s="189"/>
    </row>
    <row r="1891" spans="4:4" x14ac:dyDescent="0.2">
      <c r="D1891" s="189"/>
    </row>
    <row r="1892" spans="4:4" x14ac:dyDescent="0.2">
      <c r="D1892" s="189"/>
    </row>
    <row r="1893" spans="4:4" x14ac:dyDescent="0.2">
      <c r="D1893" s="189"/>
    </row>
    <row r="1894" spans="4:4" x14ac:dyDescent="0.2">
      <c r="D1894" s="189"/>
    </row>
    <row r="1895" spans="4:4" x14ac:dyDescent="0.2">
      <c r="D1895" s="189"/>
    </row>
    <row r="1896" spans="4:4" x14ac:dyDescent="0.2">
      <c r="D1896" s="189"/>
    </row>
    <row r="1897" spans="4:4" x14ac:dyDescent="0.2">
      <c r="D1897" s="189"/>
    </row>
    <row r="1898" spans="4:4" x14ac:dyDescent="0.2">
      <c r="D1898" s="189"/>
    </row>
    <row r="1899" spans="4:4" x14ac:dyDescent="0.2">
      <c r="D1899" s="189"/>
    </row>
    <row r="1900" spans="4:4" x14ac:dyDescent="0.2">
      <c r="D1900" s="189"/>
    </row>
    <row r="1901" spans="4:4" x14ac:dyDescent="0.2">
      <c r="D1901" s="189"/>
    </row>
    <row r="1902" spans="4:4" x14ac:dyDescent="0.2">
      <c r="D1902" s="189"/>
    </row>
    <row r="1903" spans="4:4" x14ac:dyDescent="0.2">
      <c r="D1903" s="189"/>
    </row>
    <row r="1904" spans="4:4" x14ac:dyDescent="0.2">
      <c r="D1904" s="189"/>
    </row>
    <row r="1905" spans="4:4" x14ac:dyDescent="0.2">
      <c r="D1905" s="189"/>
    </row>
    <row r="1906" spans="4:4" x14ac:dyDescent="0.2">
      <c r="D1906" s="189"/>
    </row>
    <row r="1907" spans="4:4" x14ac:dyDescent="0.2">
      <c r="D1907" s="189"/>
    </row>
    <row r="1908" spans="4:4" x14ac:dyDescent="0.2">
      <c r="D1908" s="189"/>
    </row>
    <row r="1909" spans="4:4" x14ac:dyDescent="0.2">
      <c r="D1909" s="189"/>
    </row>
    <row r="1910" spans="4:4" x14ac:dyDescent="0.2">
      <c r="D1910" s="189"/>
    </row>
    <row r="1911" spans="4:4" x14ac:dyDescent="0.2">
      <c r="D1911" s="189"/>
    </row>
    <row r="1912" spans="4:4" x14ac:dyDescent="0.2">
      <c r="D1912" s="189"/>
    </row>
    <row r="1913" spans="4:4" x14ac:dyDescent="0.2">
      <c r="D1913" s="189"/>
    </row>
    <row r="1914" spans="4:4" x14ac:dyDescent="0.2">
      <c r="D1914" s="189"/>
    </row>
    <row r="1915" spans="4:4" x14ac:dyDescent="0.2">
      <c r="D1915" s="189"/>
    </row>
    <row r="1916" spans="4:4" x14ac:dyDescent="0.2">
      <c r="D1916" s="189"/>
    </row>
    <row r="1917" spans="4:4" x14ac:dyDescent="0.2">
      <c r="D1917" s="189"/>
    </row>
    <row r="1918" spans="4:4" x14ac:dyDescent="0.2">
      <c r="D1918" s="189"/>
    </row>
    <row r="1919" spans="4:4" x14ac:dyDescent="0.2">
      <c r="D1919" s="189"/>
    </row>
    <row r="1920" spans="4:4" x14ac:dyDescent="0.2">
      <c r="D1920" s="189"/>
    </row>
    <row r="1921" spans="4:4" x14ac:dyDescent="0.2">
      <c r="D1921" s="189"/>
    </row>
    <row r="1922" spans="4:4" x14ac:dyDescent="0.2">
      <c r="D1922" s="189"/>
    </row>
    <row r="1923" spans="4:4" x14ac:dyDescent="0.2">
      <c r="D1923" s="189"/>
    </row>
    <row r="1924" spans="4:4" x14ac:dyDescent="0.2">
      <c r="D1924" s="189"/>
    </row>
    <row r="1925" spans="4:4" x14ac:dyDescent="0.2">
      <c r="D1925" s="189"/>
    </row>
    <row r="1926" spans="4:4" x14ac:dyDescent="0.2">
      <c r="D1926" s="189"/>
    </row>
    <row r="1927" spans="4:4" x14ac:dyDescent="0.2">
      <c r="D1927" s="189"/>
    </row>
    <row r="1928" spans="4:4" x14ac:dyDescent="0.2">
      <c r="D1928" s="189"/>
    </row>
    <row r="1929" spans="4:4" x14ac:dyDescent="0.2">
      <c r="D1929" s="189"/>
    </row>
    <row r="1930" spans="4:4" x14ac:dyDescent="0.2">
      <c r="D1930" s="189"/>
    </row>
    <row r="1931" spans="4:4" x14ac:dyDescent="0.2">
      <c r="D1931" s="189"/>
    </row>
    <row r="1932" spans="4:4" x14ac:dyDescent="0.2">
      <c r="D1932" s="189"/>
    </row>
    <row r="1933" spans="4:4" x14ac:dyDescent="0.2">
      <c r="D1933" s="189"/>
    </row>
    <row r="1934" spans="4:4" x14ac:dyDescent="0.2">
      <c r="D1934" s="189"/>
    </row>
    <row r="1935" spans="4:4" x14ac:dyDescent="0.2">
      <c r="D1935" s="189"/>
    </row>
    <row r="1936" spans="4:4" x14ac:dyDescent="0.2">
      <c r="D1936" s="189"/>
    </row>
    <row r="1937" spans="4:4" x14ac:dyDescent="0.2">
      <c r="D1937" s="189"/>
    </row>
    <row r="1938" spans="4:4" x14ac:dyDescent="0.2">
      <c r="D1938" s="189"/>
    </row>
    <row r="1939" spans="4:4" x14ac:dyDescent="0.2">
      <c r="D1939" s="189"/>
    </row>
    <row r="1940" spans="4:4" x14ac:dyDescent="0.2">
      <c r="D1940" s="189"/>
    </row>
    <row r="1941" spans="4:4" x14ac:dyDescent="0.2">
      <c r="D1941" s="189"/>
    </row>
    <row r="1942" spans="4:4" x14ac:dyDescent="0.2">
      <c r="D1942" s="189"/>
    </row>
    <row r="1943" spans="4:4" x14ac:dyDescent="0.2">
      <c r="D1943" s="189"/>
    </row>
    <row r="1944" spans="4:4" x14ac:dyDescent="0.2">
      <c r="D1944" s="189"/>
    </row>
    <row r="1945" spans="4:4" x14ac:dyDescent="0.2">
      <c r="D1945" s="189"/>
    </row>
    <row r="1946" spans="4:4" x14ac:dyDescent="0.2">
      <c r="D1946" s="189"/>
    </row>
    <row r="1947" spans="4:4" x14ac:dyDescent="0.2">
      <c r="D1947" s="189"/>
    </row>
    <row r="1948" spans="4:4" x14ac:dyDescent="0.2">
      <c r="D1948" s="189"/>
    </row>
    <row r="1949" spans="4:4" x14ac:dyDescent="0.2">
      <c r="D1949" s="189"/>
    </row>
    <row r="1950" spans="4:4" x14ac:dyDescent="0.2">
      <c r="D1950" s="189"/>
    </row>
    <row r="1951" spans="4:4" x14ac:dyDescent="0.2">
      <c r="D1951" s="189"/>
    </row>
    <row r="1952" spans="4:4" x14ac:dyDescent="0.2">
      <c r="D1952" s="189"/>
    </row>
    <row r="1953" spans="4:4" x14ac:dyDescent="0.2">
      <c r="D1953" s="189"/>
    </row>
    <row r="1954" spans="4:4" x14ac:dyDescent="0.2">
      <c r="D1954" s="189"/>
    </row>
    <row r="1955" spans="4:4" x14ac:dyDescent="0.2">
      <c r="D1955" s="189"/>
    </row>
    <row r="1956" spans="4:4" x14ac:dyDescent="0.2">
      <c r="D1956" s="189"/>
    </row>
    <row r="1957" spans="4:4" x14ac:dyDescent="0.2">
      <c r="D1957" s="189"/>
    </row>
    <row r="1958" spans="4:4" x14ac:dyDescent="0.2">
      <c r="D1958" s="189"/>
    </row>
    <row r="1959" spans="4:4" x14ac:dyDescent="0.2">
      <c r="D1959" s="189"/>
    </row>
    <row r="1960" spans="4:4" x14ac:dyDescent="0.2">
      <c r="D1960" s="189"/>
    </row>
    <row r="1961" spans="4:4" x14ac:dyDescent="0.2">
      <c r="D1961" s="189"/>
    </row>
    <row r="1962" spans="4:4" x14ac:dyDescent="0.2">
      <c r="D1962" s="189"/>
    </row>
    <row r="1963" spans="4:4" x14ac:dyDescent="0.2">
      <c r="D1963" s="189"/>
    </row>
    <row r="1964" spans="4:4" x14ac:dyDescent="0.2">
      <c r="D1964" s="189"/>
    </row>
    <row r="1965" spans="4:4" x14ac:dyDescent="0.2">
      <c r="D1965" s="189"/>
    </row>
    <row r="1966" spans="4:4" x14ac:dyDescent="0.2">
      <c r="D1966" s="189"/>
    </row>
    <row r="1967" spans="4:4" x14ac:dyDescent="0.2">
      <c r="D1967" s="189"/>
    </row>
    <row r="1968" spans="4:4" x14ac:dyDescent="0.2">
      <c r="D1968" s="189"/>
    </row>
    <row r="1969" spans="4:4" x14ac:dyDescent="0.2">
      <c r="D1969" s="189"/>
    </row>
    <row r="1970" spans="4:4" x14ac:dyDescent="0.2">
      <c r="D1970" s="189"/>
    </row>
    <row r="1971" spans="4:4" x14ac:dyDescent="0.2">
      <c r="D1971" s="189"/>
    </row>
    <row r="1972" spans="4:4" x14ac:dyDescent="0.2">
      <c r="D1972" s="189"/>
    </row>
    <row r="1973" spans="4:4" x14ac:dyDescent="0.2">
      <c r="D1973" s="189"/>
    </row>
    <row r="1974" spans="4:4" x14ac:dyDescent="0.2">
      <c r="D1974" s="189"/>
    </row>
    <row r="1975" spans="4:4" x14ac:dyDescent="0.2">
      <c r="D1975" s="189"/>
    </row>
    <row r="1976" spans="4:4" x14ac:dyDescent="0.2">
      <c r="D1976" s="189"/>
    </row>
    <row r="1977" spans="4:4" x14ac:dyDescent="0.2">
      <c r="D1977" s="189"/>
    </row>
    <row r="1978" spans="4:4" x14ac:dyDescent="0.2">
      <c r="D1978" s="189"/>
    </row>
    <row r="1979" spans="4:4" x14ac:dyDescent="0.2">
      <c r="D1979" s="189"/>
    </row>
    <row r="1980" spans="4:4" x14ac:dyDescent="0.2">
      <c r="D1980" s="189"/>
    </row>
    <row r="1981" spans="4:4" x14ac:dyDescent="0.2">
      <c r="D1981" s="189"/>
    </row>
    <row r="1982" spans="4:4" x14ac:dyDescent="0.2">
      <c r="D1982" s="189"/>
    </row>
    <row r="1983" spans="4:4" x14ac:dyDescent="0.2">
      <c r="D1983" s="189"/>
    </row>
    <row r="1984" spans="4:4" x14ac:dyDescent="0.2">
      <c r="D1984" s="189"/>
    </row>
    <row r="1985" spans="4:4" x14ac:dyDescent="0.2">
      <c r="D1985" s="189"/>
    </row>
    <row r="1986" spans="4:4" x14ac:dyDescent="0.2">
      <c r="D1986" s="189"/>
    </row>
    <row r="1987" spans="4:4" x14ac:dyDescent="0.2">
      <c r="D1987" s="189"/>
    </row>
    <row r="1988" spans="4:4" x14ac:dyDescent="0.2">
      <c r="D1988" s="189"/>
    </row>
    <row r="1989" spans="4:4" x14ac:dyDescent="0.2">
      <c r="D1989" s="189"/>
    </row>
    <row r="1990" spans="4:4" x14ac:dyDescent="0.2">
      <c r="D1990" s="189"/>
    </row>
    <row r="1991" spans="4:4" x14ac:dyDescent="0.2">
      <c r="D1991" s="189"/>
    </row>
    <row r="1992" spans="4:4" x14ac:dyDescent="0.2">
      <c r="D1992" s="189"/>
    </row>
    <row r="1993" spans="4:4" x14ac:dyDescent="0.2">
      <c r="D1993" s="189"/>
    </row>
    <row r="1994" spans="4:4" x14ac:dyDescent="0.2">
      <c r="D1994" s="189"/>
    </row>
    <row r="1995" spans="4:4" x14ac:dyDescent="0.2">
      <c r="D1995" s="189"/>
    </row>
    <row r="1996" spans="4:4" x14ac:dyDescent="0.2">
      <c r="D1996" s="189"/>
    </row>
    <row r="1997" spans="4:4" x14ac:dyDescent="0.2">
      <c r="D1997" s="189"/>
    </row>
    <row r="1998" spans="4:4" x14ac:dyDescent="0.2">
      <c r="D1998" s="189"/>
    </row>
    <row r="1999" spans="4:4" x14ac:dyDescent="0.2">
      <c r="D1999" s="189"/>
    </row>
    <row r="2000" spans="4:4" x14ac:dyDescent="0.2">
      <c r="D2000" s="189"/>
    </row>
    <row r="2001" spans="4:4" x14ac:dyDescent="0.2">
      <c r="D2001" s="189"/>
    </row>
    <row r="2002" spans="4:4" x14ac:dyDescent="0.2">
      <c r="D2002" s="189"/>
    </row>
    <row r="2003" spans="4:4" x14ac:dyDescent="0.2">
      <c r="D2003" s="189"/>
    </row>
    <row r="2004" spans="4:4" x14ac:dyDescent="0.2">
      <c r="D2004" s="189"/>
    </row>
    <row r="2005" spans="4:4" x14ac:dyDescent="0.2">
      <c r="D2005" s="189"/>
    </row>
    <row r="2006" spans="4:4" x14ac:dyDescent="0.2">
      <c r="D2006" s="189"/>
    </row>
    <row r="2007" spans="4:4" x14ac:dyDescent="0.2">
      <c r="D2007" s="189"/>
    </row>
    <row r="2008" spans="4:4" x14ac:dyDescent="0.2">
      <c r="D2008" s="189"/>
    </row>
    <row r="2009" spans="4:4" x14ac:dyDescent="0.2">
      <c r="D2009" s="189"/>
    </row>
    <row r="2010" spans="4:4" x14ac:dyDescent="0.2">
      <c r="D2010" s="189"/>
    </row>
    <row r="2011" spans="4:4" x14ac:dyDescent="0.2">
      <c r="D2011" s="189"/>
    </row>
    <row r="2012" spans="4:4" x14ac:dyDescent="0.2">
      <c r="D2012" s="189"/>
    </row>
    <row r="2013" spans="4:4" x14ac:dyDescent="0.2">
      <c r="D2013" s="189"/>
    </row>
    <row r="2014" spans="4:4" x14ac:dyDescent="0.2">
      <c r="D2014" s="189"/>
    </row>
    <row r="2015" spans="4:4" x14ac:dyDescent="0.2">
      <c r="D2015" s="189"/>
    </row>
    <row r="2016" spans="4:4" x14ac:dyDescent="0.2">
      <c r="D2016" s="189"/>
    </row>
    <row r="2017" spans="4:4" x14ac:dyDescent="0.2">
      <c r="D2017" s="189"/>
    </row>
    <row r="2018" spans="4:4" x14ac:dyDescent="0.2">
      <c r="D2018" s="189"/>
    </row>
    <row r="2019" spans="4:4" x14ac:dyDescent="0.2">
      <c r="D2019" s="189"/>
    </row>
    <row r="2020" spans="4:4" x14ac:dyDescent="0.2">
      <c r="D2020" s="189"/>
    </row>
    <row r="2021" spans="4:4" x14ac:dyDescent="0.2">
      <c r="D2021" s="189"/>
    </row>
    <row r="2022" spans="4:4" x14ac:dyDescent="0.2">
      <c r="D2022" s="189"/>
    </row>
    <row r="2023" spans="4:4" x14ac:dyDescent="0.2">
      <c r="D2023" s="189"/>
    </row>
    <row r="2024" spans="4:4" x14ac:dyDescent="0.2">
      <c r="D2024" s="189"/>
    </row>
    <row r="2025" spans="4:4" x14ac:dyDescent="0.2">
      <c r="D2025" s="189"/>
    </row>
    <row r="2026" spans="4:4" x14ac:dyDescent="0.2">
      <c r="D2026" s="189"/>
    </row>
    <row r="2027" spans="4:4" x14ac:dyDescent="0.2">
      <c r="D2027" s="189"/>
    </row>
    <row r="2028" spans="4:4" x14ac:dyDescent="0.2">
      <c r="D2028" s="189"/>
    </row>
    <row r="2029" spans="4:4" x14ac:dyDescent="0.2">
      <c r="D2029" s="189"/>
    </row>
    <row r="2030" spans="4:4" x14ac:dyDescent="0.2">
      <c r="D2030" s="189"/>
    </row>
    <row r="2031" spans="4:4" x14ac:dyDescent="0.2">
      <c r="D2031" s="189"/>
    </row>
    <row r="2032" spans="4:4" x14ac:dyDescent="0.2">
      <c r="D2032" s="189"/>
    </row>
    <row r="2033" spans="4:4" x14ac:dyDescent="0.2">
      <c r="D2033" s="189"/>
    </row>
    <row r="2034" spans="4:4" x14ac:dyDescent="0.2">
      <c r="D2034" s="189"/>
    </row>
    <row r="2035" spans="4:4" x14ac:dyDescent="0.2">
      <c r="D2035" s="189"/>
    </row>
    <row r="2036" spans="4:4" x14ac:dyDescent="0.2">
      <c r="D2036" s="189"/>
    </row>
    <row r="2037" spans="4:4" x14ac:dyDescent="0.2">
      <c r="D2037" s="189"/>
    </row>
    <row r="2038" spans="4:4" x14ac:dyDescent="0.2">
      <c r="D2038" s="189"/>
    </row>
    <row r="2039" spans="4:4" x14ac:dyDescent="0.2">
      <c r="D2039" s="189"/>
    </row>
    <row r="2040" spans="4:4" x14ac:dyDescent="0.2">
      <c r="D2040" s="189"/>
    </row>
    <row r="2041" spans="4:4" x14ac:dyDescent="0.2">
      <c r="D2041" s="189"/>
    </row>
    <row r="2042" spans="4:4" x14ac:dyDescent="0.2">
      <c r="D2042" s="189"/>
    </row>
    <row r="2043" spans="4:4" x14ac:dyDescent="0.2">
      <c r="D2043" s="189"/>
    </row>
    <row r="2044" spans="4:4" x14ac:dyDescent="0.2">
      <c r="D2044" s="189"/>
    </row>
    <row r="2045" spans="4:4" x14ac:dyDescent="0.2">
      <c r="D2045" s="189"/>
    </row>
    <row r="2046" spans="4:4" x14ac:dyDescent="0.2">
      <c r="D2046" s="189"/>
    </row>
    <row r="2047" spans="4:4" x14ac:dyDescent="0.2">
      <c r="D2047" s="189"/>
    </row>
    <row r="2048" spans="4:4" x14ac:dyDescent="0.2">
      <c r="D2048" s="189"/>
    </row>
    <row r="2049" spans="4:4" x14ac:dyDescent="0.2">
      <c r="D2049" s="189"/>
    </row>
    <row r="2050" spans="4:4" x14ac:dyDescent="0.2">
      <c r="D2050" s="189"/>
    </row>
    <row r="2051" spans="4:4" x14ac:dyDescent="0.2">
      <c r="D2051" s="189"/>
    </row>
    <row r="2052" spans="4:4" x14ac:dyDescent="0.2">
      <c r="D2052" s="189"/>
    </row>
    <row r="2053" spans="4:4" x14ac:dyDescent="0.2">
      <c r="D2053" s="189"/>
    </row>
    <row r="2054" spans="4:4" x14ac:dyDescent="0.2">
      <c r="D2054" s="189"/>
    </row>
    <row r="2055" spans="4:4" x14ac:dyDescent="0.2">
      <c r="D2055" s="189"/>
    </row>
    <row r="2056" spans="4:4" x14ac:dyDescent="0.2">
      <c r="D2056" s="189"/>
    </row>
    <row r="2057" spans="4:4" x14ac:dyDescent="0.2">
      <c r="D2057" s="189"/>
    </row>
    <row r="2058" spans="4:4" x14ac:dyDescent="0.2">
      <c r="D2058" s="189"/>
    </row>
    <row r="2059" spans="4:4" x14ac:dyDescent="0.2">
      <c r="D2059" s="189"/>
    </row>
    <row r="2060" spans="4:4" x14ac:dyDescent="0.2">
      <c r="D2060" s="189"/>
    </row>
    <row r="2061" spans="4:4" x14ac:dyDescent="0.2">
      <c r="D2061" s="189"/>
    </row>
    <row r="2062" spans="4:4" x14ac:dyDescent="0.2">
      <c r="D2062" s="189"/>
    </row>
    <row r="2063" spans="4:4" x14ac:dyDescent="0.2">
      <c r="D2063" s="189"/>
    </row>
    <row r="2064" spans="4:4" x14ac:dyDescent="0.2">
      <c r="D2064" s="189"/>
    </row>
    <row r="2065" spans="4:4" x14ac:dyDescent="0.2">
      <c r="D2065" s="189"/>
    </row>
    <row r="2066" spans="4:4" x14ac:dyDescent="0.2">
      <c r="D2066" s="189"/>
    </row>
    <row r="2067" spans="4:4" x14ac:dyDescent="0.2">
      <c r="D2067" s="189"/>
    </row>
    <row r="2068" spans="4:4" x14ac:dyDescent="0.2">
      <c r="D2068" s="189"/>
    </row>
    <row r="2069" spans="4:4" x14ac:dyDescent="0.2">
      <c r="D2069" s="189"/>
    </row>
    <row r="2070" spans="4:4" x14ac:dyDescent="0.2">
      <c r="D2070" s="189"/>
    </row>
    <row r="2071" spans="4:4" x14ac:dyDescent="0.2">
      <c r="D2071" s="189"/>
    </row>
    <row r="2072" spans="4:4" x14ac:dyDescent="0.2">
      <c r="D2072" s="189"/>
    </row>
    <row r="2073" spans="4:4" x14ac:dyDescent="0.2">
      <c r="D2073" s="189"/>
    </row>
    <row r="2074" spans="4:4" x14ac:dyDescent="0.2">
      <c r="D2074" s="189"/>
    </row>
    <row r="2075" spans="4:4" x14ac:dyDescent="0.2">
      <c r="D2075" s="189"/>
    </row>
    <row r="2076" spans="4:4" x14ac:dyDescent="0.2">
      <c r="D2076" s="189"/>
    </row>
    <row r="2077" spans="4:4" x14ac:dyDescent="0.2">
      <c r="D2077" s="189"/>
    </row>
    <row r="2078" spans="4:4" x14ac:dyDescent="0.2">
      <c r="D2078" s="189"/>
    </row>
    <row r="2079" spans="4:4" x14ac:dyDescent="0.2">
      <c r="D2079" s="189"/>
    </row>
    <row r="2080" spans="4:4" x14ac:dyDescent="0.2">
      <c r="D2080" s="189"/>
    </row>
    <row r="2081" spans="4:4" x14ac:dyDescent="0.2">
      <c r="D2081" s="189"/>
    </row>
    <row r="2082" spans="4:4" x14ac:dyDescent="0.2">
      <c r="D2082" s="189"/>
    </row>
    <row r="2083" spans="4:4" x14ac:dyDescent="0.2">
      <c r="D2083" s="189"/>
    </row>
    <row r="2084" spans="4:4" x14ac:dyDescent="0.2">
      <c r="D2084" s="189"/>
    </row>
    <row r="2085" spans="4:4" x14ac:dyDescent="0.2">
      <c r="D2085" s="189"/>
    </row>
    <row r="2086" spans="4:4" x14ac:dyDescent="0.2">
      <c r="D2086" s="189"/>
    </row>
    <row r="2087" spans="4:4" x14ac:dyDescent="0.2">
      <c r="D2087" s="189"/>
    </row>
    <row r="2088" spans="4:4" x14ac:dyDescent="0.2">
      <c r="D2088" s="189"/>
    </row>
    <row r="2089" spans="4:4" x14ac:dyDescent="0.2">
      <c r="D2089" s="189"/>
    </row>
    <row r="2090" spans="4:4" x14ac:dyDescent="0.2">
      <c r="D2090" s="189"/>
    </row>
    <row r="2091" spans="4:4" x14ac:dyDescent="0.2">
      <c r="D2091" s="189"/>
    </row>
    <row r="2092" spans="4:4" x14ac:dyDescent="0.2">
      <c r="D2092" s="189"/>
    </row>
    <row r="2093" spans="4:4" x14ac:dyDescent="0.2">
      <c r="D2093" s="189"/>
    </row>
    <row r="2094" spans="4:4" x14ac:dyDescent="0.2">
      <c r="D2094" s="189"/>
    </row>
    <row r="2095" spans="4:4" x14ac:dyDescent="0.2">
      <c r="D2095" s="189"/>
    </row>
    <row r="2096" spans="4:4" x14ac:dyDescent="0.2">
      <c r="D2096" s="189"/>
    </row>
    <row r="2097" spans="4:4" x14ac:dyDescent="0.2">
      <c r="D2097" s="189"/>
    </row>
    <row r="2098" spans="4:4" x14ac:dyDescent="0.2">
      <c r="D2098" s="189"/>
    </row>
    <row r="2099" spans="4:4" x14ac:dyDescent="0.2">
      <c r="D2099" s="189"/>
    </row>
    <row r="2100" spans="4:4" x14ac:dyDescent="0.2">
      <c r="D2100" s="189"/>
    </row>
    <row r="2101" spans="4:4" x14ac:dyDescent="0.2">
      <c r="D2101" s="189"/>
    </row>
    <row r="2102" spans="4:4" x14ac:dyDescent="0.2">
      <c r="D2102" s="189"/>
    </row>
    <row r="2103" spans="4:4" x14ac:dyDescent="0.2">
      <c r="D2103" s="189"/>
    </row>
    <row r="2104" spans="4:4" x14ac:dyDescent="0.2">
      <c r="D2104" s="189"/>
    </row>
    <row r="2105" spans="4:4" x14ac:dyDescent="0.2">
      <c r="D2105" s="189"/>
    </row>
    <row r="2106" spans="4:4" x14ac:dyDescent="0.2">
      <c r="D2106" s="189"/>
    </row>
    <row r="2107" spans="4:4" x14ac:dyDescent="0.2">
      <c r="D2107" s="189"/>
    </row>
    <row r="2108" spans="4:4" x14ac:dyDescent="0.2">
      <c r="D2108" s="189"/>
    </row>
    <row r="2109" spans="4:4" x14ac:dyDescent="0.2">
      <c r="D2109" s="189"/>
    </row>
    <row r="2110" spans="4:4" x14ac:dyDescent="0.2">
      <c r="D2110" s="189"/>
    </row>
    <row r="2111" spans="4:4" x14ac:dyDescent="0.2">
      <c r="D2111" s="189"/>
    </row>
    <row r="2112" spans="4:4" x14ac:dyDescent="0.2">
      <c r="D2112" s="189"/>
    </row>
    <row r="2113" spans="4:4" x14ac:dyDescent="0.2">
      <c r="D2113" s="189"/>
    </row>
    <row r="2114" spans="4:4" x14ac:dyDescent="0.2">
      <c r="D2114" s="189"/>
    </row>
    <row r="2115" spans="4:4" x14ac:dyDescent="0.2">
      <c r="D2115" s="189"/>
    </row>
    <row r="2116" spans="4:4" x14ac:dyDescent="0.2">
      <c r="D2116" s="189"/>
    </row>
    <row r="2117" spans="4:4" x14ac:dyDescent="0.2">
      <c r="D2117" s="189"/>
    </row>
    <row r="2118" spans="4:4" x14ac:dyDescent="0.2">
      <c r="D2118" s="189"/>
    </row>
    <row r="2119" spans="4:4" x14ac:dyDescent="0.2">
      <c r="D2119" s="189"/>
    </row>
    <row r="2120" spans="4:4" x14ac:dyDescent="0.2">
      <c r="D2120" s="189"/>
    </row>
    <row r="2121" spans="4:4" x14ac:dyDescent="0.2">
      <c r="D2121" s="189"/>
    </row>
    <row r="2122" spans="4:4" x14ac:dyDescent="0.2">
      <c r="D2122" s="189"/>
    </row>
    <row r="2123" spans="4:4" x14ac:dyDescent="0.2">
      <c r="D2123" s="189"/>
    </row>
    <row r="2124" spans="4:4" x14ac:dyDescent="0.2">
      <c r="D2124" s="189"/>
    </row>
    <row r="2125" spans="4:4" x14ac:dyDescent="0.2">
      <c r="D2125" s="189"/>
    </row>
    <row r="2126" spans="4:4" x14ac:dyDescent="0.2">
      <c r="D2126" s="189"/>
    </row>
    <row r="2127" spans="4:4" x14ac:dyDescent="0.2">
      <c r="D2127" s="189"/>
    </row>
    <row r="2128" spans="4:4" x14ac:dyDescent="0.2">
      <c r="D2128" s="189"/>
    </row>
    <row r="2129" spans="4:4" x14ac:dyDescent="0.2">
      <c r="D2129" s="189"/>
    </row>
    <row r="2130" spans="4:4" x14ac:dyDescent="0.2">
      <c r="D2130" s="189"/>
    </row>
    <row r="2131" spans="4:4" x14ac:dyDescent="0.2">
      <c r="D2131" s="189"/>
    </row>
    <row r="2132" spans="4:4" x14ac:dyDescent="0.2">
      <c r="D2132" s="189"/>
    </row>
    <row r="2133" spans="4:4" x14ac:dyDescent="0.2">
      <c r="D2133" s="189"/>
    </row>
    <row r="2134" spans="4:4" x14ac:dyDescent="0.2">
      <c r="D2134" s="189"/>
    </row>
    <row r="2135" spans="4:4" x14ac:dyDescent="0.2">
      <c r="D2135" s="189"/>
    </row>
    <row r="2136" spans="4:4" x14ac:dyDescent="0.2">
      <c r="D2136" s="189"/>
    </row>
    <row r="2137" spans="4:4" x14ac:dyDescent="0.2">
      <c r="D2137" s="189"/>
    </row>
    <row r="2138" spans="4:4" x14ac:dyDescent="0.2">
      <c r="D2138" s="189"/>
    </row>
    <row r="2139" spans="4:4" x14ac:dyDescent="0.2">
      <c r="D2139" s="189"/>
    </row>
    <row r="2140" spans="4:4" x14ac:dyDescent="0.2">
      <c r="D2140" s="189"/>
    </row>
    <row r="2141" spans="4:4" x14ac:dyDescent="0.2">
      <c r="D2141" s="189"/>
    </row>
    <row r="2142" spans="4:4" x14ac:dyDescent="0.2">
      <c r="D2142" s="189"/>
    </row>
    <row r="2143" spans="4:4" x14ac:dyDescent="0.2">
      <c r="D2143" s="189"/>
    </row>
    <row r="2144" spans="4:4" x14ac:dyDescent="0.2">
      <c r="D2144" s="189"/>
    </row>
    <row r="2145" spans="4:4" x14ac:dyDescent="0.2">
      <c r="D2145" s="189"/>
    </row>
    <row r="2146" spans="4:4" x14ac:dyDescent="0.2">
      <c r="D2146" s="189"/>
    </row>
    <row r="2147" spans="4:4" x14ac:dyDescent="0.2">
      <c r="D2147" s="189"/>
    </row>
    <row r="2148" spans="4:4" x14ac:dyDescent="0.2">
      <c r="D2148" s="189"/>
    </row>
    <row r="2149" spans="4:4" x14ac:dyDescent="0.2">
      <c r="D2149" s="189"/>
    </row>
    <row r="2150" spans="4:4" x14ac:dyDescent="0.2">
      <c r="D2150" s="189"/>
    </row>
    <row r="2151" spans="4:4" x14ac:dyDescent="0.2">
      <c r="D2151" s="189"/>
    </row>
    <row r="2152" spans="4:4" x14ac:dyDescent="0.2">
      <c r="D2152" s="189"/>
    </row>
    <row r="2153" spans="4:4" x14ac:dyDescent="0.2">
      <c r="D2153" s="189"/>
    </row>
    <row r="2154" spans="4:4" x14ac:dyDescent="0.2">
      <c r="D2154" s="189"/>
    </row>
    <row r="2155" spans="4:4" x14ac:dyDescent="0.2">
      <c r="D2155" s="189"/>
    </row>
    <row r="2156" spans="4:4" x14ac:dyDescent="0.2">
      <c r="D2156" s="189"/>
    </row>
    <row r="2157" spans="4:4" x14ac:dyDescent="0.2">
      <c r="D2157" s="189"/>
    </row>
    <row r="2158" spans="4:4" x14ac:dyDescent="0.2">
      <c r="D2158" s="189"/>
    </row>
    <row r="2159" spans="4:4" x14ac:dyDescent="0.2">
      <c r="D2159" s="189"/>
    </row>
    <row r="2160" spans="4:4" x14ac:dyDescent="0.2">
      <c r="D2160" s="189"/>
    </row>
    <row r="2161" spans="4:4" x14ac:dyDescent="0.2">
      <c r="D2161" s="189"/>
    </row>
    <row r="2162" spans="4:4" x14ac:dyDescent="0.2">
      <c r="D2162" s="189"/>
    </row>
    <row r="2163" spans="4:4" x14ac:dyDescent="0.2">
      <c r="D2163" s="189"/>
    </row>
    <row r="2164" spans="4:4" x14ac:dyDescent="0.2">
      <c r="D2164" s="189"/>
    </row>
    <row r="2165" spans="4:4" x14ac:dyDescent="0.2">
      <c r="D2165" s="189"/>
    </row>
    <row r="2166" spans="4:4" x14ac:dyDescent="0.2">
      <c r="D2166" s="189"/>
    </row>
    <row r="2167" spans="4:4" x14ac:dyDescent="0.2">
      <c r="D2167" s="189"/>
    </row>
    <row r="2168" spans="4:4" x14ac:dyDescent="0.2">
      <c r="D2168" s="189"/>
    </row>
    <row r="2169" spans="4:4" x14ac:dyDescent="0.2">
      <c r="D2169" s="189"/>
    </row>
    <row r="2170" spans="4:4" x14ac:dyDescent="0.2">
      <c r="D2170" s="189"/>
    </row>
    <row r="2171" spans="4:4" x14ac:dyDescent="0.2">
      <c r="D2171" s="189"/>
    </row>
    <row r="2172" spans="4:4" x14ac:dyDescent="0.2">
      <c r="D2172" s="189"/>
    </row>
    <row r="2173" spans="4:4" x14ac:dyDescent="0.2">
      <c r="D2173" s="189"/>
    </row>
    <row r="2174" spans="4:4" x14ac:dyDescent="0.2">
      <c r="D2174" s="189"/>
    </row>
    <row r="2175" spans="4:4" x14ac:dyDescent="0.2">
      <c r="D2175" s="189"/>
    </row>
    <row r="2176" spans="4:4" x14ac:dyDescent="0.2">
      <c r="D2176" s="189"/>
    </row>
    <row r="2177" spans="4:4" x14ac:dyDescent="0.2">
      <c r="D2177" s="189"/>
    </row>
    <row r="2178" spans="4:4" x14ac:dyDescent="0.2">
      <c r="D2178" s="189"/>
    </row>
    <row r="2179" spans="4:4" x14ac:dyDescent="0.2">
      <c r="D2179" s="189"/>
    </row>
    <row r="2180" spans="4:4" x14ac:dyDescent="0.2">
      <c r="D2180" s="189"/>
    </row>
    <row r="2181" spans="4:4" x14ac:dyDescent="0.2">
      <c r="D2181" s="189"/>
    </row>
    <row r="2182" spans="4:4" x14ac:dyDescent="0.2">
      <c r="D2182" s="189"/>
    </row>
    <row r="2183" spans="4:4" x14ac:dyDescent="0.2">
      <c r="D2183" s="189"/>
    </row>
    <row r="2184" spans="4:4" x14ac:dyDescent="0.2">
      <c r="D2184" s="189"/>
    </row>
    <row r="2185" spans="4:4" x14ac:dyDescent="0.2">
      <c r="D2185" s="189"/>
    </row>
    <row r="2186" spans="4:4" x14ac:dyDescent="0.2">
      <c r="D2186" s="189"/>
    </row>
    <row r="2187" spans="4:4" x14ac:dyDescent="0.2">
      <c r="D2187" s="189"/>
    </row>
    <row r="2188" spans="4:4" x14ac:dyDescent="0.2">
      <c r="D2188" s="189"/>
    </row>
    <row r="2189" spans="4:4" x14ac:dyDescent="0.2">
      <c r="D2189" s="189"/>
    </row>
    <row r="2190" spans="4:4" x14ac:dyDescent="0.2">
      <c r="D2190" s="189"/>
    </row>
    <row r="2191" spans="4:4" x14ac:dyDescent="0.2">
      <c r="D2191" s="189"/>
    </row>
    <row r="2192" spans="4:4" x14ac:dyDescent="0.2">
      <c r="D2192" s="189"/>
    </row>
    <row r="2193" spans="4:4" x14ac:dyDescent="0.2">
      <c r="D2193" s="189"/>
    </row>
    <row r="2194" spans="4:4" x14ac:dyDescent="0.2">
      <c r="D2194" s="189"/>
    </row>
    <row r="2195" spans="4:4" x14ac:dyDescent="0.2">
      <c r="D2195" s="189"/>
    </row>
    <row r="2196" spans="4:4" x14ac:dyDescent="0.2">
      <c r="D2196" s="189"/>
    </row>
    <row r="2197" spans="4:4" x14ac:dyDescent="0.2">
      <c r="D2197" s="189"/>
    </row>
    <row r="2198" spans="4:4" x14ac:dyDescent="0.2">
      <c r="D2198" s="189"/>
    </row>
    <row r="2199" spans="4:4" x14ac:dyDescent="0.2">
      <c r="D2199" s="189"/>
    </row>
    <row r="2200" spans="4:4" x14ac:dyDescent="0.2">
      <c r="D2200" s="189"/>
    </row>
    <row r="2201" spans="4:4" x14ac:dyDescent="0.2">
      <c r="D2201" s="189"/>
    </row>
    <row r="2202" spans="4:4" x14ac:dyDescent="0.2">
      <c r="D2202" s="189"/>
    </row>
    <row r="2203" spans="4:4" x14ac:dyDescent="0.2">
      <c r="D2203" s="189"/>
    </row>
    <row r="2204" spans="4:4" x14ac:dyDescent="0.2">
      <c r="D2204" s="189"/>
    </row>
    <row r="2205" spans="4:4" x14ac:dyDescent="0.2">
      <c r="D2205" s="189"/>
    </row>
    <row r="2206" spans="4:4" x14ac:dyDescent="0.2">
      <c r="D2206" s="189"/>
    </row>
    <row r="2207" spans="4:4" x14ac:dyDescent="0.2">
      <c r="D2207" s="189"/>
    </row>
    <row r="2208" spans="4:4" x14ac:dyDescent="0.2">
      <c r="D2208" s="189"/>
    </row>
    <row r="2209" spans="4:4" x14ac:dyDescent="0.2">
      <c r="D2209" s="189"/>
    </row>
    <row r="2210" spans="4:4" x14ac:dyDescent="0.2">
      <c r="D2210" s="189"/>
    </row>
    <row r="2211" spans="4:4" x14ac:dyDescent="0.2">
      <c r="D2211" s="189"/>
    </row>
    <row r="2212" spans="4:4" x14ac:dyDescent="0.2">
      <c r="D2212" s="189"/>
    </row>
    <row r="2213" spans="4:4" x14ac:dyDescent="0.2">
      <c r="D2213" s="189"/>
    </row>
    <row r="2214" spans="4:4" x14ac:dyDescent="0.2">
      <c r="D2214" s="189"/>
    </row>
    <row r="2215" spans="4:4" x14ac:dyDescent="0.2">
      <c r="D2215" s="189"/>
    </row>
    <row r="2216" spans="4:4" x14ac:dyDescent="0.2">
      <c r="D2216" s="189"/>
    </row>
    <row r="2217" spans="4:4" x14ac:dyDescent="0.2">
      <c r="D2217" s="189"/>
    </row>
    <row r="2218" spans="4:4" x14ac:dyDescent="0.2">
      <c r="D2218" s="189"/>
    </row>
    <row r="2219" spans="4:4" x14ac:dyDescent="0.2">
      <c r="D2219" s="189"/>
    </row>
    <row r="2220" spans="4:4" x14ac:dyDescent="0.2">
      <c r="D2220" s="189"/>
    </row>
    <row r="2221" spans="4:4" x14ac:dyDescent="0.2">
      <c r="D2221" s="189"/>
    </row>
    <row r="2222" spans="4:4" x14ac:dyDescent="0.2">
      <c r="D2222" s="189"/>
    </row>
    <row r="2223" spans="4:4" x14ac:dyDescent="0.2">
      <c r="D2223" s="189"/>
    </row>
    <row r="2224" spans="4:4" x14ac:dyDescent="0.2">
      <c r="D2224" s="189"/>
    </row>
    <row r="2225" spans="4:4" x14ac:dyDescent="0.2">
      <c r="D2225" s="189"/>
    </row>
    <row r="2226" spans="4:4" x14ac:dyDescent="0.2">
      <c r="D2226" s="189"/>
    </row>
    <row r="2227" spans="4:4" x14ac:dyDescent="0.2">
      <c r="D2227" s="189"/>
    </row>
    <row r="2228" spans="4:4" x14ac:dyDescent="0.2">
      <c r="D2228" s="189"/>
    </row>
    <row r="2229" spans="4:4" x14ac:dyDescent="0.2">
      <c r="D2229" s="189"/>
    </row>
    <row r="2230" spans="4:4" x14ac:dyDescent="0.2">
      <c r="D2230" s="189"/>
    </row>
    <row r="2231" spans="4:4" x14ac:dyDescent="0.2">
      <c r="D2231" s="189"/>
    </row>
    <row r="2232" spans="4:4" x14ac:dyDescent="0.2">
      <c r="D2232" s="189"/>
    </row>
    <row r="2233" spans="4:4" x14ac:dyDescent="0.2">
      <c r="D2233" s="189"/>
    </row>
    <row r="2234" spans="4:4" x14ac:dyDescent="0.2">
      <c r="D2234" s="189"/>
    </row>
    <row r="2235" spans="4:4" x14ac:dyDescent="0.2">
      <c r="D2235" s="189"/>
    </row>
    <row r="2236" spans="4:4" x14ac:dyDescent="0.2">
      <c r="D2236" s="189"/>
    </row>
    <row r="2237" spans="4:4" x14ac:dyDescent="0.2">
      <c r="D2237" s="189"/>
    </row>
    <row r="2238" spans="4:4" x14ac:dyDescent="0.2">
      <c r="D2238" s="189"/>
    </row>
    <row r="2239" spans="4:4" x14ac:dyDescent="0.2">
      <c r="D2239" s="189"/>
    </row>
    <row r="2240" spans="4:4" x14ac:dyDescent="0.2">
      <c r="D2240" s="189"/>
    </row>
    <row r="2241" spans="4:4" x14ac:dyDescent="0.2">
      <c r="D2241" s="189"/>
    </row>
    <row r="2242" spans="4:4" x14ac:dyDescent="0.2">
      <c r="D2242" s="189"/>
    </row>
    <row r="2243" spans="4:4" x14ac:dyDescent="0.2">
      <c r="D2243" s="189"/>
    </row>
    <row r="2244" spans="4:4" x14ac:dyDescent="0.2">
      <c r="D2244" s="189"/>
    </row>
    <row r="2245" spans="4:4" x14ac:dyDescent="0.2">
      <c r="D2245" s="189"/>
    </row>
    <row r="2246" spans="4:4" x14ac:dyDescent="0.2">
      <c r="D2246" s="189"/>
    </row>
    <row r="2247" spans="4:4" x14ac:dyDescent="0.2">
      <c r="D2247" s="189"/>
    </row>
    <row r="2248" spans="4:4" x14ac:dyDescent="0.2">
      <c r="D2248" s="189"/>
    </row>
    <row r="2249" spans="4:4" x14ac:dyDescent="0.2">
      <c r="D2249" s="189"/>
    </row>
    <row r="2250" spans="4:4" x14ac:dyDescent="0.2">
      <c r="D2250" s="189"/>
    </row>
    <row r="2251" spans="4:4" x14ac:dyDescent="0.2">
      <c r="D2251" s="189"/>
    </row>
    <row r="2252" spans="4:4" x14ac:dyDescent="0.2">
      <c r="D2252" s="189"/>
    </row>
    <row r="2253" spans="4:4" x14ac:dyDescent="0.2">
      <c r="D2253" s="189"/>
    </row>
    <row r="2254" spans="4:4" x14ac:dyDescent="0.2">
      <c r="D2254" s="189"/>
    </row>
    <row r="2255" spans="4:4" x14ac:dyDescent="0.2">
      <c r="D2255" s="189"/>
    </row>
    <row r="2256" spans="4:4" x14ac:dyDescent="0.2">
      <c r="D2256" s="189"/>
    </row>
    <row r="2257" spans="4:4" x14ac:dyDescent="0.2">
      <c r="D2257" s="189"/>
    </row>
    <row r="2258" spans="4:4" x14ac:dyDescent="0.2">
      <c r="D2258" s="189"/>
    </row>
    <row r="2259" spans="4:4" x14ac:dyDescent="0.2">
      <c r="D2259" s="189"/>
    </row>
    <row r="2260" spans="4:4" x14ac:dyDescent="0.2">
      <c r="D2260" s="189"/>
    </row>
    <row r="2261" spans="4:4" x14ac:dyDescent="0.2">
      <c r="D2261" s="189"/>
    </row>
    <row r="2262" spans="4:4" x14ac:dyDescent="0.2">
      <c r="D2262" s="189"/>
    </row>
    <row r="2263" spans="4:4" x14ac:dyDescent="0.2">
      <c r="D2263" s="189"/>
    </row>
    <row r="2264" spans="4:4" x14ac:dyDescent="0.2">
      <c r="D2264" s="189"/>
    </row>
    <row r="2265" spans="4:4" x14ac:dyDescent="0.2">
      <c r="D2265" s="189"/>
    </row>
    <row r="2266" spans="4:4" x14ac:dyDescent="0.2">
      <c r="D2266" s="189"/>
    </row>
    <row r="2267" spans="4:4" x14ac:dyDescent="0.2">
      <c r="D2267" s="189"/>
    </row>
    <row r="2268" spans="4:4" x14ac:dyDescent="0.2">
      <c r="D2268" s="189"/>
    </row>
    <row r="2269" spans="4:4" x14ac:dyDescent="0.2">
      <c r="D2269" s="189"/>
    </row>
    <row r="2270" spans="4:4" x14ac:dyDescent="0.2">
      <c r="D2270" s="189"/>
    </row>
    <row r="2271" spans="4:4" x14ac:dyDescent="0.2">
      <c r="D2271" s="189"/>
    </row>
    <row r="2272" spans="4:4" x14ac:dyDescent="0.2">
      <c r="D2272" s="189"/>
    </row>
    <row r="2273" spans="4:4" x14ac:dyDescent="0.2">
      <c r="D2273" s="189"/>
    </row>
    <row r="2274" spans="4:4" x14ac:dyDescent="0.2">
      <c r="D2274" s="189"/>
    </row>
    <row r="2275" spans="4:4" x14ac:dyDescent="0.2">
      <c r="D2275" s="189"/>
    </row>
    <row r="2276" spans="4:4" x14ac:dyDescent="0.2">
      <c r="D2276" s="189"/>
    </row>
    <row r="2277" spans="4:4" x14ac:dyDescent="0.2">
      <c r="D2277" s="189"/>
    </row>
    <row r="2278" spans="4:4" x14ac:dyDescent="0.2">
      <c r="D2278" s="189"/>
    </row>
    <row r="2279" spans="4:4" x14ac:dyDescent="0.2">
      <c r="D2279" s="189"/>
    </row>
    <row r="2280" spans="4:4" x14ac:dyDescent="0.2">
      <c r="D2280" s="189"/>
    </row>
    <row r="2281" spans="4:4" x14ac:dyDescent="0.2">
      <c r="D2281" s="189"/>
    </row>
    <row r="2282" spans="4:4" x14ac:dyDescent="0.2">
      <c r="D2282" s="189"/>
    </row>
    <row r="2283" spans="4:4" x14ac:dyDescent="0.2">
      <c r="D2283" s="189"/>
    </row>
    <row r="2284" spans="4:4" x14ac:dyDescent="0.2">
      <c r="D2284" s="189"/>
    </row>
    <row r="2285" spans="4:4" x14ac:dyDescent="0.2">
      <c r="D2285" s="189"/>
    </row>
    <row r="2286" spans="4:4" x14ac:dyDescent="0.2">
      <c r="D2286" s="189"/>
    </row>
    <row r="2287" spans="4:4" x14ac:dyDescent="0.2">
      <c r="D2287" s="189"/>
    </row>
    <row r="2288" spans="4:4" x14ac:dyDescent="0.2">
      <c r="D2288" s="189"/>
    </row>
    <row r="2289" spans="4:4" x14ac:dyDescent="0.2">
      <c r="D2289" s="189"/>
    </row>
    <row r="2290" spans="4:4" x14ac:dyDescent="0.2">
      <c r="D2290" s="189"/>
    </row>
    <row r="2291" spans="4:4" x14ac:dyDescent="0.2">
      <c r="D2291" s="189"/>
    </row>
    <row r="2292" spans="4:4" x14ac:dyDescent="0.2">
      <c r="D2292" s="189"/>
    </row>
    <row r="2293" spans="4:4" x14ac:dyDescent="0.2">
      <c r="D2293" s="189"/>
    </row>
    <row r="2294" spans="4:4" x14ac:dyDescent="0.2">
      <c r="D2294" s="189"/>
    </row>
    <row r="2295" spans="4:4" x14ac:dyDescent="0.2">
      <c r="D2295" s="189"/>
    </row>
    <row r="2296" spans="4:4" x14ac:dyDescent="0.2">
      <c r="D2296" s="189"/>
    </row>
    <row r="2297" spans="4:4" x14ac:dyDescent="0.2">
      <c r="D2297" s="189"/>
    </row>
    <row r="2298" spans="4:4" x14ac:dyDescent="0.2">
      <c r="D2298" s="189"/>
    </row>
    <row r="2299" spans="4:4" x14ac:dyDescent="0.2">
      <c r="D2299" s="189"/>
    </row>
    <row r="2300" spans="4:4" x14ac:dyDescent="0.2">
      <c r="D2300" s="189"/>
    </row>
    <row r="2301" spans="4:4" x14ac:dyDescent="0.2">
      <c r="D2301" s="189"/>
    </row>
    <row r="2302" spans="4:4" x14ac:dyDescent="0.2">
      <c r="D2302" s="189"/>
    </row>
    <row r="2303" spans="4:4" x14ac:dyDescent="0.2">
      <c r="D2303" s="189"/>
    </row>
    <row r="2304" spans="4:4" x14ac:dyDescent="0.2">
      <c r="D2304" s="189"/>
    </row>
    <row r="2305" spans="4:4" x14ac:dyDescent="0.2">
      <c r="D2305" s="189"/>
    </row>
    <row r="2306" spans="4:4" x14ac:dyDescent="0.2">
      <c r="D2306" s="189"/>
    </row>
    <row r="2307" spans="4:4" x14ac:dyDescent="0.2">
      <c r="D2307" s="189"/>
    </row>
    <row r="2308" spans="4:4" x14ac:dyDescent="0.2">
      <c r="D2308" s="189"/>
    </row>
    <row r="2309" spans="4:4" x14ac:dyDescent="0.2">
      <c r="D2309" s="189"/>
    </row>
    <row r="2310" spans="4:4" x14ac:dyDescent="0.2">
      <c r="D2310" s="189"/>
    </row>
    <row r="2311" spans="4:4" x14ac:dyDescent="0.2">
      <c r="D2311" s="189"/>
    </row>
    <row r="2312" spans="4:4" x14ac:dyDescent="0.2">
      <c r="D2312" s="189"/>
    </row>
    <row r="2313" spans="4:4" x14ac:dyDescent="0.2">
      <c r="D2313" s="189"/>
    </row>
    <row r="2314" spans="4:4" x14ac:dyDescent="0.2">
      <c r="D2314" s="189"/>
    </row>
    <row r="2315" spans="4:4" x14ac:dyDescent="0.2">
      <c r="D2315" s="189"/>
    </row>
    <row r="2316" spans="4:4" x14ac:dyDescent="0.2">
      <c r="D2316" s="189"/>
    </row>
    <row r="2317" spans="4:4" x14ac:dyDescent="0.2">
      <c r="D2317" s="189"/>
    </row>
    <row r="2318" spans="4:4" x14ac:dyDescent="0.2">
      <c r="D2318" s="189"/>
    </row>
    <row r="2319" spans="4:4" x14ac:dyDescent="0.2">
      <c r="D2319" s="189"/>
    </row>
    <row r="2320" spans="4:4" x14ac:dyDescent="0.2">
      <c r="D2320" s="189"/>
    </row>
    <row r="2321" spans="4:4" x14ac:dyDescent="0.2">
      <c r="D2321" s="189"/>
    </row>
    <row r="2322" spans="4:4" x14ac:dyDescent="0.2">
      <c r="D2322" s="189"/>
    </row>
    <row r="2323" spans="4:4" x14ac:dyDescent="0.2">
      <c r="D2323" s="189"/>
    </row>
    <row r="2324" spans="4:4" x14ac:dyDescent="0.2">
      <c r="D2324" s="189"/>
    </row>
    <row r="2325" spans="4:4" x14ac:dyDescent="0.2">
      <c r="D2325" s="189"/>
    </row>
    <row r="2326" spans="4:4" x14ac:dyDescent="0.2">
      <c r="D2326" s="189"/>
    </row>
    <row r="2327" spans="4:4" x14ac:dyDescent="0.2">
      <c r="D2327" s="189"/>
    </row>
    <row r="2328" spans="4:4" x14ac:dyDescent="0.2">
      <c r="D2328" s="189"/>
    </row>
    <row r="2329" spans="4:4" x14ac:dyDescent="0.2">
      <c r="D2329" s="189"/>
    </row>
    <row r="2330" spans="4:4" x14ac:dyDescent="0.2">
      <c r="D2330" s="189"/>
    </row>
    <row r="2331" spans="4:4" x14ac:dyDescent="0.2">
      <c r="D2331" s="189"/>
    </row>
    <row r="2332" spans="4:4" x14ac:dyDescent="0.2">
      <c r="D2332" s="189"/>
    </row>
    <row r="2333" spans="4:4" x14ac:dyDescent="0.2">
      <c r="D2333" s="189"/>
    </row>
    <row r="2334" spans="4:4" x14ac:dyDescent="0.2">
      <c r="D2334" s="189"/>
    </row>
    <row r="2335" spans="4:4" x14ac:dyDescent="0.2">
      <c r="D2335" s="189"/>
    </row>
    <row r="2336" spans="4:4" x14ac:dyDescent="0.2">
      <c r="D2336" s="189"/>
    </row>
    <row r="2337" spans="4:4" x14ac:dyDescent="0.2">
      <c r="D2337" s="189"/>
    </row>
    <row r="2338" spans="4:4" x14ac:dyDescent="0.2">
      <c r="D2338" s="189"/>
    </row>
    <row r="2339" spans="4:4" x14ac:dyDescent="0.2">
      <c r="D2339" s="189"/>
    </row>
    <row r="2340" spans="4:4" x14ac:dyDescent="0.2">
      <c r="D2340" s="189"/>
    </row>
    <row r="2341" spans="4:4" x14ac:dyDescent="0.2">
      <c r="D2341" s="189"/>
    </row>
    <row r="2342" spans="4:4" x14ac:dyDescent="0.2">
      <c r="D2342" s="189"/>
    </row>
    <row r="2343" spans="4:4" x14ac:dyDescent="0.2">
      <c r="D2343" s="189"/>
    </row>
    <row r="2344" spans="4:4" x14ac:dyDescent="0.2">
      <c r="D2344" s="189"/>
    </row>
    <row r="2345" spans="4:4" x14ac:dyDescent="0.2">
      <c r="D2345" s="189"/>
    </row>
    <row r="2346" spans="4:4" x14ac:dyDescent="0.2">
      <c r="D2346" s="189"/>
    </row>
    <row r="2347" spans="4:4" x14ac:dyDescent="0.2">
      <c r="D2347" s="189"/>
    </row>
    <row r="2348" spans="4:4" x14ac:dyDescent="0.2">
      <c r="D2348" s="189"/>
    </row>
    <row r="2349" spans="4:4" x14ac:dyDescent="0.2">
      <c r="D2349" s="189"/>
    </row>
    <row r="2350" spans="4:4" x14ac:dyDescent="0.2">
      <c r="D2350" s="189"/>
    </row>
    <row r="2351" spans="4:4" x14ac:dyDescent="0.2">
      <c r="D2351" s="189"/>
    </row>
    <row r="2352" spans="4:4" x14ac:dyDescent="0.2">
      <c r="D2352" s="189"/>
    </row>
    <row r="2353" spans="4:4" x14ac:dyDescent="0.2">
      <c r="D2353" s="189"/>
    </row>
    <row r="2354" spans="4:4" x14ac:dyDescent="0.2">
      <c r="D2354" s="189"/>
    </row>
    <row r="2355" spans="4:4" x14ac:dyDescent="0.2">
      <c r="D2355" s="189"/>
    </row>
    <row r="2356" spans="4:4" x14ac:dyDescent="0.2">
      <c r="D2356" s="189"/>
    </row>
    <row r="2357" spans="4:4" x14ac:dyDescent="0.2">
      <c r="D2357" s="189"/>
    </row>
    <row r="2358" spans="4:4" x14ac:dyDescent="0.2">
      <c r="D2358" s="189"/>
    </row>
    <row r="2359" spans="4:4" x14ac:dyDescent="0.2">
      <c r="D2359" s="189"/>
    </row>
    <row r="2360" spans="4:4" x14ac:dyDescent="0.2">
      <c r="D2360" s="189"/>
    </row>
    <row r="2361" spans="4:4" x14ac:dyDescent="0.2">
      <c r="D2361" s="189"/>
    </row>
    <row r="2362" spans="4:4" x14ac:dyDescent="0.2">
      <c r="D2362" s="189"/>
    </row>
    <row r="2363" spans="4:4" x14ac:dyDescent="0.2">
      <c r="D2363" s="189"/>
    </row>
    <row r="2364" spans="4:4" x14ac:dyDescent="0.2">
      <c r="D2364" s="189"/>
    </row>
    <row r="2365" spans="4:4" x14ac:dyDescent="0.2">
      <c r="D2365" s="189"/>
    </row>
    <row r="2366" spans="4:4" x14ac:dyDescent="0.2">
      <c r="D2366" s="189"/>
    </row>
    <row r="2367" spans="4:4" x14ac:dyDescent="0.2">
      <c r="D2367" s="189"/>
    </row>
    <row r="2368" spans="4:4" x14ac:dyDescent="0.2">
      <c r="D2368" s="189"/>
    </row>
    <row r="2369" spans="4:4" x14ac:dyDescent="0.2">
      <c r="D2369" s="189"/>
    </row>
    <row r="2370" spans="4:4" x14ac:dyDescent="0.2">
      <c r="D2370" s="189"/>
    </row>
    <row r="2371" spans="4:4" x14ac:dyDescent="0.2">
      <c r="D2371" s="189"/>
    </row>
    <row r="2372" spans="4:4" x14ac:dyDescent="0.2">
      <c r="D2372" s="189"/>
    </row>
    <row r="2373" spans="4:4" x14ac:dyDescent="0.2">
      <c r="D2373" s="189"/>
    </row>
    <row r="2374" spans="4:4" x14ac:dyDescent="0.2">
      <c r="D2374" s="189"/>
    </row>
    <row r="2375" spans="4:4" x14ac:dyDescent="0.2">
      <c r="D2375" s="189"/>
    </row>
    <row r="2376" spans="4:4" x14ac:dyDescent="0.2">
      <c r="D2376" s="189"/>
    </row>
    <row r="2377" spans="4:4" x14ac:dyDescent="0.2">
      <c r="D2377" s="189"/>
    </row>
    <row r="2378" spans="4:4" x14ac:dyDescent="0.2">
      <c r="D2378" s="189"/>
    </row>
    <row r="2379" spans="4:4" x14ac:dyDescent="0.2">
      <c r="D2379" s="189"/>
    </row>
    <row r="2380" spans="4:4" x14ac:dyDescent="0.2">
      <c r="D2380" s="189"/>
    </row>
    <row r="2381" spans="4:4" x14ac:dyDescent="0.2">
      <c r="D2381" s="189"/>
    </row>
    <row r="2382" spans="4:4" x14ac:dyDescent="0.2">
      <c r="D2382" s="189"/>
    </row>
    <row r="2383" spans="4:4" x14ac:dyDescent="0.2">
      <c r="D2383" s="189"/>
    </row>
    <row r="2384" spans="4:4" x14ac:dyDescent="0.2">
      <c r="D2384" s="189"/>
    </row>
    <row r="2385" spans="4:4" x14ac:dyDescent="0.2">
      <c r="D2385" s="189"/>
    </row>
    <row r="2386" spans="4:4" x14ac:dyDescent="0.2">
      <c r="D2386" s="189"/>
    </row>
    <row r="2387" spans="4:4" x14ac:dyDescent="0.2">
      <c r="D2387" s="189"/>
    </row>
    <row r="2388" spans="4:4" x14ac:dyDescent="0.2">
      <c r="D2388" s="189"/>
    </row>
    <row r="2389" spans="4:4" x14ac:dyDescent="0.2">
      <c r="D2389" s="189"/>
    </row>
    <row r="2390" spans="4:4" x14ac:dyDescent="0.2">
      <c r="D2390" s="189"/>
    </row>
    <row r="2391" spans="4:4" x14ac:dyDescent="0.2">
      <c r="D2391" s="189"/>
    </row>
    <row r="2392" spans="4:4" x14ac:dyDescent="0.2">
      <c r="D2392" s="189"/>
    </row>
    <row r="2393" spans="4:4" x14ac:dyDescent="0.2">
      <c r="D2393" s="189"/>
    </row>
    <row r="2394" spans="4:4" x14ac:dyDescent="0.2">
      <c r="D2394" s="189"/>
    </row>
    <row r="2395" spans="4:4" x14ac:dyDescent="0.2">
      <c r="D2395" s="189"/>
    </row>
    <row r="2396" spans="4:4" x14ac:dyDescent="0.2">
      <c r="D2396" s="189"/>
    </row>
    <row r="2397" spans="4:4" x14ac:dyDescent="0.2">
      <c r="D2397" s="189"/>
    </row>
    <row r="2398" spans="4:4" x14ac:dyDescent="0.2">
      <c r="D2398" s="189"/>
    </row>
    <row r="2399" spans="4:4" x14ac:dyDescent="0.2">
      <c r="D2399" s="189"/>
    </row>
    <row r="2400" spans="4:4" x14ac:dyDescent="0.2">
      <c r="D2400" s="189"/>
    </row>
    <row r="2401" spans="4:4" x14ac:dyDescent="0.2">
      <c r="D2401" s="189"/>
    </row>
    <row r="2402" spans="4:4" x14ac:dyDescent="0.2">
      <c r="D2402" s="189"/>
    </row>
    <row r="2403" spans="4:4" x14ac:dyDescent="0.2">
      <c r="D2403" s="189"/>
    </row>
    <row r="2404" spans="4:4" x14ac:dyDescent="0.2">
      <c r="D2404" s="189"/>
    </row>
    <row r="2405" spans="4:4" x14ac:dyDescent="0.2">
      <c r="D2405" s="189"/>
    </row>
    <row r="2406" spans="4:4" x14ac:dyDescent="0.2">
      <c r="D2406" s="189"/>
    </row>
    <row r="2407" spans="4:4" x14ac:dyDescent="0.2">
      <c r="D2407" s="189"/>
    </row>
    <row r="2408" spans="4:4" x14ac:dyDescent="0.2">
      <c r="D2408" s="189"/>
    </row>
    <row r="2409" spans="4:4" x14ac:dyDescent="0.2">
      <c r="D2409" s="189"/>
    </row>
    <row r="2410" spans="4:4" x14ac:dyDescent="0.2">
      <c r="D2410" s="189"/>
    </row>
    <row r="2411" spans="4:4" x14ac:dyDescent="0.2">
      <c r="D2411" s="189"/>
    </row>
    <row r="2412" spans="4:4" x14ac:dyDescent="0.2">
      <c r="D2412" s="189"/>
    </row>
    <row r="2413" spans="4:4" x14ac:dyDescent="0.2">
      <c r="D2413" s="189"/>
    </row>
    <row r="2414" spans="4:4" x14ac:dyDescent="0.2">
      <c r="D2414" s="189"/>
    </row>
    <row r="2415" spans="4:4" x14ac:dyDescent="0.2">
      <c r="D2415" s="189"/>
    </row>
    <row r="2416" spans="4:4" x14ac:dyDescent="0.2">
      <c r="D2416" s="189"/>
    </row>
    <row r="2417" spans="4:4" x14ac:dyDescent="0.2">
      <c r="D2417" s="189"/>
    </row>
    <row r="2418" spans="4:4" x14ac:dyDescent="0.2">
      <c r="D2418" s="189"/>
    </row>
    <row r="2419" spans="4:4" x14ac:dyDescent="0.2">
      <c r="D2419" s="189"/>
    </row>
    <row r="2420" spans="4:4" x14ac:dyDescent="0.2">
      <c r="D2420" s="189"/>
    </row>
    <row r="2421" spans="4:4" x14ac:dyDescent="0.2">
      <c r="D2421" s="189"/>
    </row>
    <row r="2422" spans="4:4" x14ac:dyDescent="0.2">
      <c r="D2422" s="189"/>
    </row>
    <row r="2423" spans="4:4" x14ac:dyDescent="0.2">
      <c r="D2423" s="189"/>
    </row>
    <row r="2424" spans="4:4" x14ac:dyDescent="0.2">
      <c r="D2424" s="189"/>
    </row>
    <row r="2425" spans="4:4" x14ac:dyDescent="0.2">
      <c r="D2425" s="189"/>
    </row>
    <row r="2426" spans="4:4" x14ac:dyDescent="0.2">
      <c r="D2426" s="189"/>
    </row>
    <row r="2427" spans="4:4" x14ac:dyDescent="0.2">
      <c r="D2427" s="189"/>
    </row>
    <row r="2428" spans="4:4" x14ac:dyDescent="0.2">
      <c r="D2428" s="189"/>
    </row>
    <row r="2429" spans="4:4" x14ac:dyDescent="0.2">
      <c r="D2429" s="189"/>
    </row>
    <row r="2430" spans="4:4" x14ac:dyDescent="0.2">
      <c r="D2430" s="189"/>
    </row>
    <row r="2431" spans="4:4" x14ac:dyDescent="0.2">
      <c r="D2431" s="189"/>
    </row>
    <row r="2432" spans="4:4" x14ac:dyDescent="0.2">
      <c r="D2432" s="189"/>
    </row>
    <row r="2433" spans="4:4" x14ac:dyDescent="0.2">
      <c r="D2433" s="189"/>
    </row>
    <row r="2434" spans="4:4" x14ac:dyDescent="0.2">
      <c r="D2434" s="189"/>
    </row>
    <row r="2435" spans="4:4" x14ac:dyDescent="0.2">
      <c r="D2435" s="189"/>
    </row>
    <row r="2436" spans="4:4" x14ac:dyDescent="0.2">
      <c r="D2436" s="189"/>
    </row>
    <row r="2437" spans="4:4" x14ac:dyDescent="0.2">
      <c r="D2437" s="189"/>
    </row>
    <row r="2438" spans="4:4" x14ac:dyDescent="0.2">
      <c r="D2438" s="189"/>
    </row>
    <row r="2439" spans="4:4" x14ac:dyDescent="0.2">
      <c r="D2439" s="189"/>
    </row>
    <row r="2440" spans="4:4" x14ac:dyDescent="0.2">
      <c r="D2440" s="189"/>
    </row>
    <row r="2441" spans="4:4" x14ac:dyDescent="0.2">
      <c r="D2441" s="189"/>
    </row>
    <row r="2442" spans="4:4" x14ac:dyDescent="0.2">
      <c r="D2442" s="189"/>
    </row>
    <row r="2443" spans="4:4" x14ac:dyDescent="0.2">
      <c r="D2443" s="189"/>
    </row>
    <row r="2444" spans="4:4" x14ac:dyDescent="0.2">
      <c r="D2444" s="189"/>
    </row>
    <row r="2445" spans="4:4" x14ac:dyDescent="0.2">
      <c r="D2445" s="189"/>
    </row>
    <row r="2446" spans="4:4" x14ac:dyDescent="0.2">
      <c r="D2446" s="189"/>
    </row>
    <row r="2447" spans="4:4" x14ac:dyDescent="0.2">
      <c r="D2447" s="189"/>
    </row>
    <row r="2448" spans="4:4" x14ac:dyDescent="0.2">
      <c r="D2448" s="189"/>
    </row>
    <row r="2449" spans="4:4" x14ac:dyDescent="0.2">
      <c r="D2449" s="189"/>
    </row>
    <row r="2450" spans="4:4" x14ac:dyDescent="0.2">
      <c r="D2450" s="189"/>
    </row>
    <row r="2451" spans="4:4" x14ac:dyDescent="0.2">
      <c r="D2451" s="189"/>
    </row>
    <row r="2452" spans="4:4" x14ac:dyDescent="0.2">
      <c r="D2452" s="189"/>
    </row>
    <row r="2453" spans="4:4" x14ac:dyDescent="0.2">
      <c r="D2453" s="189"/>
    </row>
    <row r="2454" spans="4:4" x14ac:dyDescent="0.2">
      <c r="D2454" s="189"/>
    </row>
    <row r="2455" spans="4:4" x14ac:dyDescent="0.2">
      <c r="D2455" s="189"/>
    </row>
    <row r="2456" spans="4:4" x14ac:dyDescent="0.2">
      <c r="D2456" s="189"/>
    </row>
    <row r="2457" spans="4:4" x14ac:dyDescent="0.2">
      <c r="D2457" s="189"/>
    </row>
    <row r="2458" spans="4:4" x14ac:dyDescent="0.2">
      <c r="D2458" s="189"/>
    </row>
    <row r="2459" spans="4:4" x14ac:dyDescent="0.2">
      <c r="D2459" s="189"/>
    </row>
    <row r="2460" spans="4:4" x14ac:dyDescent="0.2">
      <c r="D2460" s="189"/>
    </row>
    <row r="2461" spans="4:4" x14ac:dyDescent="0.2">
      <c r="D2461" s="189"/>
    </row>
    <row r="2462" spans="4:4" x14ac:dyDescent="0.2">
      <c r="D2462" s="189"/>
    </row>
    <row r="2463" spans="4:4" x14ac:dyDescent="0.2">
      <c r="D2463" s="189"/>
    </row>
    <row r="2464" spans="4:4" x14ac:dyDescent="0.2">
      <c r="D2464" s="189"/>
    </row>
    <row r="2465" spans="4:4" x14ac:dyDescent="0.2">
      <c r="D2465" s="189"/>
    </row>
    <row r="2466" spans="4:4" x14ac:dyDescent="0.2">
      <c r="D2466" s="189"/>
    </row>
    <row r="2467" spans="4:4" x14ac:dyDescent="0.2">
      <c r="D2467" s="189"/>
    </row>
    <row r="2468" spans="4:4" x14ac:dyDescent="0.2">
      <c r="D2468" s="189"/>
    </row>
    <row r="2469" spans="4:4" x14ac:dyDescent="0.2">
      <c r="D2469" s="189"/>
    </row>
    <row r="2470" spans="4:4" x14ac:dyDescent="0.2">
      <c r="D2470" s="189"/>
    </row>
    <row r="2471" spans="4:4" x14ac:dyDescent="0.2">
      <c r="D2471" s="189"/>
    </row>
    <row r="2472" spans="4:4" x14ac:dyDescent="0.2">
      <c r="D2472" s="189"/>
    </row>
    <row r="2473" spans="4:4" x14ac:dyDescent="0.2">
      <c r="D2473" s="189"/>
    </row>
    <row r="2474" spans="4:4" x14ac:dyDescent="0.2">
      <c r="D2474" s="189"/>
    </row>
    <row r="2475" spans="4:4" x14ac:dyDescent="0.2">
      <c r="D2475" s="189"/>
    </row>
    <row r="2476" spans="4:4" x14ac:dyDescent="0.2">
      <c r="D2476" s="189"/>
    </row>
    <row r="2477" spans="4:4" x14ac:dyDescent="0.2">
      <c r="D2477" s="189"/>
    </row>
    <row r="2478" spans="4:4" x14ac:dyDescent="0.2">
      <c r="D2478" s="189"/>
    </row>
    <row r="2479" spans="4:4" x14ac:dyDescent="0.2">
      <c r="D2479" s="189"/>
    </row>
    <row r="2480" spans="4:4" x14ac:dyDescent="0.2">
      <c r="D2480" s="189"/>
    </row>
    <row r="2481" spans="4:4" x14ac:dyDescent="0.2">
      <c r="D2481" s="189"/>
    </row>
    <row r="2482" spans="4:4" x14ac:dyDescent="0.2">
      <c r="D2482" s="189"/>
    </row>
    <row r="2483" spans="4:4" x14ac:dyDescent="0.2">
      <c r="D2483" s="189"/>
    </row>
    <row r="2484" spans="4:4" x14ac:dyDescent="0.2">
      <c r="D2484" s="189"/>
    </row>
    <row r="2485" spans="4:4" x14ac:dyDescent="0.2">
      <c r="D2485" s="189"/>
    </row>
    <row r="2486" spans="4:4" x14ac:dyDescent="0.2">
      <c r="D2486" s="189"/>
    </row>
    <row r="2487" spans="4:4" x14ac:dyDescent="0.2">
      <c r="D2487" s="189"/>
    </row>
    <row r="2488" spans="4:4" x14ac:dyDescent="0.2">
      <c r="D2488" s="189"/>
    </row>
    <row r="2489" spans="4:4" x14ac:dyDescent="0.2">
      <c r="D2489" s="189"/>
    </row>
    <row r="2490" spans="4:4" x14ac:dyDescent="0.2">
      <c r="D2490" s="189"/>
    </row>
    <row r="2491" spans="4:4" x14ac:dyDescent="0.2">
      <c r="D2491" s="189"/>
    </row>
    <row r="2492" spans="4:4" x14ac:dyDescent="0.2">
      <c r="D2492" s="189"/>
    </row>
    <row r="2493" spans="4:4" x14ac:dyDescent="0.2">
      <c r="D2493" s="189"/>
    </row>
    <row r="2494" spans="4:4" x14ac:dyDescent="0.2">
      <c r="D2494" s="189"/>
    </row>
    <row r="2495" spans="4:4" x14ac:dyDescent="0.2">
      <c r="D2495" s="189"/>
    </row>
    <row r="2496" spans="4:4" x14ac:dyDescent="0.2">
      <c r="D2496" s="189"/>
    </row>
    <row r="2497" spans="4:4" x14ac:dyDescent="0.2">
      <c r="D2497" s="189"/>
    </row>
    <row r="2498" spans="4:4" x14ac:dyDescent="0.2">
      <c r="D2498" s="189"/>
    </row>
    <row r="2499" spans="4:4" x14ac:dyDescent="0.2">
      <c r="D2499" s="189"/>
    </row>
    <row r="2500" spans="4:4" x14ac:dyDescent="0.2">
      <c r="D2500" s="189"/>
    </row>
    <row r="2501" spans="4:4" x14ac:dyDescent="0.2">
      <c r="D2501" s="189"/>
    </row>
    <row r="2502" spans="4:4" x14ac:dyDescent="0.2">
      <c r="D2502" s="189"/>
    </row>
    <row r="2503" spans="4:4" x14ac:dyDescent="0.2">
      <c r="D2503" s="189"/>
    </row>
    <row r="2504" spans="4:4" x14ac:dyDescent="0.2">
      <c r="D2504" s="189"/>
    </row>
    <row r="2505" spans="4:4" x14ac:dyDescent="0.2">
      <c r="D2505" s="189"/>
    </row>
    <row r="2506" spans="4:4" x14ac:dyDescent="0.2">
      <c r="D2506" s="189"/>
    </row>
    <row r="2507" spans="4:4" x14ac:dyDescent="0.2">
      <c r="D2507" s="189"/>
    </row>
    <row r="2508" spans="4:4" x14ac:dyDescent="0.2">
      <c r="D2508" s="189"/>
    </row>
    <row r="2509" spans="4:4" x14ac:dyDescent="0.2">
      <c r="D2509" s="189"/>
    </row>
    <row r="2510" spans="4:4" x14ac:dyDescent="0.2">
      <c r="D2510" s="189"/>
    </row>
    <row r="2511" spans="4:4" x14ac:dyDescent="0.2">
      <c r="D2511" s="189"/>
    </row>
    <row r="2512" spans="4:4" x14ac:dyDescent="0.2">
      <c r="D2512" s="189"/>
    </row>
    <row r="2513" spans="4:4" x14ac:dyDescent="0.2">
      <c r="D2513" s="189"/>
    </row>
    <row r="2514" spans="4:4" x14ac:dyDescent="0.2">
      <c r="D2514" s="189"/>
    </row>
    <row r="2515" spans="4:4" x14ac:dyDescent="0.2">
      <c r="D2515" s="189"/>
    </row>
    <row r="2516" spans="4:4" x14ac:dyDescent="0.2">
      <c r="D2516" s="189"/>
    </row>
    <row r="2517" spans="4:4" x14ac:dyDescent="0.2">
      <c r="D2517" s="189"/>
    </row>
    <row r="2518" spans="4:4" x14ac:dyDescent="0.2">
      <c r="D2518" s="189"/>
    </row>
    <row r="2519" spans="4:4" x14ac:dyDescent="0.2">
      <c r="D2519" s="189"/>
    </row>
    <row r="2520" spans="4:4" x14ac:dyDescent="0.2">
      <c r="D2520" s="189"/>
    </row>
    <row r="2521" spans="4:4" x14ac:dyDescent="0.2">
      <c r="D2521" s="189"/>
    </row>
    <row r="2522" spans="4:4" x14ac:dyDescent="0.2">
      <c r="D2522" s="189"/>
    </row>
    <row r="2523" spans="4:4" x14ac:dyDescent="0.2">
      <c r="D2523" s="189"/>
    </row>
    <row r="2524" spans="4:4" x14ac:dyDescent="0.2">
      <c r="D2524" s="189"/>
    </row>
    <row r="2525" spans="4:4" x14ac:dyDescent="0.2">
      <c r="D2525" s="189"/>
    </row>
    <row r="2526" spans="4:4" x14ac:dyDescent="0.2">
      <c r="D2526" s="189"/>
    </row>
    <row r="2527" spans="4:4" x14ac:dyDescent="0.2">
      <c r="D2527" s="189"/>
    </row>
    <row r="2528" spans="4:4" x14ac:dyDescent="0.2">
      <c r="D2528" s="189"/>
    </row>
    <row r="2529" spans="4:4" x14ac:dyDescent="0.2">
      <c r="D2529" s="189"/>
    </row>
    <row r="2530" spans="4:4" x14ac:dyDescent="0.2">
      <c r="D2530" s="189"/>
    </row>
    <row r="2531" spans="4:4" x14ac:dyDescent="0.2">
      <c r="D2531" s="189"/>
    </row>
    <row r="2532" spans="4:4" x14ac:dyDescent="0.2">
      <c r="D2532" s="189"/>
    </row>
    <row r="2533" spans="4:4" x14ac:dyDescent="0.2">
      <c r="D2533" s="189"/>
    </row>
    <row r="2534" spans="4:4" x14ac:dyDescent="0.2">
      <c r="D2534" s="189"/>
    </row>
    <row r="2535" spans="4:4" x14ac:dyDescent="0.2">
      <c r="D2535" s="189"/>
    </row>
    <row r="2536" spans="4:4" x14ac:dyDescent="0.2">
      <c r="D2536" s="189"/>
    </row>
    <row r="2537" spans="4:4" x14ac:dyDescent="0.2">
      <c r="D2537" s="189"/>
    </row>
    <row r="2538" spans="4:4" x14ac:dyDescent="0.2">
      <c r="D2538" s="189"/>
    </row>
    <row r="2539" spans="4:4" x14ac:dyDescent="0.2">
      <c r="D2539" s="189"/>
    </row>
    <row r="2540" spans="4:4" x14ac:dyDescent="0.2">
      <c r="D2540" s="189"/>
    </row>
    <row r="2541" spans="4:4" x14ac:dyDescent="0.2">
      <c r="D2541" s="189"/>
    </row>
    <row r="2542" spans="4:4" x14ac:dyDescent="0.2">
      <c r="D2542" s="189"/>
    </row>
    <row r="2543" spans="4:4" x14ac:dyDescent="0.2">
      <c r="D2543" s="189"/>
    </row>
    <row r="2544" spans="4:4" x14ac:dyDescent="0.2">
      <c r="D2544" s="189"/>
    </row>
    <row r="2545" spans="4:4" x14ac:dyDescent="0.2">
      <c r="D2545" s="189"/>
    </row>
    <row r="2546" spans="4:4" x14ac:dyDescent="0.2">
      <c r="D2546" s="189"/>
    </row>
    <row r="2547" spans="4:4" x14ac:dyDescent="0.2">
      <c r="D2547" s="189"/>
    </row>
    <row r="2548" spans="4:4" x14ac:dyDescent="0.2">
      <c r="D2548" s="189"/>
    </row>
    <row r="2549" spans="4:4" x14ac:dyDescent="0.2">
      <c r="D2549" s="189"/>
    </row>
    <row r="2550" spans="4:4" x14ac:dyDescent="0.2">
      <c r="D2550" s="189"/>
    </row>
    <row r="2551" spans="4:4" x14ac:dyDescent="0.2">
      <c r="D2551" s="189"/>
    </row>
    <row r="2552" spans="4:4" x14ac:dyDescent="0.2">
      <c r="D2552" s="189"/>
    </row>
    <row r="2553" spans="4:4" x14ac:dyDescent="0.2">
      <c r="D2553" s="189"/>
    </row>
    <row r="2554" spans="4:4" x14ac:dyDescent="0.2">
      <c r="D2554" s="189"/>
    </row>
    <row r="2555" spans="4:4" x14ac:dyDescent="0.2">
      <c r="D2555" s="189"/>
    </row>
    <row r="2556" spans="4:4" x14ac:dyDescent="0.2">
      <c r="D2556" s="189"/>
    </row>
    <row r="2557" spans="4:4" x14ac:dyDescent="0.2">
      <c r="D2557" s="189"/>
    </row>
    <row r="2558" spans="4:4" x14ac:dyDescent="0.2">
      <c r="D2558" s="189"/>
    </row>
    <row r="2559" spans="4:4" x14ac:dyDescent="0.2">
      <c r="D2559" s="189"/>
    </row>
    <row r="2560" spans="4:4" x14ac:dyDescent="0.2">
      <c r="D2560" s="189"/>
    </row>
    <row r="2561" spans="4:4" x14ac:dyDescent="0.2">
      <c r="D2561" s="189"/>
    </row>
    <row r="2562" spans="4:4" x14ac:dyDescent="0.2">
      <c r="D2562" s="189"/>
    </row>
    <row r="2563" spans="4:4" x14ac:dyDescent="0.2">
      <c r="D2563" s="189"/>
    </row>
    <row r="2564" spans="4:4" x14ac:dyDescent="0.2">
      <c r="D2564" s="189"/>
    </row>
    <row r="2565" spans="4:4" x14ac:dyDescent="0.2">
      <c r="D2565" s="189"/>
    </row>
    <row r="2566" spans="4:4" x14ac:dyDescent="0.2">
      <c r="D2566" s="189"/>
    </row>
    <row r="2567" spans="4:4" x14ac:dyDescent="0.2">
      <c r="D2567" s="189"/>
    </row>
    <row r="2568" spans="4:4" x14ac:dyDescent="0.2">
      <c r="D2568" s="189"/>
    </row>
    <row r="2569" spans="4:4" x14ac:dyDescent="0.2">
      <c r="D2569" s="189"/>
    </row>
    <row r="2570" spans="4:4" x14ac:dyDescent="0.2">
      <c r="D2570" s="189"/>
    </row>
    <row r="2571" spans="4:4" x14ac:dyDescent="0.2">
      <c r="D2571" s="189"/>
    </row>
    <row r="2572" spans="4:4" x14ac:dyDescent="0.2">
      <c r="D2572" s="189"/>
    </row>
    <row r="2573" spans="4:4" x14ac:dyDescent="0.2">
      <c r="D2573" s="189"/>
    </row>
    <row r="2574" spans="4:4" x14ac:dyDescent="0.2">
      <c r="D2574" s="189"/>
    </row>
    <row r="2575" spans="4:4" x14ac:dyDescent="0.2">
      <c r="D2575" s="189"/>
    </row>
    <row r="2576" spans="4:4" x14ac:dyDescent="0.2">
      <c r="D2576" s="189"/>
    </row>
    <row r="2577" spans="4:4" x14ac:dyDescent="0.2">
      <c r="D2577" s="189"/>
    </row>
    <row r="2578" spans="4:4" x14ac:dyDescent="0.2">
      <c r="D2578" s="189"/>
    </row>
    <row r="2579" spans="4:4" x14ac:dyDescent="0.2">
      <c r="D2579" s="189"/>
    </row>
    <row r="2580" spans="4:4" x14ac:dyDescent="0.2">
      <c r="D2580" s="189"/>
    </row>
    <row r="2581" spans="4:4" x14ac:dyDescent="0.2">
      <c r="D2581" s="189"/>
    </row>
    <row r="2582" spans="4:4" x14ac:dyDescent="0.2">
      <c r="D2582" s="189"/>
    </row>
    <row r="2583" spans="4:4" x14ac:dyDescent="0.2">
      <c r="D2583" s="189"/>
    </row>
    <row r="2584" spans="4:4" x14ac:dyDescent="0.2">
      <c r="D2584" s="189"/>
    </row>
    <row r="2585" spans="4:4" x14ac:dyDescent="0.2">
      <c r="D2585" s="189"/>
    </row>
    <row r="2586" spans="4:4" x14ac:dyDescent="0.2">
      <c r="D2586" s="189"/>
    </row>
    <row r="2587" spans="4:4" x14ac:dyDescent="0.2">
      <c r="D2587" s="189"/>
    </row>
    <row r="2588" spans="4:4" x14ac:dyDescent="0.2">
      <c r="D2588" s="189"/>
    </row>
    <row r="2589" spans="4:4" x14ac:dyDescent="0.2">
      <c r="D2589" s="189"/>
    </row>
    <row r="2590" spans="4:4" x14ac:dyDescent="0.2">
      <c r="D2590" s="189"/>
    </row>
    <row r="2591" spans="4:4" x14ac:dyDescent="0.2">
      <c r="D2591" s="189"/>
    </row>
    <row r="2592" spans="4:4" x14ac:dyDescent="0.2">
      <c r="D2592" s="189"/>
    </row>
    <row r="2593" spans="4:4" x14ac:dyDescent="0.2">
      <c r="D2593" s="189"/>
    </row>
    <row r="2594" spans="4:4" x14ac:dyDescent="0.2">
      <c r="D2594" s="189"/>
    </row>
    <row r="2595" spans="4:4" x14ac:dyDescent="0.2">
      <c r="D2595" s="189"/>
    </row>
    <row r="2596" spans="4:4" x14ac:dyDescent="0.2">
      <c r="D2596" s="189"/>
    </row>
    <row r="2597" spans="4:4" x14ac:dyDescent="0.2">
      <c r="D2597" s="189"/>
    </row>
    <row r="2598" spans="4:4" x14ac:dyDescent="0.2">
      <c r="D2598" s="189"/>
    </row>
    <row r="2599" spans="4:4" x14ac:dyDescent="0.2">
      <c r="D2599" s="189"/>
    </row>
    <row r="2600" spans="4:4" x14ac:dyDescent="0.2">
      <c r="D2600" s="189"/>
    </row>
    <row r="2601" spans="4:4" x14ac:dyDescent="0.2">
      <c r="D2601" s="189"/>
    </row>
    <row r="2602" spans="4:4" x14ac:dyDescent="0.2">
      <c r="D2602" s="189"/>
    </row>
    <row r="2603" spans="4:4" x14ac:dyDescent="0.2">
      <c r="D2603" s="189"/>
    </row>
    <row r="2604" spans="4:4" x14ac:dyDescent="0.2">
      <c r="D2604" s="189"/>
    </row>
    <row r="2605" spans="4:4" x14ac:dyDescent="0.2">
      <c r="D2605" s="189"/>
    </row>
    <row r="2606" spans="4:4" x14ac:dyDescent="0.2">
      <c r="D2606" s="189"/>
    </row>
    <row r="2607" spans="4:4" x14ac:dyDescent="0.2">
      <c r="D2607" s="189"/>
    </row>
    <row r="2608" spans="4:4" x14ac:dyDescent="0.2">
      <c r="D2608" s="189"/>
    </row>
    <row r="2609" spans="4:4" x14ac:dyDescent="0.2">
      <c r="D2609" s="189"/>
    </row>
    <row r="2610" spans="4:4" x14ac:dyDescent="0.2">
      <c r="D2610" s="189"/>
    </row>
    <row r="2611" spans="4:4" x14ac:dyDescent="0.2">
      <c r="D2611" s="189"/>
    </row>
    <row r="2612" spans="4:4" x14ac:dyDescent="0.2">
      <c r="D2612" s="189"/>
    </row>
    <row r="2613" spans="4:4" x14ac:dyDescent="0.2">
      <c r="D2613" s="189"/>
    </row>
    <row r="2614" spans="4:4" x14ac:dyDescent="0.2">
      <c r="D2614" s="189"/>
    </row>
    <row r="2615" spans="4:4" x14ac:dyDescent="0.2">
      <c r="D2615" s="189"/>
    </row>
    <row r="2616" spans="4:4" x14ac:dyDescent="0.2">
      <c r="D2616" s="189"/>
    </row>
    <row r="2617" spans="4:4" x14ac:dyDescent="0.2">
      <c r="D2617" s="189"/>
    </row>
    <row r="2618" spans="4:4" x14ac:dyDescent="0.2">
      <c r="D2618" s="189"/>
    </row>
    <row r="2619" spans="4:4" x14ac:dyDescent="0.2">
      <c r="D2619" s="189"/>
    </row>
    <row r="2620" spans="4:4" x14ac:dyDescent="0.2">
      <c r="D2620" s="189"/>
    </row>
    <row r="2621" spans="4:4" x14ac:dyDescent="0.2">
      <c r="D2621" s="189"/>
    </row>
    <row r="2622" spans="4:4" x14ac:dyDescent="0.2">
      <c r="D2622" s="189"/>
    </row>
    <row r="2623" spans="4:4" x14ac:dyDescent="0.2">
      <c r="D2623" s="189"/>
    </row>
    <row r="2624" spans="4:4" x14ac:dyDescent="0.2">
      <c r="D2624" s="189"/>
    </row>
    <row r="2625" spans="4:4" x14ac:dyDescent="0.2">
      <c r="D2625" s="189"/>
    </row>
    <row r="2626" spans="4:4" x14ac:dyDescent="0.2">
      <c r="D2626" s="189"/>
    </row>
    <row r="2627" spans="4:4" x14ac:dyDescent="0.2">
      <c r="D2627" s="189"/>
    </row>
    <row r="2628" spans="4:4" x14ac:dyDescent="0.2">
      <c r="D2628" s="189"/>
    </row>
    <row r="2629" spans="4:4" x14ac:dyDescent="0.2">
      <c r="D2629" s="189"/>
    </row>
    <row r="2630" spans="4:4" x14ac:dyDescent="0.2">
      <c r="D2630" s="189"/>
    </row>
    <row r="2631" spans="4:4" x14ac:dyDescent="0.2">
      <c r="D2631" s="189"/>
    </row>
    <row r="2632" spans="4:4" x14ac:dyDescent="0.2">
      <c r="D2632" s="189"/>
    </row>
    <row r="2633" spans="4:4" x14ac:dyDescent="0.2">
      <c r="D2633" s="189"/>
    </row>
    <row r="2634" spans="4:4" x14ac:dyDescent="0.2">
      <c r="D2634" s="189"/>
    </row>
    <row r="2635" spans="4:4" x14ac:dyDescent="0.2">
      <c r="D2635" s="189"/>
    </row>
    <row r="2636" spans="4:4" x14ac:dyDescent="0.2">
      <c r="D2636" s="189"/>
    </row>
    <row r="2637" spans="4:4" x14ac:dyDescent="0.2">
      <c r="D2637" s="189"/>
    </row>
    <row r="2638" spans="4:4" x14ac:dyDescent="0.2">
      <c r="D2638" s="189"/>
    </row>
    <row r="2639" spans="4:4" x14ac:dyDescent="0.2">
      <c r="D2639" s="189"/>
    </row>
    <row r="2640" spans="4:4" x14ac:dyDescent="0.2">
      <c r="D2640" s="189"/>
    </row>
    <row r="2641" spans="4:4" x14ac:dyDescent="0.2">
      <c r="D2641" s="189"/>
    </row>
    <row r="2642" spans="4:4" x14ac:dyDescent="0.2">
      <c r="D2642" s="189"/>
    </row>
    <row r="2643" spans="4:4" x14ac:dyDescent="0.2">
      <c r="D2643" s="189"/>
    </row>
    <row r="2644" spans="4:4" x14ac:dyDescent="0.2">
      <c r="D2644" s="189"/>
    </row>
    <row r="2645" spans="4:4" x14ac:dyDescent="0.2">
      <c r="D2645" s="189"/>
    </row>
    <row r="2646" spans="4:4" x14ac:dyDescent="0.2">
      <c r="D2646" s="189"/>
    </row>
    <row r="2647" spans="4:4" x14ac:dyDescent="0.2">
      <c r="D2647" s="189"/>
    </row>
    <row r="2648" spans="4:4" x14ac:dyDescent="0.2">
      <c r="D2648" s="189"/>
    </row>
    <row r="2649" spans="4:4" x14ac:dyDescent="0.2">
      <c r="D2649" s="189"/>
    </row>
    <row r="2650" spans="4:4" x14ac:dyDescent="0.2">
      <c r="D2650" s="189"/>
    </row>
    <row r="2651" spans="4:4" x14ac:dyDescent="0.2">
      <c r="D2651" s="189"/>
    </row>
    <row r="2652" spans="4:4" x14ac:dyDescent="0.2">
      <c r="D2652" s="189"/>
    </row>
    <row r="2653" spans="4:4" x14ac:dyDescent="0.2">
      <c r="D2653" s="189"/>
    </row>
    <row r="2654" spans="4:4" x14ac:dyDescent="0.2">
      <c r="D2654" s="189"/>
    </row>
    <row r="2655" spans="4:4" x14ac:dyDescent="0.2">
      <c r="D2655" s="189"/>
    </row>
    <row r="2656" spans="4:4" x14ac:dyDescent="0.2">
      <c r="D2656" s="189"/>
    </row>
    <row r="2657" spans="4:4" x14ac:dyDescent="0.2">
      <c r="D2657" s="189"/>
    </row>
    <row r="2658" spans="4:4" x14ac:dyDescent="0.2">
      <c r="D2658" s="189"/>
    </row>
    <row r="2659" spans="4:4" x14ac:dyDescent="0.2">
      <c r="D2659" s="189"/>
    </row>
    <row r="2660" spans="4:4" x14ac:dyDescent="0.2">
      <c r="D2660" s="189"/>
    </row>
    <row r="2661" spans="4:4" x14ac:dyDescent="0.2">
      <c r="D2661" s="189"/>
    </row>
    <row r="2662" spans="4:4" x14ac:dyDescent="0.2">
      <c r="D2662" s="189"/>
    </row>
    <row r="2663" spans="4:4" x14ac:dyDescent="0.2">
      <c r="D2663" s="189"/>
    </row>
    <row r="2664" spans="4:4" x14ac:dyDescent="0.2">
      <c r="D2664" s="189"/>
    </row>
    <row r="2665" spans="4:4" x14ac:dyDescent="0.2">
      <c r="D2665" s="189"/>
    </row>
    <row r="2666" spans="4:4" x14ac:dyDescent="0.2">
      <c r="D2666" s="189"/>
    </row>
    <row r="2667" spans="4:4" x14ac:dyDescent="0.2">
      <c r="D2667" s="189"/>
    </row>
    <row r="2668" spans="4:4" x14ac:dyDescent="0.2">
      <c r="D2668" s="189"/>
    </row>
    <row r="2669" spans="4:4" x14ac:dyDescent="0.2">
      <c r="D2669" s="189"/>
    </row>
    <row r="2670" spans="4:4" x14ac:dyDescent="0.2">
      <c r="D2670" s="189"/>
    </row>
    <row r="2671" spans="4:4" x14ac:dyDescent="0.2">
      <c r="D2671" s="189"/>
    </row>
    <row r="2672" spans="4:4" x14ac:dyDescent="0.2">
      <c r="D2672" s="189"/>
    </row>
    <row r="2673" spans="4:4" x14ac:dyDescent="0.2">
      <c r="D2673" s="189"/>
    </row>
    <row r="2674" spans="4:4" x14ac:dyDescent="0.2">
      <c r="D2674" s="189"/>
    </row>
    <row r="2675" spans="4:4" x14ac:dyDescent="0.2">
      <c r="D2675" s="189"/>
    </row>
    <row r="2676" spans="4:4" x14ac:dyDescent="0.2">
      <c r="D2676" s="189"/>
    </row>
    <row r="2677" spans="4:4" x14ac:dyDescent="0.2">
      <c r="D2677" s="189"/>
    </row>
    <row r="2678" spans="4:4" x14ac:dyDescent="0.2">
      <c r="D2678" s="189"/>
    </row>
    <row r="2679" spans="4:4" x14ac:dyDescent="0.2">
      <c r="D2679" s="189"/>
    </row>
    <row r="2680" spans="4:4" x14ac:dyDescent="0.2">
      <c r="D2680" s="189"/>
    </row>
    <row r="2681" spans="4:4" x14ac:dyDescent="0.2">
      <c r="D2681" s="189"/>
    </row>
    <row r="2682" spans="4:4" x14ac:dyDescent="0.2">
      <c r="D2682" s="189"/>
    </row>
    <row r="2683" spans="4:4" x14ac:dyDescent="0.2">
      <c r="D2683" s="189"/>
    </row>
    <row r="2684" spans="4:4" x14ac:dyDescent="0.2">
      <c r="D2684" s="189"/>
    </row>
    <row r="2685" spans="4:4" x14ac:dyDescent="0.2">
      <c r="D2685" s="189"/>
    </row>
    <row r="2686" spans="4:4" x14ac:dyDescent="0.2">
      <c r="D2686" s="189"/>
    </row>
    <row r="2687" spans="4:4" x14ac:dyDescent="0.2">
      <c r="D2687" s="189"/>
    </row>
    <row r="2688" spans="4:4" x14ac:dyDescent="0.2">
      <c r="D2688" s="189"/>
    </row>
    <row r="2689" spans="4:4" x14ac:dyDescent="0.2">
      <c r="D2689" s="189"/>
    </row>
    <row r="2690" spans="4:4" x14ac:dyDescent="0.2">
      <c r="D2690" s="189"/>
    </row>
    <row r="2691" spans="4:4" x14ac:dyDescent="0.2">
      <c r="D2691" s="189"/>
    </row>
    <row r="2692" spans="4:4" x14ac:dyDescent="0.2">
      <c r="D2692" s="189"/>
    </row>
    <row r="2693" spans="4:4" x14ac:dyDescent="0.2">
      <c r="D2693" s="189"/>
    </row>
    <row r="2694" spans="4:4" x14ac:dyDescent="0.2">
      <c r="D2694" s="189"/>
    </row>
    <row r="2695" spans="4:4" x14ac:dyDescent="0.2">
      <c r="D2695" s="189"/>
    </row>
    <row r="2696" spans="4:4" x14ac:dyDescent="0.2">
      <c r="D2696" s="189"/>
    </row>
    <row r="2697" spans="4:4" x14ac:dyDescent="0.2">
      <c r="D2697" s="189"/>
    </row>
    <row r="2698" spans="4:4" x14ac:dyDescent="0.2">
      <c r="D2698" s="189"/>
    </row>
    <row r="2699" spans="4:4" x14ac:dyDescent="0.2">
      <c r="D2699" s="189"/>
    </row>
    <row r="2700" spans="4:4" x14ac:dyDescent="0.2">
      <c r="D2700" s="189"/>
    </row>
    <row r="2701" spans="4:4" x14ac:dyDescent="0.2">
      <c r="D2701" s="189"/>
    </row>
    <row r="2702" spans="4:4" x14ac:dyDescent="0.2">
      <c r="D2702" s="189"/>
    </row>
    <row r="2703" spans="4:4" x14ac:dyDescent="0.2">
      <c r="D2703" s="189"/>
    </row>
    <row r="2704" spans="4:4" x14ac:dyDescent="0.2">
      <c r="D2704" s="189"/>
    </row>
    <row r="2705" spans="4:4" x14ac:dyDescent="0.2">
      <c r="D2705" s="189"/>
    </row>
    <row r="2706" spans="4:4" x14ac:dyDescent="0.2">
      <c r="D2706" s="189"/>
    </row>
    <row r="2707" spans="4:4" x14ac:dyDescent="0.2">
      <c r="D2707" s="189"/>
    </row>
    <row r="2708" spans="4:4" x14ac:dyDescent="0.2">
      <c r="D2708" s="189"/>
    </row>
    <row r="2709" spans="4:4" x14ac:dyDescent="0.2">
      <c r="D2709" s="189"/>
    </row>
    <row r="2710" spans="4:4" x14ac:dyDescent="0.2">
      <c r="D2710" s="189"/>
    </row>
    <row r="2711" spans="4:4" x14ac:dyDescent="0.2">
      <c r="D2711" s="189"/>
    </row>
    <row r="2712" spans="4:4" x14ac:dyDescent="0.2">
      <c r="D2712" s="189"/>
    </row>
    <row r="2713" spans="4:4" x14ac:dyDescent="0.2">
      <c r="D2713" s="189"/>
    </row>
    <row r="2714" spans="4:4" x14ac:dyDescent="0.2">
      <c r="D2714" s="189"/>
    </row>
    <row r="2715" spans="4:4" x14ac:dyDescent="0.2">
      <c r="D2715" s="189"/>
    </row>
    <row r="2716" spans="4:4" x14ac:dyDescent="0.2">
      <c r="D2716" s="189"/>
    </row>
    <row r="2717" spans="4:4" x14ac:dyDescent="0.2">
      <c r="D2717" s="189"/>
    </row>
    <row r="2718" spans="4:4" x14ac:dyDescent="0.2">
      <c r="D2718" s="189"/>
    </row>
    <row r="2719" spans="4:4" x14ac:dyDescent="0.2">
      <c r="D2719" s="189"/>
    </row>
    <row r="2720" spans="4:4" x14ac:dyDescent="0.2">
      <c r="D2720" s="189"/>
    </row>
    <row r="2721" spans="4:4" x14ac:dyDescent="0.2">
      <c r="D2721" s="189"/>
    </row>
    <row r="2722" spans="4:4" x14ac:dyDescent="0.2">
      <c r="D2722" s="189"/>
    </row>
    <row r="2723" spans="4:4" x14ac:dyDescent="0.2">
      <c r="D2723" s="189"/>
    </row>
    <row r="2724" spans="4:4" x14ac:dyDescent="0.2">
      <c r="D2724" s="189"/>
    </row>
    <row r="2725" spans="4:4" x14ac:dyDescent="0.2">
      <c r="D2725" s="189"/>
    </row>
    <row r="2726" spans="4:4" x14ac:dyDescent="0.2">
      <c r="D2726" s="189"/>
    </row>
    <row r="2727" spans="4:4" x14ac:dyDescent="0.2">
      <c r="D2727" s="189"/>
    </row>
    <row r="2728" spans="4:4" x14ac:dyDescent="0.2">
      <c r="D2728" s="189"/>
    </row>
    <row r="2729" spans="4:4" x14ac:dyDescent="0.2">
      <c r="D2729" s="189"/>
    </row>
    <row r="2730" spans="4:4" x14ac:dyDescent="0.2">
      <c r="D2730" s="189"/>
    </row>
    <row r="2731" spans="4:4" x14ac:dyDescent="0.2">
      <c r="D2731" s="189"/>
    </row>
    <row r="2732" spans="4:4" x14ac:dyDescent="0.2">
      <c r="D2732" s="189"/>
    </row>
    <row r="2733" spans="4:4" x14ac:dyDescent="0.2">
      <c r="D2733" s="189"/>
    </row>
    <row r="2734" spans="4:4" x14ac:dyDescent="0.2">
      <c r="D2734" s="189"/>
    </row>
    <row r="2735" spans="4:4" x14ac:dyDescent="0.2">
      <c r="D2735" s="189"/>
    </row>
    <row r="2736" spans="4:4" x14ac:dyDescent="0.2">
      <c r="D2736" s="189"/>
    </row>
    <row r="2737" spans="4:4" x14ac:dyDescent="0.2">
      <c r="D2737" s="189"/>
    </row>
    <row r="2738" spans="4:4" x14ac:dyDescent="0.2">
      <c r="D2738" s="189"/>
    </row>
    <row r="2739" spans="4:4" x14ac:dyDescent="0.2">
      <c r="D2739" s="189"/>
    </row>
    <row r="2740" spans="4:4" x14ac:dyDescent="0.2">
      <c r="D2740" s="189"/>
    </row>
    <row r="2741" spans="4:4" x14ac:dyDescent="0.2">
      <c r="D2741" s="189"/>
    </row>
    <row r="2742" spans="4:4" x14ac:dyDescent="0.2">
      <c r="D2742" s="189"/>
    </row>
    <row r="2743" spans="4:4" x14ac:dyDescent="0.2">
      <c r="D2743" s="189"/>
    </row>
    <row r="2744" spans="4:4" x14ac:dyDescent="0.2">
      <c r="D2744" s="189"/>
    </row>
    <row r="2745" spans="4:4" x14ac:dyDescent="0.2">
      <c r="D2745" s="189"/>
    </row>
    <row r="2746" spans="4:4" x14ac:dyDescent="0.2">
      <c r="D2746" s="189"/>
    </row>
    <row r="2747" spans="4:4" x14ac:dyDescent="0.2">
      <c r="D2747" s="189"/>
    </row>
    <row r="2748" spans="4:4" x14ac:dyDescent="0.2">
      <c r="D2748" s="189"/>
    </row>
    <row r="2749" spans="4:4" x14ac:dyDescent="0.2">
      <c r="D2749" s="189"/>
    </row>
    <row r="2750" spans="4:4" x14ac:dyDescent="0.2">
      <c r="D2750" s="189"/>
    </row>
    <row r="2751" spans="4:4" x14ac:dyDescent="0.2">
      <c r="D2751" s="189"/>
    </row>
    <row r="2752" spans="4:4" x14ac:dyDescent="0.2">
      <c r="D2752" s="189"/>
    </row>
    <row r="2753" spans="4:4" x14ac:dyDescent="0.2">
      <c r="D2753" s="189"/>
    </row>
    <row r="2754" spans="4:4" x14ac:dyDescent="0.2">
      <c r="D2754" s="189"/>
    </row>
    <row r="2755" spans="4:4" x14ac:dyDescent="0.2">
      <c r="D2755" s="189"/>
    </row>
    <row r="2756" spans="4:4" x14ac:dyDescent="0.2">
      <c r="D2756" s="189"/>
    </row>
    <row r="2757" spans="4:4" x14ac:dyDescent="0.2">
      <c r="D2757" s="189"/>
    </row>
    <row r="2758" spans="4:4" x14ac:dyDescent="0.2">
      <c r="D2758" s="189"/>
    </row>
    <row r="2759" spans="4:4" x14ac:dyDescent="0.2">
      <c r="D2759" s="189"/>
    </row>
    <row r="2760" spans="4:4" x14ac:dyDescent="0.2">
      <c r="D2760" s="189"/>
    </row>
    <row r="2761" spans="4:4" x14ac:dyDescent="0.2">
      <c r="D2761" s="189"/>
    </row>
    <row r="2762" spans="4:4" x14ac:dyDescent="0.2">
      <c r="D2762" s="189"/>
    </row>
    <row r="2763" spans="4:4" x14ac:dyDescent="0.2">
      <c r="D2763" s="189"/>
    </row>
    <row r="2764" spans="4:4" x14ac:dyDescent="0.2">
      <c r="D2764" s="189"/>
    </row>
    <row r="2765" spans="4:4" x14ac:dyDescent="0.2">
      <c r="D2765" s="189"/>
    </row>
    <row r="2766" spans="4:4" x14ac:dyDescent="0.2">
      <c r="D2766" s="189"/>
    </row>
    <row r="2767" spans="4:4" x14ac:dyDescent="0.2">
      <c r="D2767" s="189"/>
    </row>
    <row r="2768" spans="4:4" x14ac:dyDescent="0.2">
      <c r="D2768" s="189"/>
    </row>
    <row r="2769" spans="4:4" x14ac:dyDescent="0.2">
      <c r="D2769" s="189"/>
    </row>
    <row r="2770" spans="4:4" x14ac:dyDescent="0.2">
      <c r="D2770" s="189"/>
    </row>
    <row r="2771" spans="4:4" x14ac:dyDescent="0.2">
      <c r="D2771" s="189"/>
    </row>
    <row r="2772" spans="4:4" x14ac:dyDescent="0.2">
      <c r="D2772" s="189"/>
    </row>
    <row r="2773" spans="4:4" x14ac:dyDescent="0.2">
      <c r="D2773" s="189"/>
    </row>
    <row r="2774" spans="4:4" x14ac:dyDescent="0.2">
      <c r="D2774" s="189"/>
    </row>
    <row r="2775" spans="4:4" x14ac:dyDescent="0.2">
      <c r="D2775" s="189"/>
    </row>
    <row r="2776" spans="4:4" x14ac:dyDescent="0.2">
      <c r="D2776" s="189"/>
    </row>
    <row r="2777" spans="4:4" x14ac:dyDescent="0.2">
      <c r="D2777" s="189"/>
    </row>
    <row r="2778" spans="4:4" x14ac:dyDescent="0.2">
      <c r="D2778" s="189"/>
    </row>
    <row r="2779" spans="4:4" x14ac:dyDescent="0.2">
      <c r="D2779" s="189"/>
    </row>
    <row r="2780" spans="4:4" x14ac:dyDescent="0.2">
      <c r="D2780" s="189"/>
    </row>
    <row r="2781" spans="4:4" x14ac:dyDescent="0.2">
      <c r="D2781" s="189"/>
    </row>
    <row r="2782" spans="4:4" x14ac:dyDescent="0.2">
      <c r="D2782" s="189"/>
    </row>
    <row r="2783" spans="4:4" x14ac:dyDescent="0.2">
      <c r="D2783" s="189"/>
    </row>
    <row r="2784" spans="4:4" x14ac:dyDescent="0.2">
      <c r="D2784" s="189"/>
    </row>
    <row r="2785" spans="4:4" x14ac:dyDescent="0.2">
      <c r="D2785" s="189"/>
    </row>
    <row r="2786" spans="4:4" x14ac:dyDescent="0.2">
      <c r="D2786" s="189"/>
    </row>
    <row r="2787" spans="4:4" x14ac:dyDescent="0.2">
      <c r="D2787" s="189"/>
    </row>
    <row r="2788" spans="4:4" x14ac:dyDescent="0.2">
      <c r="D2788" s="189"/>
    </row>
    <row r="2789" spans="4:4" x14ac:dyDescent="0.2">
      <c r="D2789" s="189"/>
    </row>
    <row r="2790" spans="4:4" x14ac:dyDescent="0.2">
      <c r="D2790" s="189"/>
    </row>
    <row r="2791" spans="4:4" x14ac:dyDescent="0.2">
      <c r="D2791" s="189"/>
    </row>
    <row r="2792" spans="4:4" x14ac:dyDescent="0.2">
      <c r="D2792" s="189"/>
    </row>
    <row r="2793" spans="4:4" x14ac:dyDescent="0.2">
      <c r="D2793" s="189"/>
    </row>
    <row r="2794" spans="4:4" x14ac:dyDescent="0.2">
      <c r="D2794" s="189"/>
    </row>
    <row r="2795" spans="4:4" x14ac:dyDescent="0.2">
      <c r="D2795" s="189"/>
    </row>
    <row r="2796" spans="4:4" x14ac:dyDescent="0.2">
      <c r="D2796" s="189"/>
    </row>
    <row r="2797" spans="4:4" x14ac:dyDescent="0.2">
      <c r="D2797" s="189"/>
    </row>
    <row r="2798" spans="4:4" x14ac:dyDescent="0.2">
      <c r="D2798" s="189"/>
    </row>
    <row r="2799" spans="4:4" x14ac:dyDescent="0.2">
      <c r="D2799" s="189"/>
    </row>
    <row r="2800" spans="4:4" x14ac:dyDescent="0.2">
      <c r="D2800" s="189"/>
    </row>
    <row r="2801" spans="4:4" x14ac:dyDescent="0.2">
      <c r="D2801" s="189"/>
    </row>
    <row r="2802" spans="4:4" x14ac:dyDescent="0.2">
      <c r="D2802" s="189"/>
    </row>
    <row r="2803" spans="4:4" x14ac:dyDescent="0.2">
      <c r="D2803" s="189"/>
    </row>
    <row r="2804" spans="4:4" x14ac:dyDescent="0.2">
      <c r="D2804" s="189"/>
    </row>
    <row r="2805" spans="4:4" x14ac:dyDescent="0.2">
      <c r="D2805" s="189"/>
    </row>
    <row r="2806" spans="4:4" x14ac:dyDescent="0.2">
      <c r="D2806" s="189"/>
    </row>
    <row r="2807" spans="4:4" x14ac:dyDescent="0.2">
      <c r="D2807" s="189"/>
    </row>
    <row r="2808" spans="4:4" x14ac:dyDescent="0.2">
      <c r="D2808" s="189"/>
    </row>
    <row r="2809" spans="4:4" x14ac:dyDescent="0.2">
      <c r="D2809" s="189"/>
    </row>
    <row r="2810" spans="4:4" x14ac:dyDescent="0.2">
      <c r="D2810" s="189"/>
    </row>
    <row r="2811" spans="4:4" x14ac:dyDescent="0.2">
      <c r="D2811" s="189"/>
    </row>
    <row r="2812" spans="4:4" x14ac:dyDescent="0.2">
      <c r="D2812" s="189"/>
    </row>
    <row r="2813" spans="4:4" x14ac:dyDescent="0.2">
      <c r="D2813" s="189"/>
    </row>
    <row r="2814" spans="4:4" x14ac:dyDescent="0.2">
      <c r="D2814" s="189"/>
    </row>
    <row r="2815" spans="4:4" x14ac:dyDescent="0.2">
      <c r="D2815" s="189"/>
    </row>
    <row r="2816" spans="4:4" x14ac:dyDescent="0.2">
      <c r="D2816" s="189"/>
    </row>
    <row r="2817" spans="4:4" x14ac:dyDescent="0.2">
      <c r="D2817" s="189"/>
    </row>
    <row r="2818" spans="4:4" x14ac:dyDescent="0.2">
      <c r="D2818" s="189"/>
    </row>
    <row r="2819" spans="4:4" x14ac:dyDescent="0.2">
      <c r="D2819" s="189"/>
    </row>
    <row r="2820" spans="4:4" x14ac:dyDescent="0.2">
      <c r="D2820" s="189"/>
    </row>
    <row r="2821" spans="4:4" x14ac:dyDescent="0.2">
      <c r="D2821" s="189"/>
    </row>
    <row r="2822" spans="4:4" x14ac:dyDescent="0.2">
      <c r="D2822" s="189"/>
    </row>
    <row r="2823" spans="4:4" x14ac:dyDescent="0.2">
      <c r="D2823" s="189"/>
    </row>
    <row r="2824" spans="4:4" x14ac:dyDescent="0.2">
      <c r="D2824" s="189"/>
    </row>
    <row r="2825" spans="4:4" x14ac:dyDescent="0.2">
      <c r="D2825" s="189"/>
    </row>
    <row r="2826" spans="4:4" x14ac:dyDescent="0.2">
      <c r="D2826" s="189"/>
    </row>
    <row r="2827" spans="4:4" x14ac:dyDescent="0.2">
      <c r="D2827" s="189"/>
    </row>
    <row r="2828" spans="4:4" x14ac:dyDescent="0.2">
      <c r="D2828" s="189"/>
    </row>
    <row r="2829" spans="4:4" x14ac:dyDescent="0.2">
      <c r="D2829" s="189"/>
    </row>
    <row r="2830" spans="4:4" x14ac:dyDescent="0.2">
      <c r="D2830" s="189"/>
    </row>
    <row r="2831" spans="4:4" x14ac:dyDescent="0.2">
      <c r="D2831" s="189"/>
    </row>
    <row r="2832" spans="4:4" x14ac:dyDescent="0.2">
      <c r="D2832" s="189"/>
    </row>
    <row r="2833" spans="4:4" x14ac:dyDescent="0.2">
      <c r="D2833" s="189"/>
    </row>
    <row r="2834" spans="4:4" x14ac:dyDescent="0.2">
      <c r="D2834" s="189"/>
    </row>
    <row r="2835" spans="4:4" x14ac:dyDescent="0.2">
      <c r="D2835" s="189"/>
    </row>
    <row r="2836" spans="4:4" x14ac:dyDescent="0.2">
      <c r="D2836" s="189"/>
    </row>
    <row r="2837" spans="4:4" x14ac:dyDescent="0.2">
      <c r="D2837" s="189"/>
    </row>
    <row r="2838" spans="4:4" x14ac:dyDescent="0.2">
      <c r="D2838" s="189"/>
    </row>
    <row r="2839" spans="4:4" x14ac:dyDescent="0.2">
      <c r="D2839" s="189"/>
    </row>
    <row r="2840" spans="4:4" x14ac:dyDescent="0.2">
      <c r="D2840" s="189"/>
    </row>
    <row r="2841" spans="4:4" x14ac:dyDescent="0.2">
      <c r="D2841" s="189"/>
    </row>
    <row r="2842" spans="4:4" x14ac:dyDescent="0.2">
      <c r="D2842" s="189"/>
    </row>
    <row r="2843" spans="4:4" x14ac:dyDescent="0.2">
      <c r="D2843" s="189"/>
    </row>
    <row r="2844" spans="4:4" x14ac:dyDescent="0.2">
      <c r="D2844" s="189"/>
    </row>
    <row r="2845" spans="4:4" x14ac:dyDescent="0.2">
      <c r="D2845" s="189"/>
    </row>
    <row r="2846" spans="4:4" x14ac:dyDescent="0.2">
      <c r="D2846" s="189"/>
    </row>
    <row r="2847" spans="4:4" x14ac:dyDescent="0.2">
      <c r="D2847" s="189"/>
    </row>
    <row r="2848" spans="4:4" x14ac:dyDescent="0.2">
      <c r="D2848" s="189"/>
    </row>
    <row r="2849" spans="4:4" x14ac:dyDescent="0.2">
      <c r="D2849" s="189"/>
    </row>
    <row r="2850" spans="4:4" x14ac:dyDescent="0.2">
      <c r="D2850" s="189"/>
    </row>
    <row r="2851" spans="4:4" x14ac:dyDescent="0.2">
      <c r="D2851" s="189"/>
    </row>
    <row r="2852" spans="4:4" x14ac:dyDescent="0.2">
      <c r="D2852" s="189"/>
    </row>
    <row r="2853" spans="4:4" x14ac:dyDescent="0.2">
      <c r="D2853" s="189"/>
    </row>
    <row r="2854" spans="4:4" x14ac:dyDescent="0.2">
      <c r="D2854" s="189"/>
    </row>
    <row r="2855" spans="4:4" x14ac:dyDescent="0.2">
      <c r="D2855" s="189"/>
    </row>
    <row r="2856" spans="4:4" x14ac:dyDescent="0.2">
      <c r="D2856" s="189"/>
    </row>
    <row r="2857" spans="4:4" x14ac:dyDescent="0.2">
      <c r="D2857" s="189"/>
    </row>
    <row r="2858" spans="4:4" x14ac:dyDescent="0.2">
      <c r="D2858" s="189"/>
    </row>
    <row r="2859" spans="4:4" x14ac:dyDescent="0.2">
      <c r="D2859" s="189"/>
    </row>
    <row r="2860" spans="4:4" x14ac:dyDescent="0.2">
      <c r="D2860" s="189"/>
    </row>
    <row r="2861" spans="4:4" x14ac:dyDescent="0.2">
      <c r="D2861" s="189"/>
    </row>
    <row r="2862" spans="4:4" x14ac:dyDescent="0.2">
      <c r="D2862" s="189"/>
    </row>
    <row r="2863" spans="4:4" x14ac:dyDescent="0.2">
      <c r="D2863" s="189"/>
    </row>
    <row r="2864" spans="4:4" x14ac:dyDescent="0.2">
      <c r="D2864" s="189"/>
    </row>
    <row r="2865" spans="4:4" x14ac:dyDescent="0.2">
      <c r="D2865" s="189"/>
    </row>
    <row r="2866" spans="4:4" x14ac:dyDescent="0.2">
      <c r="D2866" s="189"/>
    </row>
    <row r="2867" spans="4:4" x14ac:dyDescent="0.2">
      <c r="D2867" s="189"/>
    </row>
    <row r="2868" spans="4:4" x14ac:dyDescent="0.2">
      <c r="D2868" s="189"/>
    </row>
    <row r="2869" spans="4:4" x14ac:dyDescent="0.2">
      <c r="D2869" s="189"/>
    </row>
    <row r="2870" spans="4:4" x14ac:dyDescent="0.2">
      <c r="D2870" s="189"/>
    </row>
    <row r="2871" spans="4:4" x14ac:dyDescent="0.2">
      <c r="D2871" s="189"/>
    </row>
    <row r="2872" spans="4:4" x14ac:dyDescent="0.2">
      <c r="D2872" s="189"/>
    </row>
    <row r="2873" spans="4:4" x14ac:dyDescent="0.2">
      <c r="D2873" s="189"/>
    </row>
    <row r="2874" spans="4:4" x14ac:dyDescent="0.2">
      <c r="D2874" s="189"/>
    </row>
    <row r="2875" spans="4:4" x14ac:dyDescent="0.2">
      <c r="D2875" s="189"/>
    </row>
    <row r="2876" spans="4:4" x14ac:dyDescent="0.2">
      <c r="D2876" s="189"/>
    </row>
    <row r="2877" spans="4:4" x14ac:dyDescent="0.2">
      <c r="D2877" s="189"/>
    </row>
    <row r="2878" spans="4:4" x14ac:dyDescent="0.2">
      <c r="D2878" s="189"/>
    </row>
    <row r="2879" spans="4:4" x14ac:dyDescent="0.2">
      <c r="D2879" s="189"/>
    </row>
    <row r="2880" spans="4:4" x14ac:dyDescent="0.2">
      <c r="D2880" s="189"/>
    </row>
    <row r="2881" spans="4:4" x14ac:dyDescent="0.2">
      <c r="D2881" s="189"/>
    </row>
    <row r="2882" spans="4:4" x14ac:dyDescent="0.2">
      <c r="D2882" s="189"/>
    </row>
    <row r="2883" spans="4:4" x14ac:dyDescent="0.2">
      <c r="D2883" s="189"/>
    </row>
    <row r="2884" spans="4:4" x14ac:dyDescent="0.2">
      <c r="D2884" s="189"/>
    </row>
    <row r="2885" spans="4:4" x14ac:dyDescent="0.2">
      <c r="D2885" s="189"/>
    </row>
    <row r="2886" spans="4:4" x14ac:dyDescent="0.2">
      <c r="D2886" s="189"/>
    </row>
    <row r="2887" spans="4:4" x14ac:dyDescent="0.2">
      <c r="D2887" s="189"/>
    </row>
    <row r="2888" spans="4:4" x14ac:dyDescent="0.2">
      <c r="D2888" s="189"/>
    </row>
    <row r="2889" spans="4:4" x14ac:dyDescent="0.2">
      <c r="D2889" s="189"/>
    </row>
    <row r="2890" spans="4:4" x14ac:dyDescent="0.2">
      <c r="D2890" s="189"/>
    </row>
    <row r="2891" spans="4:4" x14ac:dyDescent="0.2">
      <c r="D2891" s="189"/>
    </row>
    <row r="2892" spans="4:4" x14ac:dyDescent="0.2">
      <c r="D2892" s="189"/>
    </row>
    <row r="2893" spans="4:4" x14ac:dyDescent="0.2">
      <c r="D2893" s="189"/>
    </row>
    <row r="2894" spans="4:4" x14ac:dyDescent="0.2">
      <c r="D2894" s="189"/>
    </row>
    <row r="2895" spans="4:4" x14ac:dyDescent="0.2">
      <c r="D2895" s="189"/>
    </row>
    <row r="2896" spans="4:4" x14ac:dyDescent="0.2">
      <c r="D2896" s="189"/>
    </row>
    <row r="2897" spans="4:4" x14ac:dyDescent="0.2">
      <c r="D2897" s="189"/>
    </row>
    <row r="2898" spans="4:4" x14ac:dyDescent="0.2">
      <c r="D2898" s="189"/>
    </row>
    <row r="2899" spans="4:4" x14ac:dyDescent="0.2">
      <c r="D2899" s="189"/>
    </row>
    <row r="2900" spans="4:4" x14ac:dyDescent="0.2">
      <c r="D2900" s="189"/>
    </row>
    <row r="2901" spans="4:4" x14ac:dyDescent="0.2">
      <c r="D2901" s="189"/>
    </row>
    <row r="2902" spans="4:4" x14ac:dyDescent="0.2">
      <c r="D2902" s="189"/>
    </row>
    <row r="2903" spans="4:4" x14ac:dyDescent="0.2">
      <c r="D2903" s="189"/>
    </row>
    <row r="2904" spans="4:4" x14ac:dyDescent="0.2">
      <c r="D2904" s="189"/>
    </row>
    <row r="2905" spans="4:4" x14ac:dyDescent="0.2">
      <c r="D2905" s="189"/>
    </row>
    <row r="2906" spans="4:4" x14ac:dyDescent="0.2">
      <c r="D2906" s="189"/>
    </row>
    <row r="2907" spans="4:4" x14ac:dyDescent="0.2">
      <c r="D2907" s="189"/>
    </row>
    <row r="2908" spans="4:4" x14ac:dyDescent="0.2">
      <c r="D2908" s="189"/>
    </row>
    <row r="2909" spans="4:4" x14ac:dyDescent="0.2">
      <c r="D2909" s="189"/>
    </row>
    <row r="2910" spans="4:4" x14ac:dyDescent="0.2">
      <c r="D2910" s="189"/>
    </row>
    <row r="2911" spans="4:4" x14ac:dyDescent="0.2">
      <c r="D2911" s="189"/>
    </row>
    <row r="2912" spans="4:4" x14ac:dyDescent="0.2">
      <c r="D2912" s="189"/>
    </row>
    <row r="2913" spans="4:4" x14ac:dyDescent="0.2">
      <c r="D2913" s="189"/>
    </row>
    <row r="2914" spans="4:4" x14ac:dyDescent="0.2">
      <c r="D2914" s="189"/>
    </row>
    <row r="2915" spans="4:4" x14ac:dyDescent="0.2">
      <c r="D2915" s="189"/>
    </row>
    <row r="2916" spans="4:4" x14ac:dyDescent="0.2">
      <c r="D2916" s="189"/>
    </row>
    <row r="2917" spans="4:4" x14ac:dyDescent="0.2">
      <c r="D2917" s="189"/>
    </row>
    <row r="2918" spans="4:4" x14ac:dyDescent="0.2">
      <c r="D2918" s="189"/>
    </row>
    <row r="2919" spans="4:4" x14ac:dyDescent="0.2">
      <c r="D2919" s="189"/>
    </row>
    <row r="2920" spans="4:4" x14ac:dyDescent="0.2">
      <c r="D2920" s="189"/>
    </row>
    <row r="2921" spans="4:4" x14ac:dyDescent="0.2">
      <c r="D2921" s="189"/>
    </row>
    <row r="2922" spans="4:4" x14ac:dyDescent="0.2">
      <c r="D2922" s="189"/>
    </row>
    <row r="2923" spans="4:4" x14ac:dyDescent="0.2">
      <c r="D2923" s="189"/>
    </row>
    <row r="2924" spans="4:4" x14ac:dyDescent="0.2">
      <c r="D2924" s="189"/>
    </row>
    <row r="2925" spans="4:4" x14ac:dyDescent="0.2">
      <c r="D2925" s="189"/>
    </row>
    <row r="2926" spans="4:4" x14ac:dyDescent="0.2">
      <c r="D2926" s="189"/>
    </row>
    <row r="2927" spans="4:4" x14ac:dyDescent="0.2">
      <c r="D2927" s="189"/>
    </row>
    <row r="2928" spans="4:4" x14ac:dyDescent="0.2">
      <c r="D2928" s="189"/>
    </row>
    <row r="2929" spans="4:4" x14ac:dyDescent="0.2">
      <c r="D2929" s="189"/>
    </row>
    <row r="2930" spans="4:4" x14ac:dyDescent="0.2">
      <c r="D2930" s="189"/>
    </row>
    <row r="2931" spans="4:4" x14ac:dyDescent="0.2">
      <c r="D2931" s="189"/>
    </row>
    <row r="2932" spans="4:4" x14ac:dyDescent="0.2">
      <c r="D2932" s="189"/>
    </row>
    <row r="2933" spans="4:4" x14ac:dyDescent="0.2">
      <c r="D2933" s="189"/>
    </row>
    <row r="2934" spans="4:4" x14ac:dyDescent="0.2">
      <c r="D2934" s="189"/>
    </row>
    <row r="2935" spans="4:4" x14ac:dyDescent="0.2">
      <c r="D2935" s="189"/>
    </row>
    <row r="2936" spans="4:4" x14ac:dyDescent="0.2">
      <c r="D2936" s="189"/>
    </row>
    <row r="2937" spans="4:4" x14ac:dyDescent="0.2">
      <c r="D2937" s="189"/>
    </row>
    <row r="2938" spans="4:4" x14ac:dyDescent="0.2">
      <c r="D2938" s="189"/>
    </row>
    <row r="2939" spans="4:4" x14ac:dyDescent="0.2">
      <c r="D2939" s="189"/>
    </row>
    <row r="2940" spans="4:4" x14ac:dyDescent="0.2">
      <c r="D2940" s="189"/>
    </row>
    <row r="2941" spans="4:4" x14ac:dyDescent="0.2">
      <c r="D2941" s="189"/>
    </row>
    <row r="2942" spans="4:4" x14ac:dyDescent="0.2">
      <c r="D2942" s="189"/>
    </row>
    <row r="2943" spans="4:4" x14ac:dyDescent="0.2">
      <c r="D2943" s="189"/>
    </row>
    <row r="2944" spans="4:4" x14ac:dyDescent="0.2">
      <c r="D2944" s="189"/>
    </row>
    <row r="2945" spans="4:4" x14ac:dyDescent="0.2">
      <c r="D2945" s="189"/>
    </row>
    <row r="2946" spans="4:4" x14ac:dyDescent="0.2">
      <c r="D2946" s="189"/>
    </row>
    <row r="2947" spans="4:4" x14ac:dyDescent="0.2">
      <c r="D2947" s="189"/>
    </row>
    <row r="2948" spans="4:4" x14ac:dyDescent="0.2">
      <c r="D2948" s="189"/>
    </row>
    <row r="2949" spans="4:4" x14ac:dyDescent="0.2">
      <c r="D2949" s="189"/>
    </row>
    <row r="2950" spans="4:4" x14ac:dyDescent="0.2">
      <c r="D2950" s="189"/>
    </row>
    <row r="2951" spans="4:4" x14ac:dyDescent="0.2">
      <c r="D2951" s="189"/>
    </row>
    <row r="2952" spans="4:4" x14ac:dyDescent="0.2">
      <c r="D2952" s="189"/>
    </row>
    <row r="2953" spans="4:4" x14ac:dyDescent="0.2">
      <c r="D2953" s="189"/>
    </row>
    <row r="2954" spans="4:4" x14ac:dyDescent="0.2">
      <c r="D2954" s="189"/>
    </row>
    <row r="2955" spans="4:4" x14ac:dyDescent="0.2">
      <c r="D2955" s="189"/>
    </row>
    <row r="2956" spans="4:4" x14ac:dyDescent="0.2">
      <c r="D2956" s="189"/>
    </row>
    <row r="2957" spans="4:4" x14ac:dyDescent="0.2">
      <c r="D2957" s="189"/>
    </row>
    <row r="2958" spans="4:4" x14ac:dyDescent="0.2">
      <c r="D2958" s="189"/>
    </row>
    <row r="2959" spans="4:4" x14ac:dyDescent="0.2">
      <c r="D2959" s="189"/>
    </row>
    <row r="2960" spans="4:4" x14ac:dyDescent="0.2">
      <c r="D2960" s="189"/>
    </row>
    <row r="2961" spans="4:4" x14ac:dyDescent="0.2">
      <c r="D2961" s="189"/>
    </row>
    <row r="2962" spans="4:4" x14ac:dyDescent="0.2">
      <c r="D2962" s="189"/>
    </row>
    <row r="2963" spans="4:4" x14ac:dyDescent="0.2">
      <c r="D2963" s="189"/>
    </row>
    <row r="2964" spans="4:4" x14ac:dyDescent="0.2">
      <c r="D2964" s="189"/>
    </row>
    <row r="2965" spans="4:4" x14ac:dyDescent="0.2">
      <c r="D2965" s="189"/>
    </row>
    <row r="2966" spans="4:4" x14ac:dyDescent="0.2">
      <c r="D2966" s="189"/>
    </row>
    <row r="2967" spans="4:4" x14ac:dyDescent="0.2">
      <c r="D2967" s="189"/>
    </row>
    <row r="2968" spans="4:4" x14ac:dyDescent="0.2">
      <c r="D2968" s="189"/>
    </row>
    <row r="2969" spans="4:4" x14ac:dyDescent="0.2">
      <c r="D2969" s="189"/>
    </row>
    <row r="2970" spans="4:4" x14ac:dyDescent="0.2">
      <c r="D2970" s="189"/>
    </row>
    <row r="2971" spans="4:4" x14ac:dyDescent="0.2">
      <c r="D2971" s="189"/>
    </row>
    <row r="2972" spans="4:4" x14ac:dyDescent="0.2">
      <c r="D2972" s="189"/>
    </row>
    <row r="2973" spans="4:4" x14ac:dyDescent="0.2">
      <c r="D2973" s="189"/>
    </row>
    <row r="2974" spans="4:4" x14ac:dyDescent="0.2">
      <c r="D2974" s="189"/>
    </row>
    <row r="2975" spans="4:4" x14ac:dyDescent="0.2">
      <c r="D2975" s="189"/>
    </row>
    <row r="2976" spans="4:4" x14ac:dyDescent="0.2">
      <c r="D2976" s="189"/>
    </row>
    <row r="2977" spans="4:4" x14ac:dyDescent="0.2">
      <c r="D2977" s="189"/>
    </row>
    <row r="2978" spans="4:4" x14ac:dyDescent="0.2">
      <c r="D2978" s="189"/>
    </row>
    <row r="2979" spans="4:4" x14ac:dyDescent="0.2">
      <c r="D2979" s="189"/>
    </row>
    <row r="2980" spans="4:4" x14ac:dyDescent="0.2">
      <c r="D2980" s="189"/>
    </row>
    <row r="2981" spans="4:4" x14ac:dyDescent="0.2">
      <c r="D2981" s="189"/>
    </row>
    <row r="2982" spans="4:4" x14ac:dyDescent="0.2">
      <c r="D2982" s="189"/>
    </row>
    <row r="2983" spans="4:4" x14ac:dyDescent="0.2">
      <c r="D2983" s="189"/>
    </row>
    <row r="2984" spans="4:4" x14ac:dyDescent="0.2">
      <c r="D2984" s="189"/>
    </row>
    <row r="2985" spans="4:4" x14ac:dyDescent="0.2">
      <c r="D2985" s="189"/>
    </row>
    <row r="2986" spans="4:4" x14ac:dyDescent="0.2">
      <c r="D2986" s="189"/>
    </row>
    <row r="2987" spans="4:4" x14ac:dyDescent="0.2">
      <c r="D2987" s="189"/>
    </row>
    <row r="2988" spans="4:4" x14ac:dyDescent="0.2">
      <c r="D2988" s="189"/>
    </row>
    <row r="2989" spans="4:4" x14ac:dyDescent="0.2">
      <c r="D2989" s="189"/>
    </row>
    <row r="2990" spans="4:4" x14ac:dyDescent="0.2">
      <c r="D2990" s="189"/>
    </row>
    <row r="2991" spans="4:4" x14ac:dyDescent="0.2">
      <c r="D2991" s="189"/>
    </row>
    <row r="2992" spans="4:4" x14ac:dyDescent="0.2">
      <c r="D2992" s="189"/>
    </row>
    <row r="2993" spans="4:4" x14ac:dyDescent="0.2">
      <c r="D2993" s="189"/>
    </row>
    <row r="2994" spans="4:4" x14ac:dyDescent="0.2">
      <c r="D2994" s="189"/>
    </row>
    <row r="2995" spans="4:4" x14ac:dyDescent="0.2">
      <c r="D2995" s="189"/>
    </row>
    <row r="2996" spans="4:4" x14ac:dyDescent="0.2">
      <c r="D2996" s="189"/>
    </row>
    <row r="2997" spans="4:4" x14ac:dyDescent="0.2">
      <c r="D2997" s="189"/>
    </row>
    <row r="2998" spans="4:4" x14ac:dyDescent="0.2">
      <c r="D2998" s="189"/>
    </row>
    <row r="2999" spans="4:4" x14ac:dyDescent="0.2">
      <c r="D2999" s="189"/>
    </row>
    <row r="3000" spans="4:4" x14ac:dyDescent="0.2">
      <c r="D3000" s="189"/>
    </row>
    <row r="3001" spans="4:4" x14ac:dyDescent="0.2">
      <c r="D3001" s="189"/>
    </row>
    <row r="3002" spans="4:4" x14ac:dyDescent="0.2">
      <c r="D3002" s="189"/>
    </row>
    <row r="3003" spans="4:4" x14ac:dyDescent="0.2">
      <c r="D3003" s="189"/>
    </row>
    <row r="3004" spans="4:4" x14ac:dyDescent="0.2">
      <c r="D3004" s="189"/>
    </row>
    <row r="3005" spans="4:4" x14ac:dyDescent="0.2">
      <c r="D3005" s="189"/>
    </row>
    <row r="3006" spans="4:4" x14ac:dyDescent="0.2">
      <c r="D3006" s="189"/>
    </row>
    <row r="3007" spans="4:4" x14ac:dyDescent="0.2">
      <c r="D3007" s="189"/>
    </row>
    <row r="3008" spans="4:4" x14ac:dyDescent="0.2">
      <c r="D3008" s="189"/>
    </row>
    <row r="3009" spans="4:4" x14ac:dyDescent="0.2">
      <c r="D3009" s="189"/>
    </row>
    <row r="3010" spans="4:4" x14ac:dyDescent="0.2">
      <c r="D3010" s="189"/>
    </row>
    <row r="3011" spans="4:4" x14ac:dyDescent="0.2">
      <c r="D3011" s="189"/>
    </row>
    <row r="3012" spans="4:4" x14ac:dyDescent="0.2">
      <c r="D3012" s="189"/>
    </row>
    <row r="3013" spans="4:4" x14ac:dyDescent="0.2">
      <c r="D3013" s="189"/>
    </row>
    <row r="3014" spans="4:4" x14ac:dyDescent="0.2">
      <c r="D3014" s="189"/>
    </row>
    <row r="3015" spans="4:4" x14ac:dyDescent="0.2">
      <c r="D3015" s="189"/>
    </row>
    <row r="3016" spans="4:4" x14ac:dyDescent="0.2">
      <c r="D3016" s="189"/>
    </row>
    <row r="3017" spans="4:4" x14ac:dyDescent="0.2">
      <c r="D3017" s="189"/>
    </row>
    <row r="3018" spans="4:4" x14ac:dyDescent="0.2">
      <c r="D3018" s="189"/>
    </row>
    <row r="3019" spans="4:4" x14ac:dyDescent="0.2">
      <c r="D3019" s="189"/>
    </row>
    <row r="3020" spans="4:4" x14ac:dyDescent="0.2">
      <c r="D3020" s="189"/>
    </row>
    <row r="3021" spans="4:4" x14ac:dyDescent="0.2">
      <c r="D3021" s="189"/>
    </row>
    <row r="3022" spans="4:4" x14ac:dyDescent="0.2">
      <c r="D3022" s="189"/>
    </row>
    <row r="3023" spans="4:4" x14ac:dyDescent="0.2">
      <c r="D3023" s="189"/>
    </row>
    <row r="3024" spans="4:4" x14ac:dyDescent="0.2">
      <c r="D3024" s="189"/>
    </row>
    <row r="3025" spans="4:4" x14ac:dyDescent="0.2">
      <c r="D3025" s="189"/>
    </row>
    <row r="3026" spans="4:4" x14ac:dyDescent="0.2">
      <c r="D3026" s="189"/>
    </row>
    <row r="3027" spans="4:4" x14ac:dyDescent="0.2">
      <c r="D3027" s="189"/>
    </row>
    <row r="3028" spans="4:4" x14ac:dyDescent="0.2">
      <c r="D3028" s="189"/>
    </row>
    <row r="3029" spans="4:4" x14ac:dyDescent="0.2">
      <c r="D3029" s="189"/>
    </row>
    <row r="3030" spans="4:4" x14ac:dyDescent="0.2">
      <c r="D3030" s="189"/>
    </row>
    <row r="3031" spans="4:4" x14ac:dyDescent="0.2">
      <c r="D3031" s="189"/>
    </row>
    <row r="3032" spans="4:4" x14ac:dyDescent="0.2">
      <c r="D3032" s="189"/>
    </row>
    <row r="3033" spans="4:4" x14ac:dyDescent="0.2">
      <c r="D3033" s="189"/>
    </row>
    <row r="3034" spans="4:4" x14ac:dyDescent="0.2">
      <c r="D3034" s="189"/>
    </row>
    <row r="3035" spans="4:4" x14ac:dyDescent="0.2">
      <c r="D3035" s="189"/>
    </row>
    <row r="3036" spans="4:4" x14ac:dyDescent="0.2">
      <c r="D3036" s="189"/>
    </row>
    <row r="3037" spans="4:4" x14ac:dyDescent="0.2">
      <c r="D3037" s="189"/>
    </row>
    <row r="3038" spans="4:4" x14ac:dyDescent="0.2">
      <c r="D3038" s="189"/>
    </row>
    <row r="3039" spans="4:4" x14ac:dyDescent="0.2">
      <c r="D3039" s="189"/>
    </row>
    <row r="3040" spans="4:4" x14ac:dyDescent="0.2">
      <c r="D3040" s="189"/>
    </row>
    <row r="3041" spans="4:4" x14ac:dyDescent="0.2">
      <c r="D3041" s="189"/>
    </row>
    <row r="3042" spans="4:4" x14ac:dyDescent="0.2">
      <c r="D3042" s="189"/>
    </row>
    <row r="3043" spans="4:4" x14ac:dyDescent="0.2">
      <c r="D3043" s="189"/>
    </row>
    <row r="3044" spans="4:4" x14ac:dyDescent="0.2">
      <c r="D3044" s="189"/>
    </row>
    <row r="3045" spans="4:4" x14ac:dyDescent="0.2">
      <c r="D3045" s="189"/>
    </row>
    <row r="3046" spans="4:4" x14ac:dyDescent="0.2">
      <c r="D3046" s="189"/>
    </row>
    <row r="3047" spans="4:4" x14ac:dyDescent="0.2">
      <c r="D3047" s="189"/>
    </row>
    <row r="3048" spans="4:4" x14ac:dyDescent="0.2">
      <c r="D3048" s="189"/>
    </row>
    <row r="3049" spans="4:4" x14ac:dyDescent="0.2">
      <c r="D3049" s="189"/>
    </row>
    <row r="3050" spans="4:4" x14ac:dyDescent="0.2">
      <c r="D3050" s="189"/>
    </row>
    <row r="3051" spans="4:4" x14ac:dyDescent="0.2">
      <c r="D3051" s="189"/>
    </row>
    <row r="3052" spans="4:4" x14ac:dyDescent="0.2">
      <c r="D3052" s="189"/>
    </row>
    <row r="3053" spans="4:4" x14ac:dyDescent="0.2">
      <c r="D3053" s="189"/>
    </row>
    <row r="3054" spans="4:4" x14ac:dyDescent="0.2">
      <c r="D3054" s="189"/>
    </row>
    <row r="3055" spans="4:4" x14ac:dyDescent="0.2">
      <c r="D3055" s="189"/>
    </row>
    <row r="3056" spans="4:4" x14ac:dyDescent="0.2">
      <c r="D3056" s="189"/>
    </row>
    <row r="3057" spans="4:4" x14ac:dyDescent="0.2">
      <c r="D3057" s="189"/>
    </row>
    <row r="3058" spans="4:4" x14ac:dyDescent="0.2">
      <c r="D3058" s="189"/>
    </row>
    <row r="3059" spans="4:4" x14ac:dyDescent="0.2">
      <c r="D3059" s="189"/>
    </row>
    <row r="3060" spans="4:4" x14ac:dyDescent="0.2">
      <c r="D3060" s="189"/>
    </row>
    <row r="3061" spans="4:4" x14ac:dyDescent="0.2">
      <c r="D3061" s="189"/>
    </row>
    <row r="3062" spans="4:4" x14ac:dyDescent="0.2">
      <c r="D3062" s="189"/>
    </row>
    <row r="3063" spans="4:4" x14ac:dyDescent="0.2">
      <c r="D3063" s="189"/>
    </row>
    <row r="3064" spans="4:4" x14ac:dyDescent="0.2">
      <c r="D3064" s="189"/>
    </row>
    <row r="3065" spans="4:4" x14ac:dyDescent="0.2">
      <c r="D3065" s="189"/>
    </row>
    <row r="3066" spans="4:4" x14ac:dyDescent="0.2">
      <c r="D3066" s="189"/>
    </row>
    <row r="3067" spans="4:4" x14ac:dyDescent="0.2">
      <c r="D3067" s="189"/>
    </row>
    <row r="3068" spans="4:4" x14ac:dyDescent="0.2">
      <c r="D3068" s="189"/>
    </row>
    <row r="3069" spans="4:4" x14ac:dyDescent="0.2">
      <c r="D3069" s="189"/>
    </row>
    <row r="3070" spans="4:4" x14ac:dyDescent="0.2">
      <c r="D3070" s="189"/>
    </row>
    <row r="3071" spans="4:4" x14ac:dyDescent="0.2">
      <c r="D3071" s="189"/>
    </row>
    <row r="3072" spans="4:4" x14ac:dyDescent="0.2">
      <c r="D3072" s="189"/>
    </row>
    <row r="3073" spans="4:4" x14ac:dyDescent="0.2">
      <c r="D3073" s="189"/>
    </row>
    <row r="3074" spans="4:4" x14ac:dyDescent="0.2">
      <c r="D3074" s="189"/>
    </row>
    <row r="3075" spans="4:4" x14ac:dyDescent="0.2">
      <c r="D3075" s="189"/>
    </row>
    <row r="3076" spans="4:4" x14ac:dyDescent="0.2">
      <c r="D3076" s="189"/>
    </row>
    <row r="3077" spans="4:4" x14ac:dyDescent="0.2">
      <c r="D3077" s="189"/>
    </row>
    <row r="3078" spans="4:4" x14ac:dyDescent="0.2">
      <c r="D3078" s="189"/>
    </row>
    <row r="3079" spans="4:4" x14ac:dyDescent="0.2">
      <c r="D3079" s="189"/>
    </row>
    <row r="3080" spans="4:4" x14ac:dyDescent="0.2">
      <c r="D3080" s="189"/>
    </row>
    <row r="3081" spans="4:4" x14ac:dyDescent="0.2">
      <c r="D3081" s="189"/>
    </row>
    <row r="3082" spans="4:4" x14ac:dyDescent="0.2">
      <c r="D3082" s="189"/>
    </row>
    <row r="3083" spans="4:4" x14ac:dyDescent="0.2">
      <c r="D3083" s="189"/>
    </row>
    <row r="3084" spans="4:4" x14ac:dyDescent="0.2">
      <c r="D3084" s="189"/>
    </row>
    <row r="3085" spans="4:4" x14ac:dyDescent="0.2">
      <c r="D3085" s="189"/>
    </row>
    <row r="3086" spans="4:4" x14ac:dyDescent="0.2">
      <c r="D3086" s="189"/>
    </row>
    <row r="3087" spans="4:4" x14ac:dyDescent="0.2">
      <c r="D3087" s="189"/>
    </row>
    <row r="3088" spans="4:4" x14ac:dyDescent="0.2">
      <c r="D3088" s="189"/>
    </row>
    <row r="3089" spans="4:4" x14ac:dyDescent="0.2">
      <c r="D3089" s="189"/>
    </row>
    <row r="3090" spans="4:4" x14ac:dyDescent="0.2">
      <c r="D3090" s="189"/>
    </row>
    <row r="3091" spans="4:4" x14ac:dyDescent="0.2">
      <c r="D3091" s="189"/>
    </row>
    <row r="3092" spans="4:4" x14ac:dyDescent="0.2">
      <c r="D3092" s="189"/>
    </row>
    <row r="3093" spans="4:4" x14ac:dyDescent="0.2">
      <c r="D3093" s="189"/>
    </row>
    <row r="3094" spans="4:4" x14ac:dyDescent="0.2">
      <c r="D3094" s="189"/>
    </row>
    <row r="3095" spans="4:4" x14ac:dyDescent="0.2">
      <c r="D3095" s="189"/>
    </row>
    <row r="3096" spans="4:4" x14ac:dyDescent="0.2">
      <c r="D3096" s="189"/>
    </row>
    <row r="3097" spans="4:4" x14ac:dyDescent="0.2">
      <c r="D3097" s="189"/>
    </row>
    <row r="3098" spans="4:4" x14ac:dyDescent="0.2">
      <c r="D3098" s="189"/>
    </row>
    <row r="3099" spans="4:4" x14ac:dyDescent="0.2">
      <c r="D3099" s="189"/>
    </row>
    <row r="3100" spans="4:4" x14ac:dyDescent="0.2">
      <c r="D3100" s="189"/>
    </row>
    <row r="3101" spans="4:4" x14ac:dyDescent="0.2">
      <c r="D3101" s="189"/>
    </row>
    <row r="3102" spans="4:4" x14ac:dyDescent="0.2">
      <c r="D3102" s="189"/>
    </row>
    <row r="3103" spans="4:4" x14ac:dyDescent="0.2">
      <c r="D3103" s="189"/>
    </row>
    <row r="3104" spans="4:4" x14ac:dyDescent="0.2">
      <c r="D3104" s="189"/>
    </row>
    <row r="3105" spans="4:4" x14ac:dyDescent="0.2">
      <c r="D3105" s="189"/>
    </row>
    <row r="3106" spans="4:4" x14ac:dyDescent="0.2">
      <c r="D3106" s="189"/>
    </row>
    <row r="3107" spans="4:4" x14ac:dyDescent="0.2">
      <c r="D3107" s="189"/>
    </row>
    <row r="3108" spans="4:4" x14ac:dyDescent="0.2">
      <c r="D3108" s="189"/>
    </row>
    <row r="3109" spans="4:4" x14ac:dyDescent="0.2">
      <c r="D3109" s="189"/>
    </row>
    <row r="3110" spans="4:4" x14ac:dyDescent="0.2">
      <c r="D3110" s="189"/>
    </row>
    <row r="3111" spans="4:4" x14ac:dyDescent="0.2">
      <c r="D3111" s="189"/>
    </row>
    <row r="3112" spans="4:4" x14ac:dyDescent="0.2">
      <c r="D3112" s="189"/>
    </row>
    <row r="3113" spans="4:4" x14ac:dyDescent="0.2">
      <c r="D3113" s="189"/>
    </row>
    <row r="3114" spans="4:4" x14ac:dyDescent="0.2">
      <c r="D3114" s="189"/>
    </row>
    <row r="3115" spans="4:4" x14ac:dyDescent="0.2">
      <c r="D3115" s="189"/>
    </row>
    <row r="3116" spans="4:4" x14ac:dyDescent="0.2">
      <c r="D3116" s="189"/>
    </row>
    <row r="3117" spans="4:4" x14ac:dyDescent="0.2">
      <c r="D3117" s="189"/>
    </row>
    <row r="3118" spans="4:4" x14ac:dyDescent="0.2">
      <c r="D3118" s="189"/>
    </row>
    <row r="3119" spans="4:4" x14ac:dyDescent="0.2">
      <c r="D3119" s="189"/>
    </row>
    <row r="3120" spans="4:4" x14ac:dyDescent="0.2">
      <c r="D3120" s="189"/>
    </row>
    <row r="3121" spans="4:4" x14ac:dyDescent="0.2">
      <c r="D3121" s="189"/>
    </row>
    <row r="3122" spans="4:4" x14ac:dyDescent="0.2">
      <c r="D3122" s="189"/>
    </row>
    <row r="3123" spans="4:4" x14ac:dyDescent="0.2">
      <c r="D3123" s="189"/>
    </row>
    <row r="3124" spans="4:4" x14ac:dyDescent="0.2">
      <c r="D3124" s="189"/>
    </row>
    <row r="3125" spans="4:4" x14ac:dyDescent="0.2">
      <c r="D3125" s="189"/>
    </row>
    <row r="3126" spans="4:4" x14ac:dyDescent="0.2">
      <c r="D3126" s="189"/>
    </row>
    <row r="3127" spans="4:4" x14ac:dyDescent="0.2">
      <c r="D3127" s="189"/>
    </row>
    <row r="3128" spans="4:4" x14ac:dyDescent="0.2">
      <c r="D3128" s="189"/>
    </row>
    <row r="3129" spans="4:4" x14ac:dyDescent="0.2">
      <c r="D3129" s="189"/>
    </row>
    <row r="3130" spans="4:4" x14ac:dyDescent="0.2">
      <c r="D3130" s="189"/>
    </row>
    <row r="3131" spans="4:4" x14ac:dyDescent="0.2">
      <c r="D3131" s="189"/>
    </row>
    <row r="3132" spans="4:4" x14ac:dyDescent="0.2">
      <c r="D3132" s="189"/>
    </row>
    <row r="3133" spans="4:4" x14ac:dyDescent="0.2">
      <c r="D3133" s="189"/>
    </row>
    <row r="3134" spans="4:4" x14ac:dyDescent="0.2">
      <c r="D3134" s="189"/>
    </row>
    <row r="3135" spans="4:4" x14ac:dyDescent="0.2">
      <c r="D3135" s="189"/>
    </row>
    <row r="3136" spans="4:4" x14ac:dyDescent="0.2">
      <c r="D3136" s="189"/>
    </row>
    <row r="3137" spans="4:4" x14ac:dyDescent="0.2">
      <c r="D3137" s="189"/>
    </row>
    <row r="3138" spans="4:4" x14ac:dyDescent="0.2">
      <c r="D3138" s="189"/>
    </row>
    <row r="3139" spans="4:4" x14ac:dyDescent="0.2">
      <c r="D3139" s="189"/>
    </row>
    <row r="3140" spans="4:4" x14ac:dyDescent="0.2">
      <c r="D3140" s="189"/>
    </row>
    <row r="3141" spans="4:4" x14ac:dyDescent="0.2">
      <c r="D3141" s="189"/>
    </row>
    <row r="3142" spans="4:4" x14ac:dyDescent="0.2">
      <c r="D3142" s="189"/>
    </row>
    <row r="3143" spans="4:4" x14ac:dyDescent="0.2">
      <c r="D3143" s="189"/>
    </row>
    <row r="3144" spans="4:4" x14ac:dyDescent="0.2">
      <c r="D3144" s="189"/>
    </row>
    <row r="3145" spans="4:4" x14ac:dyDescent="0.2">
      <c r="D3145" s="189"/>
    </row>
    <row r="3146" spans="4:4" x14ac:dyDescent="0.2">
      <c r="D3146" s="189"/>
    </row>
    <row r="3147" spans="4:4" x14ac:dyDescent="0.2">
      <c r="D3147" s="189"/>
    </row>
    <row r="3148" spans="4:4" x14ac:dyDescent="0.2">
      <c r="D3148" s="189"/>
    </row>
    <row r="3149" spans="4:4" x14ac:dyDescent="0.2">
      <c r="D3149" s="189"/>
    </row>
    <row r="3150" spans="4:4" x14ac:dyDescent="0.2">
      <c r="D3150" s="189"/>
    </row>
    <row r="3151" spans="4:4" x14ac:dyDescent="0.2">
      <c r="D3151" s="189"/>
    </row>
    <row r="3152" spans="4:4" x14ac:dyDescent="0.2">
      <c r="D3152" s="189"/>
    </row>
    <row r="3153" spans="4:4" x14ac:dyDescent="0.2">
      <c r="D3153" s="189"/>
    </row>
    <row r="3154" spans="4:4" x14ac:dyDescent="0.2">
      <c r="D3154" s="189"/>
    </row>
    <row r="3155" spans="4:4" x14ac:dyDescent="0.2">
      <c r="D3155" s="189"/>
    </row>
    <row r="3156" spans="4:4" x14ac:dyDescent="0.2">
      <c r="D3156" s="189"/>
    </row>
    <row r="3157" spans="4:4" x14ac:dyDescent="0.2">
      <c r="D3157" s="189"/>
    </row>
    <row r="3158" spans="4:4" x14ac:dyDescent="0.2">
      <c r="D3158" s="189"/>
    </row>
    <row r="3159" spans="4:4" x14ac:dyDescent="0.2">
      <c r="D3159" s="189"/>
    </row>
    <row r="3160" spans="4:4" x14ac:dyDescent="0.2">
      <c r="D3160" s="189"/>
    </row>
    <row r="3161" spans="4:4" x14ac:dyDescent="0.2">
      <c r="D3161" s="189"/>
    </row>
    <row r="3162" spans="4:4" x14ac:dyDescent="0.2">
      <c r="D3162" s="189"/>
    </row>
    <row r="3163" spans="4:4" x14ac:dyDescent="0.2">
      <c r="D3163" s="189"/>
    </row>
    <row r="3164" spans="4:4" x14ac:dyDescent="0.2">
      <c r="D3164" s="189"/>
    </row>
    <row r="3165" spans="4:4" x14ac:dyDescent="0.2">
      <c r="D3165" s="189"/>
    </row>
    <row r="3166" spans="4:4" x14ac:dyDescent="0.2">
      <c r="D3166" s="189"/>
    </row>
    <row r="3167" spans="4:4" x14ac:dyDescent="0.2">
      <c r="D3167" s="189"/>
    </row>
    <row r="3168" spans="4:4" x14ac:dyDescent="0.2">
      <c r="D3168" s="189"/>
    </row>
    <row r="3169" spans="4:4" x14ac:dyDescent="0.2">
      <c r="D3169" s="189"/>
    </row>
    <row r="3170" spans="4:4" x14ac:dyDescent="0.2">
      <c r="D3170" s="189"/>
    </row>
    <row r="3171" spans="4:4" x14ac:dyDescent="0.2">
      <c r="D3171" s="189"/>
    </row>
    <row r="3172" spans="4:4" x14ac:dyDescent="0.2">
      <c r="D3172" s="189"/>
    </row>
    <row r="3173" spans="4:4" x14ac:dyDescent="0.2">
      <c r="D3173" s="189"/>
    </row>
    <row r="3174" spans="4:4" x14ac:dyDescent="0.2">
      <c r="D3174" s="189"/>
    </row>
    <row r="3175" spans="4:4" x14ac:dyDescent="0.2">
      <c r="D3175" s="189"/>
    </row>
    <row r="3176" spans="4:4" x14ac:dyDescent="0.2">
      <c r="D3176" s="189"/>
    </row>
    <row r="3177" spans="4:4" x14ac:dyDescent="0.2">
      <c r="D3177" s="189"/>
    </row>
    <row r="3178" spans="4:4" x14ac:dyDescent="0.2">
      <c r="D3178" s="189"/>
    </row>
    <row r="3179" spans="4:4" x14ac:dyDescent="0.2">
      <c r="D3179" s="189"/>
    </row>
    <row r="3180" spans="4:4" x14ac:dyDescent="0.2">
      <c r="D3180" s="189"/>
    </row>
    <row r="3181" spans="4:4" x14ac:dyDescent="0.2">
      <c r="D3181" s="189"/>
    </row>
    <row r="3182" spans="4:4" x14ac:dyDescent="0.2">
      <c r="D3182" s="189"/>
    </row>
    <row r="3183" spans="4:4" x14ac:dyDescent="0.2">
      <c r="D3183" s="189"/>
    </row>
    <row r="3184" spans="4:4" x14ac:dyDescent="0.2">
      <c r="D3184" s="189"/>
    </row>
    <row r="3185" spans="4:4" x14ac:dyDescent="0.2">
      <c r="D3185" s="189"/>
    </row>
    <row r="3186" spans="4:4" x14ac:dyDescent="0.2">
      <c r="D3186" s="189"/>
    </row>
    <row r="3187" spans="4:4" x14ac:dyDescent="0.2">
      <c r="D3187" s="189"/>
    </row>
    <row r="3188" spans="4:4" x14ac:dyDescent="0.2">
      <c r="D3188" s="189"/>
    </row>
    <row r="3189" spans="4:4" x14ac:dyDescent="0.2">
      <c r="D3189" s="189"/>
    </row>
    <row r="3190" spans="4:4" x14ac:dyDescent="0.2">
      <c r="D3190" s="189"/>
    </row>
    <row r="3191" spans="4:4" x14ac:dyDescent="0.2">
      <c r="D3191" s="189"/>
    </row>
    <row r="3192" spans="4:4" x14ac:dyDescent="0.2">
      <c r="D3192" s="189"/>
    </row>
    <row r="3193" spans="4:4" x14ac:dyDescent="0.2">
      <c r="D3193" s="189"/>
    </row>
    <row r="3194" spans="4:4" x14ac:dyDescent="0.2">
      <c r="D3194" s="189"/>
    </row>
    <row r="3195" spans="4:4" x14ac:dyDescent="0.2">
      <c r="D3195" s="189"/>
    </row>
    <row r="3196" spans="4:4" x14ac:dyDescent="0.2">
      <c r="D3196" s="189"/>
    </row>
    <row r="3197" spans="4:4" x14ac:dyDescent="0.2">
      <c r="D3197" s="189"/>
    </row>
    <row r="3198" spans="4:4" x14ac:dyDescent="0.2">
      <c r="D3198" s="189"/>
    </row>
    <row r="3199" spans="4:4" x14ac:dyDescent="0.2">
      <c r="D3199" s="189"/>
    </row>
    <row r="3200" spans="4:4" x14ac:dyDescent="0.2">
      <c r="D3200" s="189"/>
    </row>
    <row r="3201" spans="4:4" x14ac:dyDescent="0.2">
      <c r="D3201" s="189"/>
    </row>
    <row r="3202" spans="4:4" x14ac:dyDescent="0.2">
      <c r="D3202" s="189"/>
    </row>
    <row r="3203" spans="4:4" x14ac:dyDescent="0.2">
      <c r="D3203" s="189"/>
    </row>
    <row r="3204" spans="4:4" x14ac:dyDescent="0.2">
      <c r="D3204" s="189"/>
    </row>
    <row r="3205" spans="4:4" x14ac:dyDescent="0.2">
      <c r="D3205" s="189"/>
    </row>
    <row r="3206" spans="4:4" x14ac:dyDescent="0.2">
      <c r="D3206" s="189"/>
    </row>
    <row r="3207" spans="4:4" x14ac:dyDescent="0.2">
      <c r="D3207" s="189"/>
    </row>
    <row r="3208" spans="4:4" x14ac:dyDescent="0.2">
      <c r="D3208" s="189"/>
    </row>
    <row r="3209" spans="4:4" x14ac:dyDescent="0.2">
      <c r="D3209" s="189"/>
    </row>
    <row r="3210" spans="4:4" x14ac:dyDescent="0.2">
      <c r="D3210" s="189"/>
    </row>
    <row r="3211" spans="4:4" x14ac:dyDescent="0.2">
      <c r="D3211" s="189"/>
    </row>
    <row r="3212" spans="4:4" x14ac:dyDescent="0.2">
      <c r="D3212" s="189"/>
    </row>
    <row r="3213" spans="4:4" x14ac:dyDescent="0.2">
      <c r="D3213" s="189"/>
    </row>
    <row r="3214" spans="4:4" x14ac:dyDescent="0.2">
      <c r="D3214" s="189"/>
    </row>
    <row r="3215" spans="4:4" x14ac:dyDescent="0.2">
      <c r="D3215" s="189"/>
    </row>
    <row r="3216" spans="4:4" x14ac:dyDescent="0.2">
      <c r="D3216" s="189"/>
    </row>
    <row r="3217" spans="4:4" x14ac:dyDescent="0.2">
      <c r="D3217" s="189"/>
    </row>
    <row r="3218" spans="4:4" x14ac:dyDescent="0.2">
      <c r="D3218" s="189"/>
    </row>
    <row r="3219" spans="4:4" x14ac:dyDescent="0.2">
      <c r="D3219" s="189"/>
    </row>
    <row r="3220" spans="4:4" x14ac:dyDescent="0.2">
      <c r="D3220" s="189"/>
    </row>
    <row r="3221" spans="4:4" x14ac:dyDescent="0.2">
      <c r="D3221" s="189"/>
    </row>
    <row r="3222" spans="4:4" x14ac:dyDescent="0.2">
      <c r="D3222" s="189"/>
    </row>
    <row r="3223" spans="4:4" x14ac:dyDescent="0.2">
      <c r="D3223" s="189"/>
    </row>
    <row r="3224" spans="4:4" x14ac:dyDescent="0.2">
      <c r="D3224" s="189"/>
    </row>
    <row r="3225" spans="4:4" x14ac:dyDescent="0.2">
      <c r="D3225" s="189"/>
    </row>
    <row r="3226" spans="4:4" x14ac:dyDescent="0.2">
      <c r="D3226" s="189"/>
    </row>
    <row r="3227" spans="4:4" x14ac:dyDescent="0.2">
      <c r="D3227" s="189"/>
    </row>
    <row r="3228" spans="4:4" x14ac:dyDescent="0.2">
      <c r="D3228" s="189"/>
    </row>
    <row r="3229" spans="4:4" x14ac:dyDescent="0.2">
      <c r="D3229" s="189"/>
    </row>
    <row r="3230" spans="4:4" x14ac:dyDescent="0.2">
      <c r="D3230" s="189"/>
    </row>
    <row r="3231" spans="4:4" x14ac:dyDescent="0.2">
      <c r="D3231" s="189"/>
    </row>
    <row r="3232" spans="4:4" x14ac:dyDescent="0.2">
      <c r="D3232" s="189"/>
    </row>
    <row r="3233" spans="4:4" x14ac:dyDescent="0.2">
      <c r="D3233" s="189"/>
    </row>
    <row r="3234" spans="4:4" x14ac:dyDescent="0.2">
      <c r="D3234" s="189"/>
    </row>
    <row r="3235" spans="4:4" x14ac:dyDescent="0.2">
      <c r="D3235" s="189"/>
    </row>
    <row r="3236" spans="4:4" x14ac:dyDescent="0.2">
      <c r="D3236" s="189"/>
    </row>
    <row r="3237" spans="4:4" x14ac:dyDescent="0.2">
      <c r="D3237" s="189"/>
    </row>
    <row r="3238" spans="4:4" x14ac:dyDescent="0.2">
      <c r="D3238" s="189"/>
    </row>
    <row r="3239" spans="4:4" x14ac:dyDescent="0.2">
      <c r="D3239" s="189"/>
    </row>
    <row r="3240" spans="4:4" x14ac:dyDescent="0.2">
      <c r="D3240" s="189"/>
    </row>
    <row r="3241" spans="4:4" x14ac:dyDescent="0.2">
      <c r="D3241" s="189"/>
    </row>
    <row r="3242" spans="4:4" x14ac:dyDescent="0.2">
      <c r="D3242" s="189"/>
    </row>
    <row r="3243" spans="4:4" x14ac:dyDescent="0.2">
      <c r="D3243" s="189"/>
    </row>
    <row r="3244" spans="4:4" x14ac:dyDescent="0.2">
      <c r="D3244" s="189"/>
    </row>
    <row r="3245" spans="4:4" x14ac:dyDescent="0.2">
      <c r="D3245" s="189"/>
    </row>
    <row r="3246" spans="4:4" x14ac:dyDescent="0.2">
      <c r="D3246" s="189"/>
    </row>
    <row r="3247" spans="4:4" x14ac:dyDescent="0.2">
      <c r="D3247" s="189"/>
    </row>
    <row r="3248" spans="4:4" x14ac:dyDescent="0.2">
      <c r="D3248" s="189"/>
    </row>
    <row r="3249" spans="4:4" x14ac:dyDescent="0.2">
      <c r="D3249" s="189"/>
    </row>
    <row r="3250" spans="4:4" x14ac:dyDescent="0.2">
      <c r="D3250" s="189"/>
    </row>
    <row r="3251" spans="4:4" x14ac:dyDescent="0.2">
      <c r="D3251" s="189"/>
    </row>
    <row r="3252" spans="4:4" x14ac:dyDescent="0.2">
      <c r="D3252" s="189"/>
    </row>
    <row r="3253" spans="4:4" x14ac:dyDescent="0.2">
      <c r="D3253" s="189"/>
    </row>
    <row r="3254" spans="4:4" x14ac:dyDescent="0.2">
      <c r="D3254" s="189"/>
    </row>
    <row r="3255" spans="4:4" x14ac:dyDescent="0.2">
      <c r="D3255" s="189"/>
    </row>
    <row r="3256" spans="4:4" x14ac:dyDescent="0.2">
      <c r="D3256" s="189"/>
    </row>
    <row r="3257" spans="4:4" x14ac:dyDescent="0.2">
      <c r="D3257" s="189"/>
    </row>
    <row r="3258" spans="4:4" x14ac:dyDescent="0.2">
      <c r="D3258" s="189"/>
    </row>
    <row r="3259" spans="4:4" x14ac:dyDescent="0.2">
      <c r="D3259" s="189"/>
    </row>
    <row r="3260" spans="4:4" x14ac:dyDescent="0.2">
      <c r="D3260" s="189"/>
    </row>
    <row r="3261" spans="4:4" x14ac:dyDescent="0.2">
      <c r="D3261" s="189"/>
    </row>
    <row r="3262" spans="4:4" x14ac:dyDescent="0.2">
      <c r="D3262" s="189"/>
    </row>
    <row r="3263" spans="4:4" x14ac:dyDescent="0.2">
      <c r="D3263" s="189"/>
    </row>
    <row r="3264" spans="4:4" x14ac:dyDescent="0.2">
      <c r="D3264" s="189"/>
    </row>
    <row r="3265" spans="4:4" x14ac:dyDescent="0.2">
      <c r="D3265" s="189"/>
    </row>
    <row r="3266" spans="4:4" x14ac:dyDescent="0.2">
      <c r="D3266" s="189"/>
    </row>
    <row r="3267" spans="4:4" x14ac:dyDescent="0.2">
      <c r="D3267" s="189"/>
    </row>
    <row r="3268" spans="4:4" x14ac:dyDescent="0.2">
      <c r="D3268" s="189"/>
    </row>
    <row r="3269" spans="4:4" x14ac:dyDescent="0.2">
      <c r="D3269" s="189"/>
    </row>
    <row r="3270" spans="4:4" x14ac:dyDescent="0.2">
      <c r="D3270" s="189"/>
    </row>
    <row r="3271" spans="4:4" x14ac:dyDescent="0.2">
      <c r="D3271" s="189"/>
    </row>
    <row r="3272" spans="4:4" x14ac:dyDescent="0.2">
      <c r="D3272" s="189"/>
    </row>
    <row r="3273" spans="4:4" x14ac:dyDescent="0.2">
      <c r="D3273" s="189"/>
    </row>
    <row r="3274" spans="4:4" x14ac:dyDescent="0.2">
      <c r="D3274" s="189"/>
    </row>
    <row r="3275" spans="4:4" x14ac:dyDescent="0.2">
      <c r="D3275" s="189"/>
    </row>
    <row r="3276" spans="4:4" x14ac:dyDescent="0.2">
      <c r="D3276" s="189"/>
    </row>
    <row r="3277" spans="4:4" x14ac:dyDescent="0.2">
      <c r="D3277" s="189"/>
    </row>
    <row r="3278" spans="4:4" x14ac:dyDescent="0.2">
      <c r="D3278" s="189"/>
    </row>
    <row r="3279" spans="4:4" x14ac:dyDescent="0.2">
      <c r="D3279" s="189"/>
    </row>
    <row r="3280" spans="4:4" x14ac:dyDescent="0.2">
      <c r="D3280" s="189"/>
    </row>
    <row r="3281" spans="4:4" x14ac:dyDescent="0.2">
      <c r="D3281" s="189"/>
    </row>
    <row r="3282" spans="4:4" x14ac:dyDescent="0.2">
      <c r="D3282" s="189"/>
    </row>
    <row r="3283" spans="4:4" x14ac:dyDescent="0.2">
      <c r="D3283" s="189"/>
    </row>
    <row r="3284" spans="4:4" x14ac:dyDescent="0.2">
      <c r="D3284" s="189"/>
    </row>
    <row r="3285" spans="4:4" x14ac:dyDescent="0.2">
      <c r="D3285" s="189"/>
    </row>
    <row r="3286" spans="4:4" x14ac:dyDescent="0.2">
      <c r="D3286" s="189"/>
    </row>
    <row r="3287" spans="4:4" x14ac:dyDescent="0.2">
      <c r="D3287" s="189"/>
    </row>
    <row r="3288" spans="4:4" x14ac:dyDescent="0.2">
      <c r="D3288" s="189"/>
    </row>
    <row r="3289" spans="4:4" x14ac:dyDescent="0.2">
      <c r="D3289" s="189"/>
    </row>
    <row r="3290" spans="4:4" x14ac:dyDescent="0.2">
      <c r="D3290" s="189"/>
    </row>
    <row r="3291" spans="4:4" x14ac:dyDescent="0.2">
      <c r="D3291" s="189"/>
    </row>
    <row r="3292" spans="4:4" x14ac:dyDescent="0.2">
      <c r="D3292" s="189"/>
    </row>
    <row r="3293" spans="4:4" x14ac:dyDescent="0.2">
      <c r="D3293" s="189"/>
    </row>
    <row r="3294" spans="4:4" x14ac:dyDescent="0.2">
      <c r="D3294" s="189"/>
    </row>
    <row r="3295" spans="4:4" x14ac:dyDescent="0.2">
      <c r="D3295" s="189"/>
    </row>
    <row r="3296" spans="4:4" x14ac:dyDescent="0.2">
      <c r="D3296" s="189"/>
    </row>
    <row r="3297" spans="4:4" x14ac:dyDescent="0.2">
      <c r="D3297" s="189"/>
    </row>
    <row r="3298" spans="4:4" x14ac:dyDescent="0.2">
      <c r="D3298" s="189"/>
    </row>
    <row r="3299" spans="4:4" x14ac:dyDescent="0.2">
      <c r="D3299" s="189"/>
    </row>
    <row r="3300" spans="4:4" x14ac:dyDescent="0.2">
      <c r="D3300" s="189"/>
    </row>
    <row r="3301" spans="4:4" x14ac:dyDescent="0.2">
      <c r="D3301" s="189"/>
    </row>
    <row r="3302" spans="4:4" x14ac:dyDescent="0.2">
      <c r="D3302" s="189"/>
    </row>
    <row r="3303" spans="4:4" x14ac:dyDescent="0.2">
      <c r="D3303" s="189"/>
    </row>
    <row r="3304" spans="4:4" x14ac:dyDescent="0.2">
      <c r="D3304" s="189"/>
    </row>
    <row r="3305" spans="4:4" x14ac:dyDescent="0.2">
      <c r="D3305" s="189"/>
    </row>
    <row r="3306" spans="4:4" x14ac:dyDescent="0.2">
      <c r="D3306" s="189"/>
    </row>
    <row r="3307" spans="4:4" x14ac:dyDescent="0.2">
      <c r="D3307" s="189"/>
    </row>
    <row r="3308" spans="4:4" x14ac:dyDescent="0.2">
      <c r="D3308" s="189"/>
    </row>
    <row r="3309" spans="4:4" x14ac:dyDescent="0.2">
      <c r="D3309" s="189"/>
    </row>
    <row r="3310" spans="4:4" x14ac:dyDescent="0.2">
      <c r="D3310" s="189"/>
    </row>
    <row r="3311" spans="4:4" x14ac:dyDescent="0.2">
      <c r="D3311" s="189"/>
    </row>
    <row r="3312" spans="4:4" x14ac:dyDescent="0.2">
      <c r="D3312" s="189"/>
    </row>
    <row r="3313" spans="4:4" x14ac:dyDescent="0.2">
      <c r="D3313" s="189"/>
    </row>
    <row r="3314" spans="4:4" x14ac:dyDescent="0.2">
      <c r="D3314" s="189"/>
    </row>
    <row r="3315" spans="4:4" x14ac:dyDescent="0.2">
      <c r="D3315" s="189"/>
    </row>
    <row r="3316" spans="4:4" x14ac:dyDescent="0.2">
      <c r="D3316" s="189"/>
    </row>
    <row r="3317" spans="4:4" x14ac:dyDescent="0.2">
      <c r="D3317" s="189"/>
    </row>
    <row r="3318" spans="4:4" x14ac:dyDescent="0.2">
      <c r="D3318" s="189"/>
    </row>
    <row r="3319" spans="4:4" x14ac:dyDescent="0.2">
      <c r="D3319" s="189"/>
    </row>
    <row r="3320" spans="4:4" x14ac:dyDescent="0.2">
      <c r="D3320" s="189"/>
    </row>
    <row r="3321" spans="4:4" x14ac:dyDescent="0.2">
      <c r="D3321" s="189"/>
    </row>
    <row r="3322" spans="4:4" x14ac:dyDescent="0.2">
      <c r="D3322" s="189"/>
    </row>
    <row r="3323" spans="4:4" x14ac:dyDescent="0.2">
      <c r="D3323" s="189"/>
    </row>
    <row r="3324" spans="4:4" x14ac:dyDescent="0.2">
      <c r="D3324" s="189"/>
    </row>
    <row r="3325" spans="4:4" x14ac:dyDescent="0.2">
      <c r="D3325" s="189"/>
    </row>
    <row r="3326" spans="4:4" x14ac:dyDescent="0.2">
      <c r="D3326" s="189"/>
    </row>
    <row r="3327" spans="4:4" x14ac:dyDescent="0.2">
      <c r="D3327" s="189"/>
    </row>
    <row r="3328" spans="4:4" x14ac:dyDescent="0.2">
      <c r="D3328" s="189"/>
    </row>
    <row r="3329" spans="4:4" x14ac:dyDescent="0.2">
      <c r="D3329" s="189"/>
    </row>
    <row r="3330" spans="4:4" x14ac:dyDescent="0.2">
      <c r="D3330" s="189"/>
    </row>
    <row r="3331" spans="4:4" x14ac:dyDescent="0.2">
      <c r="D3331" s="189"/>
    </row>
    <row r="3332" spans="4:4" x14ac:dyDescent="0.2">
      <c r="D3332" s="189"/>
    </row>
    <row r="3333" spans="4:4" x14ac:dyDescent="0.2">
      <c r="D3333" s="189"/>
    </row>
    <row r="3334" spans="4:4" x14ac:dyDescent="0.2">
      <c r="D3334" s="189"/>
    </row>
    <row r="3335" spans="4:4" x14ac:dyDescent="0.2">
      <c r="D3335" s="189"/>
    </row>
    <row r="3336" spans="4:4" x14ac:dyDescent="0.2">
      <c r="D3336" s="189"/>
    </row>
    <row r="3337" spans="4:4" x14ac:dyDescent="0.2">
      <c r="D3337" s="189"/>
    </row>
    <row r="3338" spans="4:4" x14ac:dyDescent="0.2">
      <c r="D3338" s="189"/>
    </row>
    <row r="3339" spans="4:4" x14ac:dyDescent="0.2">
      <c r="D3339" s="189"/>
    </row>
    <row r="3340" spans="4:4" x14ac:dyDescent="0.2">
      <c r="D3340" s="189"/>
    </row>
    <row r="3341" spans="4:4" x14ac:dyDescent="0.2">
      <c r="D3341" s="189"/>
    </row>
    <row r="3342" spans="4:4" x14ac:dyDescent="0.2">
      <c r="D3342" s="189"/>
    </row>
    <row r="3343" spans="4:4" x14ac:dyDescent="0.2">
      <c r="D3343" s="189"/>
    </row>
    <row r="3344" spans="4:4" x14ac:dyDescent="0.2">
      <c r="D3344" s="189"/>
    </row>
    <row r="3345" spans="4:4" x14ac:dyDescent="0.2">
      <c r="D3345" s="189"/>
    </row>
    <row r="3346" spans="4:4" x14ac:dyDescent="0.2">
      <c r="D3346" s="189"/>
    </row>
    <row r="3347" spans="4:4" x14ac:dyDescent="0.2">
      <c r="D3347" s="189"/>
    </row>
    <row r="3348" spans="4:4" x14ac:dyDescent="0.2">
      <c r="D3348" s="189"/>
    </row>
    <row r="3349" spans="4:4" x14ac:dyDescent="0.2">
      <c r="D3349" s="189"/>
    </row>
    <row r="3350" spans="4:4" x14ac:dyDescent="0.2">
      <c r="D3350" s="189"/>
    </row>
    <row r="3351" spans="4:4" x14ac:dyDescent="0.2">
      <c r="D3351" s="189"/>
    </row>
    <row r="3352" spans="4:4" x14ac:dyDescent="0.2">
      <c r="D3352" s="189"/>
    </row>
    <row r="3353" spans="4:4" x14ac:dyDescent="0.2">
      <c r="D3353" s="189"/>
    </row>
    <row r="3354" spans="4:4" x14ac:dyDescent="0.2">
      <c r="D3354" s="189"/>
    </row>
    <row r="3355" spans="4:4" x14ac:dyDescent="0.2">
      <c r="D3355" s="189"/>
    </row>
    <row r="3356" spans="4:4" x14ac:dyDescent="0.2">
      <c r="D3356" s="189"/>
    </row>
    <row r="3357" spans="4:4" x14ac:dyDescent="0.2">
      <c r="D3357" s="189"/>
    </row>
    <row r="3358" spans="4:4" x14ac:dyDescent="0.2">
      <c r="D3358" s="189"/>
    </row>
    <row r="3359" spans="4:4" x14ac:dyDescent="0.2">
      <c r="D3359" s="189"/>
    </row>
    <row r="3360" spans="4:4" x14ac:dyDescent="0.2">
      <c r="D3360" s="189"/>
    </row>
    <row r="3361" spans="4:4" x14ac:dyDescent="0.2">
      <c r="D3361" s="189"/>
    </row>
    <row r="3362" spans="4:4" x14ac:dyDescent="0.2">
      <c r="D3362" s="189"/>
    </row>
    <row r="3363" spans="4:4" x14ac:dyDescent="0.2">
      <c r="D3363" s="189"/>
    </row>
    <row r="3364" spans="4:4" x14ac:dyDescent="0.2">
      <c r="D3364" s="189"/>
    </row>
    <row r="3365" spans="4:4" x14ac:dyDescent="0.2">
      <c r="D3365" s="189"/>
    </row>
    <row r="3366" spans="4:4" x14ac:dyDescent="0.2">
      <c r="D3366" s="189"/>
    </row>
    <row r="3367" spans="4:4" x14ac:dyDescent="0.2">
      <c r="D3367" s="189"/>
    </row>
    <row r="3368" spans="4:4" x14ac:dyDescent="0.2">
      <c r="D3368" s="189"/>
    </row>
    <row r="3369" spans="4:4" x14ac:dyDescent="0.2">
      <c r="D3369" s="189"/>
    </row>
    <row r="3370" spans="4:4" x14ac:dyDescent="0.2">
      <c r="D3370" s="189"/>
    </row>
    <row r="3371" spans="4:4" x14ac:dyDescent="0.2">
      <c r="D3371" s="189"/>
    </row>
    <row r="3372" spans="4:4" x14ac:dyDescent="0.2">
      <c r="D3372" s="189"/>
    </row>
    <row r="3373" spans="4:4" x14ac:dyDescent="0.2">
      <c r="D3373" s="189"/>
    </row>
    <row r="3374" spans="4:4" x14ac:dyDescent="0.2">
      <c r="D3374" s="189"/>
    </row>
    <row r="3375" spans="4:4" x14ac:dyDescent="0.2">
      <c r="D3375" s="189"/>
    </row>
    <row r="3376" spans="4:4" x14ac:dyDescent="0.2">
      <c r="D3376" s="189"/>
    </row>
    <row r="3377" spans="4:4" x14ac:dyDescent="0.2">
      <c r="D3377" s="189"/>
    </row>
    <row r="3378" spans="4:4" x14ac:dyDescent="0.2">
      <c r="D3378" s="189"/>
    </row>
    <row r="3379" spans="4:4" x14ac:dyDescent="0.2">
      <c r="D3379" s="189"/>
    </row>
    <row r="3380" spans="4:4" x14ac:dyDescent="0.2">
      <c r="D3380" s="189"/>
    </row>
    <row r="3381" spans="4:4" x14ac:dyDescent="0.2">
      <c r="D3381" s="189"/>
    </row>
    <row r="3382" spans="4:4" x14ac:dyDescent="0.2">
      <c r="D3382" s="189"/>
    </row>
    <row r="3383" spans="4:4" x14ac:dyDescent="0.2">
      <c r="D3383" s="189"/>
    </row>
    <row r="3384" spans="4:4" x14ac:dyDescent="0.2">
      <c r="D3384" s="189"/>
    </row>
    <row r="3385" spans="4:4" x14ac:dyDescent="0.2">
      <c r="D3385" s="189"/>
    </row>
    <row r="3386" spans="4:4" x14ac:dyDescent="0.2">
      <c r="D3386" s="189"/>
    </row>
    <row r="3387" spans="4:4" x14ac:dyDescent="0.2">
      <c r="D3387" s="189"/>
    </row>
    <row r="3388" spans="4:4" x14ac:dyDescent="0.2">
      <c r="D3388" s="189"/>
    </row>
    <row r="3389" spans="4:4" x14ac:dyDescent="0.2">
      <c r="D3389" s="189"/>
    </row>
    <row r="3390" spans="4:4" x14ac:dyDescent="0.2">
      <c r="D3390" s="189"/>
    </row>
    <row r="3391" spans="4:4" x14ac:dyDescent="0.2">
      <c r="D3391" s="189"/>
    </row>
    <row r="3392" spans="4:4" x14ac:dyDescent="0.2">
      <c r="D3392" s="189"/>
    </row>
    <row r="3393" spans="4:4" x14ac:dyDescent="0.2">
      <c r="D3393" s="189"/>
    </row>
    <row r="3394" spans="4:4" x14ac:dyDescent="0.2">
      <c r="D3394" s="189"/>
    </row>
    <row r="3395" spans="4:4" x14ac:dyDescent="0.2">
      <c r="D3395" s="189"/>
    </row>
    <row r="3396" spans="4:4" x14ac:dyDescent="0.2">
      <c r="D3396" s="189"/>
    </row>
    <row r="3397" spans="4:4" x14ac:dyDescent="0.2">
      <c r="D3397" s="189"/>
    </row>
    <row r="3398" spans="4:4" x14ac:dyDescent="0.2">
      <c r="D3398" s="189"/>
    </row>
    <row r="3399" spans="4:4" x14ac:dyDescent="0.2">
      <c r="D3399" s="189"/>
    </row>
    <row r="3400" spans="4:4" x14ac:dyDescent="0.2">
      <c r="D3400" s="189"/>
    </row>
    <row r="3401" spans="4:4" x14ac:dyDescent="0.2">
      <c r="D3401" s="189"/>
    </row>
    <row r="3402" spans="4:4" x14ac:dyDescent="0.2">
      <c r="D3402" s="189"/>
    </row>
    <row r="3403" spans="4:4" x14ac:dyDescent="0.2">
      <c r="D3403" s="189"/>
    </row>
    <row r="3404" spans="4:4" x14ac:dyDescent="0.2">
      <c r="D3404" s="189"/>
    </row>
    <row r="3405" spans="4:4" x14ac:dyDescent="0.2">
      <c r="D3405" s="189"/>
    </row>
    <row r="3406" spans="4:4" x14ac:dyDescent="0.2">
      <c r="D3406" s="189"/>
    </row>
    <row r="3407" spans="4:4" x14ac:dyDescent="0.2">
      <c r="D3407" s="189"/>
    </row>
    <row r="3408" spans="4:4" x14ac:dyDescent="0.2">
      <c r="D3408" s="189"/>
    </row>
    <row r="3409" spans="4:4" x14ac:dyDescent="0.2">
      <c r="D3409" s="189"/>
    </row>
    <row r="3410" spans="4:4" x14ac:dyDescent="0.2">
      <c r="D3410" s="189"/>
    </row>
    <row r="3411" spans="4:4" x14ac:dyDescent="0.2">
      <c r="D3411" s="189"/>
    </row>
    <row r="3412" spans="4:4" x14ac:dyDescent="0.2">
      <c r="D3412" s="189"/>
    </row>
    <row r="3413" spans="4:4" x14ac:dyDescent="0.2">
      <c r="D3413" s="189"/>
    </row>
    <row r="3414" spans="4:4" x14ac:dyDescent="0.2">
      <c r="D3414" s="189"/>
    </row>
    <row r="3415" spans="4:4" x14ac:dyDescent="0.2">
      <c r="D3415" s="189"/>
    </row>
    <row r="3416" spans="4:4" x14ac:dyDescent="0.2">
      <c r="D3416" s="189"/>
    </row>
    <row r="3417" spans="4:4" x14ac:dyDescent="0.2">
      <c r="D3417" s="189"/>
    </row>
    <row r="3418" spans="4:4" x14ac:dyDescent="0.2">
      <c r="D3418" s="189"/>
    </row>
    <row r="3419" spans="4:4" x14ac:dyDescent="0.2">
      <c r="D3419" s="189"/>
    </row>
    <row r="3420" spans="4:4" x14ac:dyDescent="0.2">
      <c r="D3420" s="189"/>
    </row>
    <row r="3421" spans="4:4" x14ac:dyDescent="0.2">
      <c r="D3421" s="189"/>
    </row>
    <row r="3422" spans="4:4" x14ac:dyDescent="0.2">
      <c r="D3422" s="189"/>
    </row>
    <row r="3423" spans="4:4" x14ac:dyDescent="0.2">
      <c r="D3423" s="189"/>
    </row>
    <row r="3424" spans="4:4" x14ac:dyDescent="0.2">
      <c r="D3424" s="189"/>
    </row>
    <row r="3425" spans="4:4" x14ac:dyDescent="0.2">
      <c r="D3425" s="189"/>
    </row>
    <row r="3426" spans="4:4" x14ac:dyDescent="0.2">
      <c r="D3426" s="189"/>
    </row>
    <row r="3427" spans="4:4" x14ac:dyDescent="0.2">
      <c r="D3427" s="189"/>
    </row>
    <row r="3428" spans="4:4" x14ac:dyDescent="0.2">
      <c r="D3428" s="189"/>
    </row>
    <row r="3429" spans="4:4" x14ac:dyDescent="0.2">
      <c r="D3429" s="189"/>
    </row>
    <row r="3430" spans="4:4" x14ac:dyDescent="0.2">
      <c r="D3430" s="189"/>
    </row>
    <row r="3431" spans="4:4" x14ac:dyDescent="0.2">
      <c r="D3431" s="189"/>
    </row>
    <row r="3432" spans="4:4" x14ac:dyDescent="0.2">
      <c r="D3432" s="189"/>
    </row>
    <row r="3433" spans="4:4" x14ac:dyDescent="0.2">
      <c r="D3433" s="189"/>
    </row>
    <row r="3434" spans="4:4" x14ac:dyDescent="0.2">
      <c r="D3434" s="189"/>
    </row>
    <row r="3435" spans="4:4" x14ac:dyDescent="0.2">
      <c r="D3435" s="189"/>
    </row>
    <row r="3436" spans="4:4" x14ac:dyDescent="0.2">
      <c r="D3436" s="189"/>
    </row>
    <row r="3437" spans="4:4" x14ac:dyDescent="0.2">
      <c r="D3437" s="189"/>
    </row>
    <row r="3438" spans="4:4" x14ac:dyDescent="0.2">
      <c r="D3438" s="189"/>
    </row>
    <row r="3439" spans="4:4" x14ac:dyDescent="0.2">
      <c r="D3439" s="189"/>
    </row>
    <row r="3440" spans="4:4" x14ac:dyDescent="0.2">
      <c r="D3440" s="189"/>
    </row>
    <row r="3441" spans="4:4" x14ac:dyDescent="0.2">
      <c r="D3441" s="189"/>
    </row>
    <row r="3442" spans="4:4" x14ac:dyDescent="0.2">
      <c r="D3442" s="189"/>
    </row>
    <row r="3443" spans="4:4" x14ac:dyDescent="0.2">
      <c r="D3443" s="189"/>
    </row>
    <row r="3444" spans="4:4" x14ac:dyDescent="0.2">
      <c r="D3444" s="189"/>
    </row>
    <row r="3445" spans="4:4" x14ac:dyDescent="0.2">
      <c r="D3445" s="189"/>
    </row>
    <row r="3446" spans="4:4" x14ac:dyDescent="0.2">
      <c r="D3446" s="189"/>
    </row>
    <row r="3447" spans="4:4" x14ac:dyDescent="0.2">
      <c r="D3447" s="189"/>
    </row>
    <row r="3448" spans="4:4" x14ac:dyDescent="0.2">
      <c r="D3448" s="189"/>
    </row>
    <row r="3449" spans="4:4" x14ac:dyDescent="0.2">
      <c r="D3449" s="189"/>
    </row>
    <row r="3450" spans="4:4" x14ac:dyDescent="0.2">
      <c r="D3450" s="189"/>
    </row>
    <row r="3451" spans="4:4" x14ac:dyDescent="0.2">
      <c r="D3451" s="189"/>
    </row>
    <row r="3452" spans="4:4" x14ac:dyDescent="0.2">
      <c r="D3452" s="189"/>
    </row>
    <row r="3453" spans="4:4" x14ac:dyDescent="0.2">
      <c r="D3453" s="189"/>
    </row>
    <row r="3454" spans="4:4" x14ac:dyDescent="0.2">
      <c r="D3454" s="189"/>
    </row>
    <row r="3455" spans="4:4" x14ac:dyDescent="0.2">
      <c r="D3455" s="189"/>
    </row>
    <row r="3456" spans="4:4" x14ac:dyDescent="0.2">
      <c r="D3456" s="189"/>
    </row>
    <row r="3457" spans="4:4" x14ac:dyDescent="0.2">
      <c r="D3457" s="189"/>
    </row>
    <row r="3458" spans="4:4" x14ac:dyDescent="0.2">
      <c r="D3458" s="189"/>
    </row>
    <row r="3459" spans="4:4" x14ac:dyDescent="0.2">
      <c r="D3459" s="189"/>
    </row>
    <row r="3460" spans="4:4" x14ac:dyDescent="0.2">
      <c r="D3460" s="189"/>
    </row>
    <row r="3461" spans="4:4" x14ac:dyDescent="0.2">
      <c r="D3461" s="189"/>
    </row>
    <row r="3462" spans="4:4" x14ac:dyDescent="0.2">
      <c r="D3462" s="189"/>
    </row>
    <row r="3463" spans="4:4" x14ac:dyDescent="0.2">
      <c r="D3463" s="189"/>
    </row>
    <row r="3464" spans="4:4" x14ac:dyDescent="0.2">
      <c r="D3464" s="189"/>
    </row>
    <row r="3465" spans="4:4" x14ac:dyDescent="0.2">
      <c r="D3465" s="189"/>
    </row>
    <row r="3466" spans="4:4" x14ac:dyDescent="0.2">
      <c r="D3466" s="189"/>
    </row>
    <row r="3467" spans="4:4" x14ac:dyDescent="0.2">
      <c r="D3467" s="189"/>
    </row>
    <row r="3468" spans="4:4" x14ac:dyDescent="0.2">
      <c r="D3468" s="189"/>
    </row>
    <row r="3469" spans="4:4" x14ac:dyDescent="0.2">
      <c r="D3469" s="189"/>
    </row>
    <row r="3470" spans="4:4" x14ac:dyDescent="0.2">
      <c r="D3470" s="189"/>
    </row>
    <row r="3471" spans="4:4" x14ac:dyDescent="0.2">
      <c r="D3471" s="189"/>
    </row>
    <row r="3472" spans="4:4" x14ac:dyDescent="0.2">
      <c r="D3472" s="189"/>
    </row>
    <row r="3473" spans="4:4" x14ac:dyDescent="0.2">
      <c r="D3473" s="189"/>
    </row>
    <row r="3474" spans="4:4" x14ac:dyDescent="0.2">
      <c r="D3474" s="189"/>
    </row>
    <row r="3475" spans="4:4" x14ac:dyDescent="0.2">
      <c r="D3475" s="189"/>
    </row>
    <row r="3476" spans="4:4" x14ac:dyDescent="0.2">
      <c r="D3476" s="189"/>
    </row>
    <row r="3477" spans="4:4" x14ac:dyDescent="0.2">
      <c r="D3477" s="189"/>
    </row>
    <row r="3478" spans="4:4" x14ac:dyDescent="0.2">
      <c r="D3478" s="189"/>
    </row>
    <row r="3479" spans="4:4" x14ac:dyDescent="0.2">
      <c r="D3479" s="189"/>
    </row>
    <row r="3480" spans="4:4" x14ac:dyDescent="0.2">
      <c r="D3480" s="189"/>
    </row>
    <row r="3481" spans="4:4" x14ac:dyDescent="0.2">
      <c r="D3481" s="189"/>
    </row>
    <row r="3482" spans="4:4" x14ac:dyDescent="0.2">
      <c r="D3482" s="189"/>
    </row>
    <row r="3483" spans="4:4" x14ac:dyDescent="0.2">
      <c r="D3483" s="189"/>
    </row>
    <row r="3484" spans="4:4" x14ac:dyDescent="0.2">
      <c r="D3484" s="189"/>
    </row>
    <row r="3485" spans="4:4" x14ac:dyDescent="0.2">
      <c r="D3485" s="189"/>
    </row>
    <row r="3486" spans="4:4" x14ac:dyDescent="0.2">
      <c r="D3486" s="189"/>
    </row>
    <row r="3487" spans="4:4" x14ac:dyDescent="0.2">
      <c r="D3487" s="189"/>
    </row>
    <row r="3488" spans="4:4" x14ac:dyDescent="0.2">
      <c r="D3488" s="189"/>
    </row>
    <row r="3489" spans="4:4" x14ac:dyDescent="0.2">
      <c r="D3489" s="189"/>
    </row>
    <row r="3490" spans="4:4" x14ac:dyDescent="0.2">
      <c r="D3490" s="189"/>
    </row>
    <row r="3491" spans="4:4" x14ac:dyDescent="0.2">
      <c r="D3491" s="189"/>
    </row>
    <row r="3492" spans="4:4" x14ac:dyDescent="0.2">
      <c r="D3492" s="189"/>
    </row>
    <row r="3493" spans="4:4" x14ac:dyDescent="0.2">
      <c r="D3493" s="189"/>
    </row>
    <row r="3494" spans="4:4" x14ac:dyDescent="0.2">
      <c r="D3494" s="189"/>
    </row>
    <row r="3495" spans="4:4" x14ac:dyDescent="0.2">
      <c r="D3495" s="189"/>
    </row>
    <row r="3496" spans="4:4" x14ac:dyDescent="0.2">
      <c r="D3496" s="189"/>
    </row>
    <row r="3497" spans="4:4" x14ac:dyDescent="0.2">
      <c r="D3497" s="189"/>
    </row>
    <row r="3498" spans="4:4" x14ac:dyDescent="0.2">
      <c r="D3498" s="189"/>
    </row>
    <row r="3499" spans="4:4" x14ac:dyDescent="0.2">
      <c r="D3499" s="189"/>
    </row>
    <row r="3500" spans="4:4" x14ac:dyDescent="0.2">
      <c r="D3500" s="189"/>
    </row>
    <row r="3501" spans="4:4" x14ac:dyDescent="0.2">
      <c r="D3501" s="189"/>
    </row>
    <row r="3502" spans="4:4" x14ac:dyDescent="0.2">
      <c r="D3502" s="189"/>
    </row>
    <row r="3503" spans="4:4" x14ac:dyDescent="0.2">
      <c r="D3503" s="189"/>
    </row>
    <row r="3504" spans="4:4" x14ac:dyDescent="0.2">
      <c r="D3504" s="189"/>
    </row>
    <row r="3505" spans="4:4" x14ac:dyDescent="0.2">
      <c r="D3505" s="189"/>
    </row>
    <row r="3506" spans="4:4" x14ac:dyDescent="0.2">
      <c r="D3506" s="189"/>
    </row>
    <row r="3507" spans="4:4" x14ac:dyDescent="0.2">
      <c r="D3507" s="189"/>
    </row>
    <row r="3508" spans="4:4" x14ac:dyDescent="0.2">
      <c r="D3508" s="189"/>
    </row>
    <row r="3509" spans="4:4" x14ac:dyDescent="0.2">
      <c r="D3509" s="189"/>
    </row>
    <row r="3510" spans="4:4" x14ac:dyDescent="0.2">
      <c r="D3510" s="189"/>
    </row>
    <row r="3511" spans="4:4" x14ac:dyDescent="0.2">
      <c r="D3511" s="189"/>
    </row>
    <row r="3512" spans="4:4" x14ac:dyDescent="0.2">
      <c r="D3512" s="189"/>
    </row>
    <row r="3513" spans="4:4" x14ac:dyDescent="0.2">
      <c r="D3513" s="189"/>
    </row>
    <row r="3514" spans="4:4" x14ac:dyDescent="0.2">
      <c r="D3514" s="189"/>
    </row>
    <row r="3515" spans="4:4" x14ac:dyDescent="0.2">
      <c r="D3515" s="189"/>
    </row>
    <row r="3516" spans="4:4" x14ac:dyDescent="0.2">
      <c r="D3516" s="189"/>
    </row>
    <row r="3517" spans="4:4" x14ac:dyDescent="0.2">
      <c r="D3517" s="189"/>
    </row>
    <row r="3518" spans="4:4" x14ac:dyDescent="0.2">
      <c r="D3518" s="189"/>
    </row>
    <row r="3519" spans="4:4" x14ac:dyDescent="0.2">
      <c r="D3519" s="189"/>
    </row>
    <row r="3520" spans="4:4" x14ac:dyDescent="0.2">
      <c r="D3520" s="189"/>
    </row>
    <row r="3521" spans="4:4" x14ac:dyDescent="0.2">
      <c r="D3521" s="189"/>
    </row>
    <row r="3522" spans="4:4" x14ac:dyDescent="0.2">
      <c r="D3522" s="189"/>
    </row>
    <row r="3523" spans="4:4" x14ac:dyDescent="0.2">
      <c r="D3523" s="189"/>
    </row>
    <row r="3524" spans="4:4" x14ac:dyDescent="0.2">
      <c r="D3524" s="189"/>
    </row>
    <row r="3525" spans="4:4" x14ac:dyDescent="0.2">
      <c r="D3525" s="189"/>
    </row>
    <row r="3526" spans="4:4" x14ac:dyDescent="0.2">
      <c r="D3526" s="189"/>
    </row>
    <row r="3527" spans="4:4" x14ac:dyDescent="0.2">
      <c r="D3527" s="189"/>
    </row>
    <row r="3528" spans="4:4" x14ac:dyDescent="0.2">
      <c r="D3528" s="189"/>
    </row>
    <row r="3529" spans="4:4" x14ac:dyDescent="0.2">
      <c r="D3529" s="189"/>
    </row>
    <row r="3530" spans="4:4" x14ac:dyDescent="0.2">
      <c r="D3530" s="189"/>
    </row>
    <row r="3531" spans="4:4" x14ac:dyDescent="0.2">
      <c r="D3531" s="189"/>
    </row>
    <row r="3532" spans="4:4" x14ac:dyDescent="0.2">
      <c r="D3532" s="189"/>
    </row>
    <row r="3533" spans="4:4" x14ac:dyDescent="0.2">
      <c r="D3533" s="189"/>
    </row>
    <row r="3534" spans="4:4" x14ac:dyDescent="0.2">
      <c r="D3534" s="189"/>
    </row>
    <row r="3535" spans="4:4" x14ac:dyDescent="0.2">
      <c r="D3535" s="189"/>
    </row>
    <row r="3536" spans="4:4" x14ac:dyDescent="0.2">
      <c r="D3536" s="189"/>
    </row>
    <row r="3537" spans="4:4" x14ac:dyDescent="0.2">
      <c r="D3537" s="189"/>
    </row>
    <row r="3538" spans="4:4" x14ac:dyDescent="0.2">
      <c r="D3538" s="189"/>
    </row>
    <row r="3539" spans="4:4" x14ac:dyDescent="0.2">
      <c r="D3539" s="189"/>
    </row>
    <row r="3540" spans="4:4" x14ac:dyDescent="0.2">
      <c r="D3540" s="189"/>
    </row>
    <row r="3541" spans="4:4" x14ac:dyDescent="0.2">
      <c r="D3541" s="189"/>
    </row>
    <row r="3542" spans="4:4" x14ac:dyDescent="0.2">
      <c r="D3542" s="189"/>
    </row>
    <row r="3543" spans="4:4" x14ac:dyDescent="0.2">
      <c r="D3543" s="189"/>
    </row>
    <row r="3544" spans="4:4" x14ac:dyDescent="0.2">
      <c r="D3544" s="189"/>
    </row>
    <row r="3545" spans="4:4" x14ac:dyDescent="0.2">
      <c r="D3545" s="189"/>
    </row>
    <row r="3546" spans="4:4" x14ac:dyDescent="0.2">
      <c r="D3546" s="189"/>
    </row>
    <row r="3547" spans="4:4" x14ac:dyDescent="0.2">
      <c r="D3547" s="189"/>
    </row>
    <row r="3548" spans="4:4" x14ac:dyDescent="0.2">
      <c r="D3548" s="189"/>
    </row>
    <row r="3549" spans="4:4" x14ac:dyDescent="0.2">
      <c r="D3549" s="189"/>
    </row>
    <row r="3550" spans="4:4" x14ac:dyDescent="0.2">
      <c r="D3550" s="189"/>
    </row>
    <row r="3551" spans="4:4" x14ac:dyDescent="0.2">
      <c r="D3551" s="189"/>
    </row>
    <row r="3552" spans="4:4" x14ac:dyDescent="0.2">
      <c r="D3552" s="189"/>
    </row>
    <row r="3553" spans="4:4" x14ac:dyDescent="0.2">
      <c r="D3553" s="189"/>
    </row>
    <row r="3554" spans="4:4" x14ac:dyDescent="0.2">
      <c r="D3554" s="189"/>
    </row>
    <row r="3555" spans="4:4" x14ac:dyDescent="0.2">
      <c r="D3555" s="189"/>
    </row>
    <row r="3556" spans="4:4" x14ac:dyDescent="0.2">
      <c r="D3556" s="189"/>
    </row>
    <row r="3557" spans="4:4" x14ac:dyDescent="0.2">
      <c r="D3557" s="189"/>
    </row>
    <row r="3558" spans="4:4" x14ac:dyDescent="0.2">
      <c r="D3558" s="189"/>
    </row>
    <row r="3559" spans="4:4" x14ac:dyDescent="0.2">
      <c r="D3559" s="189"/>
    </row>
    <row r="3560" spans="4:4" x14ac:dyDescent="0.2">
      <c r="D3560" s="189"/>
    </row>
    <row r="3561" spans="4:4" x14ac:dyDescent="0.2">
      <c r="D3561" s="189"/>
    </row>
    <row r="3562" spans="4:4" x14ac:dyDescent="0.2">
      <c r="D3562" s="189"/>
    </row>
    <row r="3563" spans="4:4" x14ac:dyDescent="0.2">
      <c r="D3563" s="189"/>
    </row>
    <row r="3564" spans="4:4" x14ac:dyDescent="0.2">
      <c r="D3564" s="189"/>
    </row>
    <row r="3565" spans="4:4" x14ac:dyDescent="0.2">
      <c r="D3565" s="189"/>
    </row>
    <row r="3566" spans="4:4" x14ac:dyDescent="0.2">
      <c r="D3566" s="189"/>
    </row>
    <row r="3567" spans="4:4" x14ac:dyDescent="0.2">
      <c r="D3567" s="189"/>
    </row>
    <row r="3568" spans="4:4" x14ac:dyDescent="0.2">
      <c r="D3568" s="189"/>
    </row>
    <row r="3569" spans="4:4" x14ac:dyDescent="0.2">
      <c r="D3569" s="189"/>
    </row>
    <row r="3570" spans="4:4" x14ac:dyDescent="0.2">
      <c r="D3570" s="189"/>
    </row>
    <row r="3571" spans="4:4" x14ac:dyDescent="0.2">
      <c r="D3571" s="189"/>
    </row>
    <row r="3572" spans="4:4" x14ac:dyDescent="0.2">
      <c r="D3572" s="189"/>
    </row>
    <row r="3573" spans="4:4" x14ac:dyDescent="0.2">
      <c r="D3573" s="189"/>
    </row>
    <row r="3574" spans="4:4" x14ac:dyDescent="0.2">
      <c r="D3574" s="189"/>
    </row>
    <row r="3575" spans="4:4" x14ac:dyDescent="0.2">
      <c r="D3575" s="189"/>
    </row>
    <row r="3576" spans="4:4" x14ac:dyDescent="0.2">
      <c r="D3576" s="189"/>
    </row>
    <row r="3577" spans="4:4" x14ac:dyDescent="0.2">
      <c r="D3577" s="189"/>
    </row>
    <row r="3578" spans="4:4" x14ac:dyDescent="0.2">
      <c r="D3578" s="189"/>
    </row>
    <row r="3579" spans="4:4" x14ac:dyDescent="0.2">
      <c r="D3579" s="189"/>
    </row>
    <row r="3580" spans="4:4" x14ac:dyDescent="0.2">
      <c r="D3580" s="189"/>
    </row>
    <row r="3581" spans="4:4" x14ac:dyDescent="0.2">
      <c r="D3581" s="189"/>
    </row>
    <row r="3582" spans="4:4" x14ac:dyDescent="0.2">
      <c r="D3582" s="189"/>
    </row>
    <row r="3583" spans="4:4" x14ac:dyDescent="0.2">
      <c r="D3583" s="189"/>
    </row>
    <row r="3584" spans="4:4" x14ac:dyDescent="0.2">
      <c r="D3584" s="189"/>
    </row>
    <row r="3585" spans="4:4" x14ac:dyDescent="0.2">
      <c r="D3585" s="189"/>
    </row>
    <row r="3586" spans="4:4" x14ac:dyDescent="0.2">
      <c r="D3586" s="189"/>
    </row>
    <row r="3587" spans="4:4" x14ac:dyDescent="0.2">
      <c r="D3587" s="189"/>
    </row>
    <row r="3588" spans="4:4" x14ac:dyDescent="0.2">
      <c r="D3588" s="189"/>
    </row>
    <row r="3589" spans="4:4" x14ac:dyDescent="0.2">
      <c r="D3589" s="189"/>
    </row>
    <row r="3590" spans="4:4" x14ac:dyDescent="0.2">
      <c r="D3590" s="189"/>
    </row>
    <row r="3591" spans="4:4" x14ac:dyDescent="0.2">
      <c r="D3591" s="189"/>
    </row>
    <row r="3592" spans="4:4" x14ac:dyDescent="0.2">
      <c r="D3592" s="189"/>
    </row>
    <row r="3593" spans="4:4" x14ac:dyDescent="0.2">
      <c r="D3593" s="189"/>
    </row>
    <row r="3594" spans="4:4" x14ac:dyDescent="0.2">
      <c r="D3594" s="189"/>
    </row>
    <row r="3595" spans="4:4" x14ac:dyDescent="0.2">
      <c r="D3595" s="189"/>
    </row>
    <row r="3596" spans="4:4" x14ac:dyDescent="0.2">
      <c r="D3596" s="189"/>
    </row>
    <row r="3597" spans="4:4" x14ac:dyDescent="0.2">
      <c r="D3597" s="189"/>
    </row>
    <row r="3598" spans="4:4" x14ac:dyDescent="0.2">
      <c r="D3598" s="189"/>
    </row>
    <row r="3599" spans="4:4" x14ac:dyDescent="0.2">
      <c r="D3599" s="189"/>
    </row>
    <row r="3600" spans="4:4" x14ac:dyDescent="0.2">
      <c r="D3600" s="189"/>
    </row>
    <row r="3601" spans="4:4" x14ac:dyDescent="0.2">
      <c r="D3601" s="189"/>
    </row>
    <row r="3602" spans="4:4" x14ac:dyDescent="0.2">
      <c r="D3602" s="189"/>
    </row>
    <row r="3603" spans="4:4" x14ac:dyDescent="0.2">
      <c r="D3603" s="189"/>
    </row>
    <row r="3604" spans="4:4" x14ac:dyDescent="0.2">
      <c r="D3604" s="189"/>
    </row>
    <row r="3605" spans="4:4" x14ac:dyDescent="0.2">
      <c r="D3605" s="189"/>
    </row>
    <row r="3606" spans="4:4" x14ac:dyDescent="0.2">
      <c r="D3606" s="189"/>
    </row>
    <row r="3607" spans="4:4" x14ac:dyDescent="0.2">
      <c r="D3607" s="189"/>
    </row>
    <row r="3608" spans="4:4" x14ac:dyDescent="0.2">
      <c r="D3608" s="189"/>
    </row>
    <row r="3609" spans="4:4" x14ac:dyDescent="0.2">
      <c r="D3609" s="189"/>
    </row>
    <row r="3610" spans="4:4" x14ac:dyDescent="0.2">
      <c r="D3610" s="189"/>
    </row>
    <row r="3611" spans="4:4" x14ac:dyDescent="0.2">
      <c r="D3611" s="189"/>
    </row>
    <row r="3612" spans="4:4" x14ac:dyDescent="0.2">
      <c r="D3612" s="189"/>
    </row>
    <row r="3613" spans="4:4" x14ac:dyDescent="0.2">
      <c r="D3613" s="189"/>
    </row>
    <row r="3614" spans="4:4" x14ac:dyDescent="0.2">
      <c r="D3614" s="189"/>
    </row>
    <row r="3615" spans="4:4" x14ac:dyDescent="0.2">
      <c r="D3615" s="189"/>
    </row>
    <row r="3616" spans="4:4" x14ac:dyDescent="0.2">
      <c r="D3616" s="189"/>
    </row>
    <row r="3617" spans="4:4" x14ac:dyDescent="0.2">
      <c r="D3617" s="189"/>
    </row>
    <row r="3618" spans="4:4" x14ac:dyDescent="0.2">
      <c r="D3618" s="189"/>
    </row>
    <row r="3619" spans="4:4" x14ac:dyDescent="0.2">
      <c r="D3619" s="189"/>
    </row>
    <row r="3620" spans="4:4" x14ac:dyDescent="0.2">
      <c r="D3620" s="189"/>
    </row>
    <row r="3621" spans="4:4" x14ac:dyDescent="0.2">
      <c r="D3621" s="189"/>
    </row>
    <row r="3622" spans="4:4" x14ac:dyDescent="0.2">
      <c r="D3622" s="189"/>
    </row>
    <row r="3623" spans="4:4" x14ac:dyDescent="0.2">
      <c r="D3623" s="189"/>
    </row>
    <row r="3624" spans="4:4" x14ac:dyDescent="0.2">
      <c r="D3624" s="189"/>
    </row>
    <row r="3625" spans="4:4" x14ac:dyDescent="0.2">
      <c r="D3625" s="189"/>
    </row>
    <row r="3626" spans="4:4" x14ac:dyDescent="0.2">
      <c r="D3626" s="189"/>
    </row>
    <row r="3627" spans="4:4" x14ac:dyDescent="0.2">
      <c r="D3627" s="189"/>
    </row>
    <row r="3628" spans="4:4" x14ac:dyDescent="0.2">
      <c r="D3628" s="189"/>
    </row>
    <row r="3629" spans="4:4" x14ac:dyDescent="0.2">
      <c r="D3629" s="189"/>
    </row>
    <row r="3630" spans="4:4" x14ac:dyDescent="0.2">
      <c r="D3630" s="189"/>
    </row>
    <row r="3631" spans="4:4" x14ac:dyDescent="0.2">
      <c r="D3631" s="189"/>
    </row>
    <row r="3632" spans="4:4" x14ac:dyDescent="0.2">
      <c r="D3632" s="189"/>
    </row>
    <row r="3633" spans="4:4" x14ac:dyDescent="0.2">
      <c r="D3633" s="189"/>
    </row>
    <row r="3634" spans="4:4" x14ac:dyDescent="0.2">
      <c r="D3634" s="189"/>
    </row>
    <row r="3635" spans="4:4" x14ac:dyDescent="0.2">
      <c r="D3635" s="189"/>
    </row>
    <row r="3636" spans="4:4" x14ac:dyDescent="0.2">
      <c r="D3636" s="189"/>
    </row>
    <row r="3637" spans="4:4" x14ac:dyDescent="0.2">
      <c r="D3637" s="189"/>
    </row>
    <row r="3638" spans="4:4" x14ac:dyDescent="0.2">
      <c r="D3638" s="189"/>
    </row>
    <row r="3639" spans="4:4" x14ac:dyDescent="0.2">
      <c r="D3639" s="189"/>
    </row>
    <row r="3640" spans="4:4" x14ac:dyDescent="0.2">
      <c r="D3640" s="189"/>
    </row>
    <row r="3641" spans="4:4" x14ac:dyDescent="0.2">
      <c r="D3641" s="189"/>
    </row>
    <row r="3642" spans="4:4" x14ac:dyDescent="0.2">
      <c r="D3642" s="189"/>
    </row>
    <row r="3643" spans="4:4" x14ac:dyDescent="0.2">
      <c r="D3643" s="189"/>
    </row>
    <row r="3644" spans="4:4" x14ac:dyDescent="0.2">
      <c r="D3644" s="189"/>
    </row>
    <row r="3645" spans="4:4" x14ac:dyDescent="0.2">
      <c r="D3645" s="189"/>
    </row>
    <row r="3646" spans="4:4" x14ac:dyDescent="0.2">
      <c r="D3646" s="189"/>
    </row>
    <row r="3647" spans="4:4" x14ac:dyDescent="0.2">
      <c r="D3647" s="189"/>
    </row>
    <row r="3648" spans="4:4" x14ac:dyDescent="0.2">
      <c r="D3648" s="189"/>
    </row>
    <row r="3649" spans="4:4" x14ac:dyDescent="0.2">
      <c r="D3649" s="189"/>
    </row>
    <row r="3650" spans="4:4" x14ac:dyDescent="0.2">
      <c r="D3650" s="189"/>
    </row>
    <row r="3651" spans="4:4" x14ac:dyDescent="0.2">
      <c r="D3651" s="189"/>
    </row>
    <row r="3652" spans="4:4" x14ac:dyDescent="0.2">
      <c r="D3652" s="189"/>
    </row>
    <row r="3653" spans="4:4" x14ac:dyDescent="0.2">
      <c r="D3653" s="189"/>
    </row>
    <row r="3654" spans="4:4" x14ac:dyDescent="0.2">
      <c r="D3654" s="189"/>
    </row>
    <row r="3655" spans="4:4" x14ac:dyDescent="0.2">
      <c r="D3655" s="189"/>
    </row>
    <row r="3656" spans="4:4" x14ac:dyDescent="0.2">
      <c r="D3656" s="189"/>
    </row>
    <row r="3657" spans="4:4" x14ac:dyDescent="0.2">
      <c r="D3657" s="189"/>
    </row>
    <row r="3658" spans="4:4" x14ac:dyDescent="0.2">
      <c r="D3658" s="189"/>
    </row>
    <row r="3659" spans="4:4" x14ac:dyDescent="0.2">
      <c r="D3659" s="189"/>
    </row>
    <row r="3660" spans="4:4" x14ac:dyDescent="0.2">
      <c r="D3660" s="189"/>
    </row>
    <row r="3661" spans="4:4" x14ac:dyDescent="0.2">
      <c r="D3661" s="189"/>
    </row>
    <row r="3662" spans="4:4" x14ac:dyDescent="0.2">
      <c r="D3662" s="189"/>
    </row>
    <row r="3663" spans="4:4" x14ac:dyDescent="0.2">
      <c r="D3663" s="189"/>
    </row>
    <row r="3664" spans="4:4" x14ac:dyDescent="0.2">
      <c r="D3664" s="189"/>
    </row>
    <row r="3665" spans="4:4" x14ac:dyDescent="0.2">
      <c r="D3665" s="189"/>
    </row>
    <row r="3666" spans="4:4" x14ac:dyDescent="0.2">
      <c r="D3666" s="189"/>
    </row>
    <row r="3667" spans="4:4" x14ac:dyDescent="0.2">
      <c r="D3667" s="189"/>
    </row>
    <row r="3668" spans="4:4" x14ac:dyDescent="0.2">
      <c r="D3668" s="189"/>
    </row>
    <row r="3669" spans="4:4" x14ac:dyDescent="0.2">
      <c r="D3669" s="189"/>
    </row>
    <row r="3670" spans="4:4" x14ac:dyDescent="0.2">
      <c r="D3670" s="189"/>
    </row>
    <row r="3671" spans="4:4" x14ac:dyDescent="0.2">
      <c r="D3671" s="189"/>
    </row>
    <row r="3672" spans="4:4" x14ac:dyDescent="0.2">
      <c r="D3672" s="189"/>
    </row>
    <row r="3673" spans="4:4" x14ac:dyDescent="0.2">
      <c r="D3673" s="189"/>
    </row>
    <row r="3674" spans="4:4" x14ac:dyDescent="0.2">
      <c r="D3674" s="189"/>
    </row>
    <row r="3675" spans="4:4" x14ac:dyDescent="0.2">
      <c r="D3675" s="189"/>
    </row>
    <row r="3676" spans="4:4" x14ac:dyDescent="0.2">
      <c r="D3676" s="189"/>
    </row>
    <row r="3677" spans="4:4" x14ac:dyDescent="0.2">
      <c r="D3677" s="189"/>
    </row>
    <row r="3678" spans="4:4" x14ac:dyDescent="0.2">
      <c r="D3678" s="189"/>
    </row>
    <row r="3679" spans="4:4" x14ac:dyDescent="0.2">
      <c r="D3679" s="189"/>
    </row>
    <row r="3680" spans="4:4" x14ac:dyDescent="0.2">
      <c r="D3680" s="189"/>
    </row>
    <row r="3681" spans="4:4" x14ac:dyDescent="0.2">
      <c r="D3681" s="189"/>
    </row>
    <row r="3682" spans="4:4" x14ac:dyDescent="0.2">
      <c r="D3682" s="189"/>
    </row>
    <row r="3683" spans="4:4" x14ac:dyDescent="0.2">
      <c r="D3683" s="189"/>
    </row>
    <row r="3684" spans="4:4" x14ac:dyDescent="0.2">
      <c r="D3684" s="189"/>
    </row>
    <row r="3685" spans="4:4" x14ac:dyDescent="0.2">
      <c r="D3685" s="189"/>
    </row>
    <row r="3686" spans="4:4" x14ac:dyDescent="0.2">
      <c r="D3686" s="189"/>
    </row>
    <row r="3687" spans="4:4" x14ac:dyDescent="0.2">
      <c r="D3687" s="189"/>
    </row>
    <row r="3688" spans="4:4" x14ac:dyDescent="0.2">
      <c r="D3688" s="189"/>
    </row>
    <row r="3689" spans="4:4" x14ac:dyDescent="0.2">
      <c r="D3689" s="189"/>
    </row>
    <row r="3690" spans="4:4" x14ac:dyDescent="0.2">
      <c r="D3690" s="189"/>
    </row>
    <row r="3691" spans="4:4" x14ac:dyDescent="0.2">
      <c r="D3691" s="189"/>
    </row>
    <row r="3692" spans="4:4" x14ac:dyDescent="0.2">
      <c r="D3692" s="189"/>
    </row>
    <row r="3693" spans="4:4" x14ac:dyDescent="0.2">
      <c r="D3693" s="189"/>
    </row>
    <row r="3694" spans="4:4" x14ac:dyDescent="0.2">
      <c r="D3694" s="189"/>
    </row>
    <row r="3695" spans="4:4" x14ac:dyDescent="0.2">
      <c r="D3695" s="189"/>
    </row>
    <row r="3696" spans="4:4" x14ac:dyDescent="0.2">
      <c r="D3696" s="189"/>
    </row>
    <row r="3697" spans="4:4" x14ac:dyDescent="0.2">
      <c r="D3697" s="189"/>
    </row>
    <row r="3698" spans="4:4" x14ac:dyDescent="0.2">
      <c r="D3698" s="189"/>
    </row>
    <row r="3699" spans="4:4" x14ac:dyDescent="0.2">
      <c r="D3699" s="189"/>
    </row>
    <row r="3700" spans="4:4" x14ac:dyDescent="0.2">
      <c r="D3700" s="189"/>
    </row>
    <row r="3701" spans="4:4" x14ac:dyDescent="0.2">
      <c r="D3701" s="189"/>
    </row>
    <row r="3702" spans="4:4" x14ac:dyDescent="0.2">
      <c r="D3702" s="189"/>
    </row>
    <row r="3703" spans="4:4" x14ac:dyDescent="0.2">
      <c r="D3703" s="189"/>
    </row>
    <row r="3704" spans="4:4" x14ac:dyDescent="0.2">
      <c r="D3704" s="189"/>
    </row>
    <row r="3705" spans="4:4" x14ac:dyDescent="0.2">
      <c r="D3705" s="189"/>
    </row>
    <row r="3706" spans="4:4" x14ac:dyDescent="0.2">
      <c r="D3706" s="189"/>
    </row>
    <row r="3707" spans="4:4" x14ac:dyDescent="0.2">
      <c r="D3707" s="189"/>
    </row>
    <row r="3708" spans="4:4" x14ac:dyDescent="0.2">
      <c r="D3708" s="189"/>
    </row>
    <row r="3709" spans="4:4" x14ac:dyDescent="0.2">
      <c r="D3709" s="189"/>
    </row>
    <row r="3710" spans="4:4" x14ac:dyDescent="0.2">
      <c r="D3710" s="189"/>
    </row>
    <row r="3711" spans="4:4" x14ac:dyDescent="0.2">
      <c r="D3711" s="189"/>
    </row>
    <row r="3712" spans="4:4" x14ac:dyDescent="0.2">
      <c r="D3712" s="189"/>
    </row>
    <row r="3713" spans="4:4" x14ac:dyDescent="0.2">
      <c r="D3713" s="189"/>
    </row>
    <row r="3714" spans="4:4" x14ac:dyDescent="0.2">
      <c r="D3714" s="189"/>
    </row>
    <row r="3715" spans="4:4" x14ac:dyDescent="0.2">
      <c r="D3715" s="189"/>
    </row>
    <row r="3716" spans="4:4" x14ac:dyDescent="0.2">
      <c r="D3716" s="189"/>
    </row>
    <row r="3717" spans="4:4" x14ac:dyDescent="0.2">
      <c r="D3717" s="189"/>
    </row>
    <row r="3718" spans="4:4" x14ac:dyDescent="0.2">
      <c r="D3718" s="189"/>
    </row>
    <row r="3719" spans="4:4" x14ac:dyDescent="0.2">
      <c r="D3719" s="189"/>
    </row>
    <row r="3720" spans="4:4" x14ac:dyDescent="0.2">
      <c r="D3720" s="189"/>
    </row>
    <row r="3721" spans="4:4" x14ac:dyDescent="0.2">
      <c r="D3721" s="189"/>
    </row>
    <row r="3722" spans="4:4" x14ac:dyDescent="0.2">
      <c r="D3722" s="189"/>
    </row>
    <row r="3723" spans="4:4" x14ac:dyDescent="0.2">
      <c r="D3723" s="189"/>
    </row>
    <row r="3724" spans="4:4" x14ac:dyDescent="0.2">
      <c r="D3724" s="189"/>
    </row>
    <row r="3725" spans="4:4" x14ac:dyDescent="0.2">
      <c r="D3725" s="189"/>
    </row>
    <row r="3726" spans="4:4" x14ac:dyDescent="0.2">
      <c r="D3726" s="189"/>
    </row>
    <row r="3727" spans="4:4" x14ac:dyDescent="0.2">
      <c r="D3727" s="189"/>
    </row>
    <row r="3728" spans="4:4" x14ac:dyDescent="0.2">
      <c r="D3728" s="189"/>
    </row>
    <row r="3729" spans="4:4" x14ac:dyDescent="0.2">
      <c r="D3729" s="189"/>
    </row>
    <row r="3730" spans="4:4" x14ac:dyDescent="0.2">
      <c r="D3730" s="189"/>
    </row>
    <row r="3731" spans="4:4" x14ac:dyDescent="0.2">
      <c r="D3731" s="189"/>
    </row>
    <row r="3732" spans="4:4" x14ac:dyDescent="0.2">
      <c r="D3732" s="189"/>
    </row>
    <row r="3733" spans="4:4" x14ac:dyDescent="0.2">
      <c r="D3733" s="189"/>
    </row>
    <row r="3734" spans="4:4" x14ac:dyDescent="0.2">
      <c r="D3734" s="189"/>
    </row>
    <row r="3735" spans="4:4" x14ac:dyDescent="0.2">
      <c r="D3735" s="189"/>
    </row>
    <row r="3736" spans="4:4" x14ac:dyDescent="0.2">
      <c r="D3736" s="189"/>
    </row>
    <row r="3737" spans="4:4" x14ac:dyDescent="0.2">
      <c r="D3737" s="189"/>
    </row>
    <row r="3738" spans="4:4" x14ac:dyDescent="0.2">
      <c r="D3738" s="189"/>
    </row>
    <row r="3739" spans="4:4" x14ac:dyDescent="0.2">
      <c r="D3739" s="189"/>
    </row>
    <row r="3740" spans="4:4" x14ac:dyDescent="0.2">
      <c r="D3740" s="189"/>
    </row>
    <row r="3741" spans="4:4" x14ac:dyDescent="0.2">
      <c r="D3741" s="189"/>
    </row>
    <row r="3742" spans="4:4" x14ac:dyDescent="0.2">
      <c r="D3742" s="189"/>
    </row>
    <row r="3743" spans="4:4" x14ac:dyDescent="0.2">
      <c r="D3743" s="189"/>
    </row>
    <row r="3744" spans="4:4" x14ac:dyDescent="0.2">
      <c r="D3744" s="189"/>
    </row>
    <row r="3745" spans="4:4" x14ac:dyDescent="0.2">
      <c r="D3745" s="189"/>
    </row>
    <row r="3746" spans="4:4" x14ac:dyDescent="0.2">
      <c r="D3746" s="189"/>
    </row>
    <row r="3747" spans="4:4" x14ac:dyDescent="0.2">
      <c r="D3747" s="189"/>
    </row>
    <row r="3748" spans="4:4" x14ac:dyDescent="0.2">
      <c r="D3748" s="189"/>
    </row>
    <row r="3749" spans="4:4" x14ac:dyDescent="0.2">
      <c r="D3749" s="189"/>
    </row>
    <row r="3750" spans="4:4" x14ac:dyDescent="0.2">
      <c r="D3750" s="189"/>
    </row>
    <row r="3751" spans="4:4" x14ac:dyDescent="0.2">
      <c r="D3751" s="189"/>
    </row>
    <row r="3752" spans="4:4" x14ac:dyDescent="0.2">
      <c r="D3752" s="189"/>
    </row>
    <row r="3753" spans="4:4" x14ac:dyDescent="0.2">
      <c r="D3753" s="189"/>
    </row>
    <row r="3754" spans="4:4" x14ac:dyDescent="0.2">
      <c r="D3754" s="189"/>
    </row>
    <row r="3755" spans="4:4" x14ac:dyDescent="0.2">
      <c r="D3755" s="189"/>
    </row>
    <row r="3756" spans="4:4" x14ac:dyDescent="0.2">
      <c r="D3756" s="189"/>
    </row>
    <row r="3757" spans="4:4" x14ac:dyDescent="0.2">
      <c r="D3757" s="189"/>
    </row>
    <row r="3758" spans="4:4" x14ac:dyDescent="0.2">
      <c r="D3758" s="189"/>
    </row>
    <row r="3759" spans="4:4" x14ac:dyDescent="0.2">
      <c r="D3759" s="189"/>
    </row>
    <row r="3760" spans="4:4" x14ac:dyDescent="0.2">
      <c r="D3760" s="189"/>
    </row>
    <row r="3761" spans="4:4" x14ac:dyDescent="0.2">
      <c r="D3761" s="189"/>
    </row>
    <row r="3762" spans="4:4" x14ac:dyDescent="0.2">
      <c r="D3762" s="189"/>
    </row>
    <row r="3763" spans="4:4" x14ac:dyDescent="0.2">
      <c r="D3763" s="189"/>
    </row>
    <row r="3764" spans="4:4" x14ac:dyDescent="0.2">
      <c r="D3764" s="189"/>
    </row>
    <row r="3765" spans="4:4" x14ac:dyDescent="0.2">
      <c r="D3765" s="189"/>
    </row>
    <row r="3766" spans="4:4" x14ac:dyDescent="0.2">
      <c r="D3766" s="189"/>
    </row>
    <row r="3767" spans="4:4" x14ac:dyDescent="0.2">
      <c r="D3767" s="189"/>
    </row>
    <row r="3768" spans="4:4" x14ac:dyDescent="0.2">
      <c r="D3768" s="189"/>
    </row>
    <row r="3769" spans="4:4" x14ac:dyDescent="0.2">
      <c r="D3769" s="189"/>
    </row>
    <row r="3770" spans="4:4" x14ac:dyDescent="0.2">
      <c r="D3770" s="189"/>
    </row>
    <row r="3771" spans="4:4" x14ac:dyDescent="0.2">
      <c r="D3771" s="189"/>
    </row>
    <row r="3772" spans="4:4" x14ac:dyDescent="0.2">
      <c r="D3772" s="189"/>
    </row>
    <row r="3773" spans="4:4" x14ac:dyDescent="0.2">
      <c r="D3773" s="189"/>
    </row>
    <row r="3774" spans="4:4" x14ac:dyDescent="0.2">
      <c r="D3774" s="189"/>
    </row>
    <row r="3775" spans="4:4" x14ac:dyDescent="0.2">
      <c r="D3775" s="189"/>
    </row>
    <row r="3776" spans="4:4" x14ac:dyDescent="0.2">
      <c r="D3776" s="189"/>
    </row>
    <row r="3777" spans="4:4" x14ac:dyDescent="0.2">
      <c r="D3777" s="189"/>
    </row>
    <row r="3778" spans="4:4" x14ac:dyDescent="0.2">
      <c r="D3778" s="189"/>
    </row>
    <row r="3779" spans="4:4" x14ac:dyDescent="0.2">
      <c r="D3779" s="189"/>
    </row>
    <row r="3780" spans="4:4" x14ac:dyDescent="0.2">
      <c r="D3780" s="189"/>
    </row>
    <row r="3781" spans="4:4" x14ac:dyDescent="0.2">
      <c r="D3781" s="189"/>
    </row>
    <row r="3782" spans="4:4" x14ac:dyDescent="0.2">
      <c r="D3782" s="189"/>
    </row>
    <row r="3783" spans="4:4" x14ac:dyDescent="0.2">
      <c r="D3783" s="189"/>
    </row>
    <row r="3784" spans="4:4" x14ac:dyDescent="0.2">
      <c r="D3784" s="189"/>
    </row>
    <row r="3785" spans="4:4" x14ac:dyDescent="0.2">
      <c r="D3785" s="189"/>
    </row>
    <row r="3786" spans="4:4" x14ac:dyDescent="0.2">
      <c r="D3786" s="189"/>
    </row>
    <row r="3787" spans="4:4" x14ac:dyDescent="0.2">
      <c r="D3787" s="189"/>
    </row>
    <row r="3788" spans="4:4" x14ac:dyDescent="0.2">
      <c r="D3788" s="189"/>
    </row>
    <row r="3789" spans="4:4" x14ac:dyDescent="0.2">
      <c r="D3789" s="189"/>
    </row>
    <row r="3790" spans="4:4" x14ac:dyDescent="0.2">
      <c r="D3790" s="189"/>
    </row>
    <row r="3791" spans="4:4" x14ac:dyDescent="0.2">
      <c r="D3791" s="189"/>
    </row>
    <row r="3792" spans="4:4" x14ac:dyDescent="0.2">
      <c r="D3792" s="189"/>
    </row>
    <row r="3793" spans="4:4" x14ac:dyDescent="0.2">
      <c r="D3793" s="189"/>
    </row>
    <row r="3794" spans="4:4" x14ac:dyDescent="0.2">
      <c r="D3794" s="189"/>
    </row>
    <row r="3795" spans="4:4" x14ac:dyDescent="0.2">
      <c r="D3795" s="189"/>
    </row>
    <row r="3796" spans="4:4" x14ac:dyDescent="0.2">
      <c r="D3796" s="189"/>
    </row>
    <row r="3797" spans="4:4" x14ac:dyDescent="0.2">
      <c r="D3797" s="189"/>
    </row>
    <row r="3798" spans="4:4" x14ac:dyDescent="0.2">
      <c r="D3798" s="189"/>
    </row>
    <row r="3799" spans="4:4" x14ac:dyDescent="0.2">
      <c r="D3799" s="189"/>
    </row>
    <row r="3800" spans="4:4" x14ac:dyDescent="0.2">
      <c r="D3800" s="189"/>
    </row>
    <row r="3801" spans="4:4" x14ac:dyDescent="0.2">
      <c r="D3801" s="189"/>
    </row>
    <row r="3802" spans="4:4" x14ac:dyDescent="0.2">
      <c r="D3802" s="189"/>
    </row>
    <row r="3803" spans="4:4" x14ac:dyDescent="0.2">
      <c r="D3803" s="189"/>
    </row>
    <row r="3804" spans="4:4" x14ac:dyDescent="0.2">
      <c r="D3804" s="189"/>
    </row>
    <row r="3805" spans="4:4" x14ac:dyDescent="0.2">
      <c r="D3805" s="189"/>
    </row>
    <row r="3806" spans="4:4" x14ac:dyDescent="0.2">
      <c r="D3806" s="189"/>
    </row>
    <row r="3807" spans="4:4" x14ac:dyDescent="0.2">
      <c r="D3807" s="189"/>
    </row>
    <row r="3808" spans="4:4" x14ac:dyDescent="0.2">
      <c r="D3808" s="189"/>
    </row>
    <row r="3809" spans="4:4" x14ac:dyDescent="0.2">
      <c r="D3809" s="189"/>
    </row>
    <row r="3810" spans="4:4" x14ac:dyDescent="0.2">
      <c r="D3810" s="189"/>
    </row>
    <row r="3811" spans="4:4" x14ac:dyDescent="0.2">
      <c r="D3811" s="189"/>
    </row>
    <row r="3812" spans="4:4" x14ac:dyDescent="0.2">
      <c r="D3812" s="189"/>
    </row>
    <row r="3813" spans="4:4" x14ac:dyDescent="0.2">
      <c r="D3813" s="189"/>
    </row>
    <row r="3814" spans="4:4" x14ac:dyDescent="0.2">
      <c r="D3814" s="189"/>
    </row>
    <row r="3815" spans="4:4" x14ac:dyDescent="0.2">
      <c r="D3815" s="189"/>
    </row>
    <row r="3816" spans="4:4" x14ac:dyDescent="0.2">
      <c r="D3816" s="189"/>
    </row>
    <row r="3817" spans="4:4" x14ac:dyDescent="0.2">
      <c r="D3817" s="189"/>
    </row>
    <row r="3818" spans="4:4" x14ac:dyDescent="0.2">
      <c r="D3818" s="189"/>
    </row>
    <row r="3819" spans="4:4" x14ac:dyDescent="0.2">
      <c r="D3819" s="189"/>
    </row>
    <row r="3820" spans="4:4" x14ac:dyDescent="0.2">
      <c r="D3820" s="189"/>
    </row>
    <row r="3821" spans="4:4" x14ac:dyDescent="0.2">
      <c r="D3821" s="189"/>
    </row>
    <row r="3822" spans="4:4" x14ac:dyDescent="0.2">
      <c r="D3822" s="189"/>
    </row>
    <row r="3823" spans="4:4" x14ac:dyDescent="0.2">
      <c r="D3823" s="189"/>
    </row>
    <row r="3824" spans="4:4" x14ac:dyDescent="0.2">
      <c r="D3824" s="189"/>
    </row>
    <row r="3825" spans="4:4" x14ac:dyDescent="0.2">
      <c r="D3825" s="189"/>
    </row>
    <row r="3826" spans="4:4" x14ac:dyDescent="0.2">
      <c r="D3826" s="189"/>
    </row>
    <row r="3827" spans="4:4" x14ac:dyDescent="0.2">
      <c r="D3827" s="189"/>
    </row>
    <row r="3828" spans="4:4" x14ac:dyDescent="0.2">
      <c r="D3828" s="189"/>
    </row>
    <row r="3829" spans="4:4" x14ac:dyDescent="0.2">
      <c r="D3829" s="189"/>
    </row>
    <row r="3830" spans="4:4" x14ac:dyDescent="0.2">
      <c r="D3830" s="189"/>
    </row>
    <row r="3831" spans="4:4" x14ac:dyDescent="0.2">
      <c r="D3831" s="189"/>
    </row>
    <row r="3832" spans="4:4" x14ac:dyDescent="0.2">
      <c r="D3832" s="189"/>
    </row>
    <row r="3833" spans="4:4" x14ac:dyDescent="0.2">
      <c r="D3833" s="189"/>
    </row>
    <row r="3834" spans="4:4" x14ac:dyDescent="0.2">
      <c r="D3834" s="189"/>
    </row>
    <row r="3835" spans="4:4" x14ac:dyDescent="0.2">
      <c r="D3835" s="189"/>
    </row>
    <row r="3836" spans="4:4" x14ac:dyDescent="0.2">
      <c r="D3836" s="189"/>
    </row>
    <row r="3837" spans="4:4" x14ac:dyDescent="0.2">
      <c r="D3837" s="189"/>
    </row>
    <row r="3838" spans="4:4" x14ac:dyDescent="0.2">
      <c r="D3838" s="189"/>
    </row>
    <row r="3839" spans="4:4" x14ac:dyDescent="0.2">
      <c r="D3839" s="189"/>
    </row>
    <row r="3840" spans="4:4" x14ac:dyDescent="0.2">
      <c r="D3840" s="189"/>
    </row>
    <row r="3841" spans="4:4" x14ac:dyDescent="0.2">
      <c r="D3841" s="189"/>
    </row>
    <row r="3842" spans="4:4" x14ac:dyDescent="0.2">
      <c r="D3842" s="189"/>
    </row>
    <row r="3843" spans="4:4" x14ac:dyDescent="0.2">
      <c r="D3843" s="189"/>
    </row>
    <row r="3844" spans="4:4" x14ac:dyDescent="0.2">
      <c r="D3844" s="189"/>
    </row>
    <row r="3845" spans="4:4" x14ac:dyDescent="0.2">
      <c r="D3845" s="189"/>
    </row>
    <row r="3846" spans="4:4" x14ac:dyDescent="0.2">
      <c r="D3846" s="189"/>
    </row>
    <row r="3847" spans="4:4" x14ac:dyDescent="0.2">
      <c r="D3847" s="189"/>
    </row>
    <row r="3848" spans="4:4" x14ac:dyDescent="0.2">
      <c r="D3848" s="189"/>
    </row>
    <row r="3849" spans="4:4" x14ac:dyDescent="0.2">
      <c r="D3849" s="189"/>
    </row>
    <row r="3850" spans="4:4" x14ac:dyDescent="0.2">
      <c r="D3850" s="189"/>
    </row>
    <row r="3851" spans="4:4" x14ac:dyDescent="0.2">
      <c r="D3851" s="189"/>
    </row>
    <row r="3852" spans="4:4" x14ac:dyDescent="0.2">
      <c r="D3852" s="189"/>
    </row>
    <row r="3853" spans="4:4" x14ac:dyDescent="0.2">
      <c r="D3853" s="189"/>
    </row>
    <row r="3854" spans="4:4" x14ac:dyDescent="0.2">
      <c r="D3854" s="189"/>
    </row>
    <row r="3855" spans="4:4" x14ac:dyDescent="0.2">
      <c r="D3855" s="189"/>
    </row>
    <row r="3856" spans="4:4" x14ac:dyDescent="0.2">
      <c r="D3856" s="189"/>
    </row>
    <row r="3857" spans="4:4" x14ac:dyDescent="0.2">
      <c r="D3857" s="189"/>
    </row>
    <row r="3858" spans="4:4" x14ac:dyDescent="0.2">
      <c r="D3858" s="189"/>
    </row>
    <row r="3859" spans="4:4" x14ac:dyDescent="0.2">
      <c r="D3859" s="189"/>
    </row>
    <row r="3860" spans="4:4" x14ac:dyDescent="0.2">
      <c r="D3860" s="189"/>
    </row>
    <row r="3861" spans="4:4" x14ac:dyDescent="0.2">
      <c r="D3861" s="189"/>
    </row>
    <row r="3862" spans="4:4" x14ac:dyDescent="0.2">
      <c r="D3862" s="189"/>
    </row>
    <row r="3863" spans="4:4" x14ac:dyDescent="0.2">
      <c r="D3863" s="189"/>
    </row>
    <row r="3864" spans="4:4" x14ac:dyDescent="0.2">
      <c r="D3864" s="189"/>
    </row>
    <row r="3865" spans="4:4" x14ac:dyDescent="0.2">
      <c r="D3865" s="189"/>
    </row>
    <row r="3866" spans="4:4" x14ac:dyDescent="0.2">
      <c r="D3866" s="189"/>
    </row>
    <row r="3867" spans="4:4" x14ac:dyDescent="0.2">
      <c r="D3867" s="189"/>
    </row>
    <row r="3868" spans="4:4" x14ac:dyDescent="0.2">
      <c r="D3868" s="189"/>
    </row>
    <row r="3869" spans="4:4" x14ac:dyDescent="0.2">
      <c r="D3869" s="189"/>
    </row>
    <row r="3870" spans="4:4" x14ac:dyDescent="0.2">
      <c r="D3870" s="189"/>
    </row>
    <row r="3871" spans="4:4" x14ac:dyDescent="0.2">
      <c r="D3871" s="189"/>
    </row>
    <row r="3872" spans="4:4" x14ac:dyDescent="0.2">
      <c r="D3872" s="189"/>
    </row>
    <row r="3873" spans="4:4" x14ac:dyDescent="0.2">
      <c r="D3873" s="189"/>
    </row>
    <row r="3874" spans="4:4" x14ac:dyDescent="0.2">
      <c r="D3874" s="189"/>
    </row>
    <row r="3875" spans="4:4" x14ac:dyDescent="0.2">
      <c r="D3875" s="189"/>
    </row>
    <row r="3876" spans="4:4" x14ac:dyDescent="0.2">
      <c r="D3876" s="189"/>
    </row>
    <row r="3877" spans="4:4" x14ac:dyDescent="0.2">
      <c r="D3877" s="189"/>
    </row>
    <row r="3878" spans="4:4" x14ac:dyDescent="0.2">
      <c r="D3878" s="189"/>
    </row>
    <row r="3879" spans="4:4" x14ac:dyDescent="0.2">
      <c r="D3879" s="189"/>
    </row>
    <row r="3880" spans="4:4" x14ac:dyDescent="0.2">
      <c r="D3880" s="189"/>
    </row>
    <row r="3881" spans="4:4" x14ac:dyDescent="0.2">
      <c r="D3881" s="189"/>
    </row>
    <row r="3882" spans="4:4" x14ac:dyDescent="0.2">
      <c r="D3882" s="189"/>
    </row>
    <row r="3883" spans="4:4" x14ac:dyDescent="0.2">
      <c r="D3883" s="189"/>
    </row>
    <row r="3884" spans="4:4" x14ac:dyDescent="0.2">
      <c r="D3884" s="189"/>
    </row>
    <row r="3885" spans="4:4" x14ac:dyDescent="0.2">
      <c r="D3885" s="189"/>
    </row>
    <row r="3886" spans="4:4" x14ac:dyDescent="0.2">
      <c r="D3886" s="189"/>
    </row>
    <row r="3887" spans="4:4" x14ac:dyDescent="0.2">
      <c r="D3887" s="189"/>
    </row>
    <row r="3888" spans="4:4" x14ac:dyDescent="0.2">
      <c r="D3888" s="189"/>
    </row>
    <row r="3889" spans="4:4" x14ac:dyDescent="0.2">
      <c r="D3889" s="189"/>
    </row>
    <row r="3890" spans="4:4" x14ac:dyDescent="0.2">
      <c r="D3890" s="189"/>
    </row>
    <row r="3891" spans="4:4" x14ac:dyDescent="0.2">
      <c r="D3891" s="189"/>
    </row>
    <row r="3892" spans="4:4" x14ac:dyDescent="0.2">
      <c r="D3892" s="189"/>
    </row>
    <row r="3893" spans="4:4" x14ac:dyDescent="0.2">
      <c r="D3893" s="189"/>
    </row>
    <row r="3894" spans="4:4" x14ac:dyDescent="0.2">
      <c r="D3894" s="189"/>
    </row>
    <row r="3895" spans="4:4" x14ac:dyDescent="0.2">
      <c r="D3895" s="189"/>
    </row>
    <row r="3896" spans="4:4" x14ac:dyDescent="0.2">
      <c r="D3896" s="189"/>
    </row>
    <row r="3897" spans="4:4" x14ac:dyDescent="0.2">
      <c r="D3897" s="189"/>
    </row>
    <row r="3898" spans="4:4" x14ac:dyDescent="0.2">
      <c r="D3898" s="189"/>
    </row>
    <row r="3899" spans="4:4" x14ac:dyDescent="0.2">
      <c r="D3899" s="189"/>
    </row>
    <row r="3900" spans="4:4" x14ac:dyDescent="0.2">
      <c r="D3900" s="189"/>
    </row>
    <row r="3901" spans="4:4" x14ac:dyDescent="0.2">
      <c r="D3901" s="189"/>
    </row>
    <row r="3902" spans="4:4" x14ac:dyDescent="0.2">
      <c r="D3902" s="189"/>
    </row>
    <row r="3903" spans="4:4" x14ac:dyDescent="0.2">
      <c r="D3903" s="189"/>
    </row>
    <row r="3904" spans="4:4" x14ac:dyDescent="0.2">
      <c r="D3904" s="189"/>
    </row>
    <row r="3905" spans="4:4" x14ac:dyDescent="0.2">
      <c r="D3905" s="189"/>
    </row>
    <row r="3906" spans="4:4" x14ac:dyDescent="0.2">
      <c r="D3906" s="189"/>
    </row>
    <row r="3907" spans="4:4" x14ac:dyDescent="0.2">
      <c r="D3907" s="189"/>
    </row>
    <row r="3908" spans="4:4" x14ac:dyDescent="0.2">
      <c r="D3908" s="189"/>
    </row>
    <row r="3909" spans="4:4" x14ac:dyDescent="0.2">
      <c r="D3909" s="189"/>
    </row>
    <row r="3910" spans="4:4" x14ac:dyDescent="0.2">
      <c r="D3910" s="189"/>
    </row>
    <row r="3911" spans="4:4" x14ac:dyDescent="0.2">
      <c r="D3911" s="189"/>
    </row>
    <row r="3912" spans="4:4" x14ac:dyDescent="0.2">
      <c r="D3912" s="189"/>
    </row>
    <row r="3913" spans="4:4" x14ac:dyDescent="0.2">
      <c r="D3913" s="189"/>
    </row>
    <row r="3914" spans="4:4" x14ac:dyDescent="0.2">
      <c r="D3914" s="189"/>
    </row>
    <row r="3915" spans="4:4" x14ac:dyDescent="0.2">
      <c r="D3915" s="189"/>
    </row>
    <row r="3916" spans="4:4" x14ac:dyDescent="0.2">
      <c r="D3916" s="189"/>
    </row>
    <row r="3917" spans="4:4" x14ac:dyDescent="0.2">
      <c r="D3917" s="189"/>
    </row>
    <row r="3918" spans="4:4" x14ac:dyDescent="0.2">
      <c r="D3918" s="189"/>
    </row>
    <row r="3919" spans="4:4" x14ac:dyDescent="0.2">
      <c r="D3919" s="189"/>
    </row>
    <row r="3920" spans="4:4" x14ac:dyDescent="0.2">
      <c r="D3920" s="189"/>
    </row>
    <row r="3921" spans="4:4" x14ac:dyDescent="0.2">
      <c r="D3921" s="189"/>
    </row>
    <row r="3922" spans="4:4" x14ac:dyDescent="0.2">
      <c r="D3922" s="189"/>
    </row>
    <row r="3923" spans="4:4" x14ac:dyDescent="0.2">
      <c r="D3923" s="189"/>
    </row>
    <row r="3924" spans="4:4" x14ac:dyDescent="0.2">
      <c r="D3924" s="189"/>
    </row>
    <row r="3925" spans="4:4" x14ac:dyDescent="0.2">
      <c r="D3925" s="189"/>
    </row>
    <row r="3926" spans="4:4" x14ac:dyDescent="0.2">
      <c r="D3926" s="189"/>
    </row>
    <row r="3927" spans="4:4" x14ac:dyDescent="0.2">
      <c r="D3927" s="189"/>
    </row>
    <row r="3928" spans="4:4" x14ac:dyDescent="0.2">
      <c r="D3928" s="189"/>
    </row>
    <row r="3929" spans="4:4" x14ac:dyDescent="0.2">
      <c r="D3929" s="189"/>
    </row>
    <row r="3930" spans="4:4" x14ac:dyDescent="0.2">
      <c r="D3930" s="189"/>
    </row>
    <row r="3931" spans="4:4" x14ac:dyDescent="0.2">
      <c r="D3931" s="189"/>
    </row>
    <row r="3932" spans="4:4" x14ac:dyDescent="0.2">
      <c r="D3932" s="189"/>
    </row>
    <row r="3933" spans="4:4" x14ac:dyDescent="0.2">
      <c r="D3933" s="189"/>
    </row>
    <row r="3934" spans="4:4" x14ac:dyDescent="0.2">
      <c r="D3934" s="189"/>
    </row>
    <row r="3935" spans="4:4" x14ac:dyDescent="0.2">
      <c r="D3935" s="189"/>
    </row>
    <row r="3936" spans="4:4" x14ac:dyDescent="0.2">
      <c r="D3936" s="189"/>
    </row>
    <row r="3937" spans="4:4" x14ac:dyDescent="0.2">
      <c r="D3937" s="189"/>
    </row>
    <row r="3938" spans="4:4" x14ac:dyDescent="0.2">
      <c r="D3938" s="189"/>
    </row>
    <row r="3939" spans="4:4" x14ac:dyDescent="0.2">
      <c r="D3939" s="189"/>
    </row>
    <row r="3940" spans="4:4" x14ac:dyDescent="0.2">
      <c r="D3940" s="189"/>
    </row>
    <row r="3941" spans="4:4" x14ac:dyDescent="0.2">
      <c r="D3941" s="189"/>
    </row>
    <row r="3942" spans="4:4" x14ac:dyDescent="0.2">
      <c r="D3942" s="189"/>
    </row>
    <row r="3943" spans="4:4" x14ac:dyDescent="0.2">
      <c r="D3943" s="189"/>
    </row>
    <row r="3944" spans="4:4" x14ac:dyDescent="0.2">
      <c r="D3944" s="189"/>
    </row>
    <row r="3945" spans="4:4" x14ac:dyDescent="0.2">
      <c r="D3945" s="189"/>
    </row>
    <row r="3946" spans="4:4" x14ac:dyDescent="0.2">
      <c r="D3946" s="189"/>
    </row>
    <row r="3947" spans="4:4" x14ac:dyDescent="0.2">
      <c r="D3947" s="189"/>
    </row>
    <row r="3948" spans="4:4" x14ac:dyDescent="0.2">
      <c r="D3948" s="189"/>
    </row>
    <row r="3949" spans="4:4" x14ac:dyDescent="0.2">
      <c r="D3949" s="189"/>
    </row>
    <row r="3950" spans="4:4" x14ac:dyDescent="0.2">
      <c r="D3950" s="189"/>
    </row>
    <row r="3951" spans="4:4" x14ac:dyDescent="0.2">
      <c r="D3951" s="189"/>
    </row>
    <row r="3952" spans="4:4" x14ac:dyDescent="0.2">
      <c r="D3952" s="189"/>
    </row>
    <row r="3953" spans="4:4" x14ac:dyDescent="0.2">
      <c r="D3953" s="189"/>
    </row>
    <row r="3954" spans="4:4" x14ac:dyDescent="0.2">
      <c r="D3954" s="189"/>
    </row>
    <row r="3955" spans="4:4" x14ac:dyDescent="0.2">
      <c r="D3955" s="189"/>
    </row>
    <row r="3956" spans="4:4" x14ac:dyDescent="0.2">
      <c r="D3956" s="189"/>
    </row>
    <row r="3957" spans="4:4" x14ac:dyDescent="0.2">
      <c r="D3957" s="189"/>
    </row>
    <row r="3958" spans="4:4" x14ac:dyDescent="0.2">
      <c r="D3958" s="189"/>
    </row>
    <row r="3959" spans="4:4" x14ac:dyDescent="0.2">
      <c r="D3959" s="189"/>
    </row>
    <row r="3960" spans="4:4" x14ac:dyDescent="0.2">
      <c r="D3960" s="189"/>
    </row>
    <row r="3961" spans="4:4" x14ac:dyDescent="0.2">
      <c r="D3961" s="189"/>
    </row>
    <row r="3962" spans="4:4" x14ac:dyDescent="0.2">
      <c r="D3962" s="189"/>
    </row>
    <row r="3963" spans="4:4" x14ac:dyDescent="0.2">
      <c r="D3963" s="189"/>
    </row>
    <row r="3964" spans="4:4" x14ac:dyDescent="0.2">
      <c r="D3964" s="189"/>
    </row>
    <row r="3965" spans="4:4" x14ac:dyDescent="0.2">
      <c r="D3965" s="189"/>
    </row>
    <row r="3966" spans="4:4" x14ac:dyDescent="0.2">
      <c r="D3966" s="189"/>
    </row>
    <row r="3967" spans="4:4" x14ac:dyDescent="0.2">
      <c r="D3967" s="189"/>
    </row>
    <row r="3968" spans="4:4" x14ac:dyDescent="0.2">
      <c r="D3968" s="189"/>
    </row>
    <row r="3969" spans="4:4" x14ac:dyDescent="0.2">
      <c r="D3969" s="189"/>
    </row>
    <row r="3970" spans="4:4" x14ac:dyDescent="0.2">
      <c r="D3970" s="189"/>
    </row>
    <row r="3971" spans="4:4" x14ac:dyDescent="0.2">
      <c r="D3971" s="189"/>
    </row>
    <row r="3972" spans="4:4" x14ac:dyDescent="0.2">
      <c r="D3972" s="189"/>
    </row>
    <row r="3973" spans="4:4" x14ac:dyDescent="0.2">
      <c r="D3973" s="189"/>
    </row>
    <row r="3974" spans="4:4" x14ac:dyDescent="0.2">
      <c r="D3974" s="189"/>
    </row>
    <row r="3975" spans="4:4" x14ac:dyDescent="0.2">
      <c r="D3975" s="189"/>
    </row>
    <row r="3976" spans="4:4" x14ac:dyDescent="0.2">
      <c r="D3976" s="189"/>
    </row>
    <row r="3977" spans="4:4" x14ac:dyDescent="0.2">
      <c r="D3977" s="189"/>
    </row>
    <row r="3978" spans="4:4" x14ac:dyDescent="0.2">
      <c r="D3978" s="189"/>
    </row>
    <row r="3979" spans="4:4" x14ac:dyDescent="0.2">
      <c r="D3979" s="189"/>
    </row>
    <row r="3980" spans="4:4" x14ac:dyDescent="0.2">
      <c r="D3980" s="189"/>
    </row>
    <row r="3981" spans="4:4" x14ac:dyDescent="0.2">
      <c r="D3981" s="189"/>
    </row>
    <row r="3982" spans="4:4" x14ac:dyDescent="0.2">
      <c r="D3982" s="189"/>
    </row>
    <row r="3983" spans="4:4" x14ac:dyDescent="0.2">
      <c r="D3983" s="189"/>
    </row>
    <row r="3984" spans="4:4" x14ac:dyDescent="0.2">
      <c r="D3984" s="189"/>
    </row>
    <row r="3985" spans="4:4" x14ac:dyDescent="0.2">
      <c r="D3985" s="189"/>
    </row>
    <row r="3986" spans="4:4" x14ac:dyDescent="0.2">
      <c r="D3986" s="189"/>
    </row>
    <row r="3987" spans="4:4" x14ac:dyDescent="0.2">
      <c r="D3987" s="189"/>
    </row>
    <row r="3988" spans="4:4" x14ac:dyDescent="0.2">
      <c r="D3988" s="189"/>
    </row>
    <row r="3989" spans="4:4" x14ac:dyDescent="0.2">
      <c r="D3989" s="189"/>
    </row>
    <row r="3990" spans="4:4" x14ac:dyDescent="0.2">
      <c r="D3990" s="189"/>
    </row>
    <row r="3991" spans="4:4" x14ac:dyDescent="0.2">
      <c r="D3991" s="189"/>
    </row>
    <row r="3992" spans="4:4" x14ac:dyDescent="0.2">
      <c r="D3992" s="189"/>
    </row>
    <row r="3993" spans="4:4" x14ac:dyDescent="0.2">
      <c r="D3993" s="189"/>
    </row>
    <row r="3994" spans="4:4" x14ac:dyDescent="0.2">
      <c r="D3994" s="189"/>
    </row>
    <row r="3995" spans="4:4" x14ac:dyDescent="0.2">
      <c r="D3995" s="189"/>
    </row>
    <row r="3996" spans="4:4" x14ac:dyDescent="0.2">
      <c r="D3996" s="189"/>
    </row>
    <row r="3997" spans="4:4" x14ac:dyDescent="0.2">
      <c r="D3997" s="189"/>
    </row>
    <row r="3998" spans="4:4" x14ac:dyDescent="0.2">
      <c r="D3998" s="189"/>
    </row>
    <row r="3999" spans="4:4" x14ac:dyDescent="0.2">
      <c r="D3999" s="189"/>
    </row>
    <row r="4000" spans="4:4" x14ac:dyDescent="0.2">
      <c r="D4000" s="189"/>
    </row>
    <row r="4001" spans="4:4" x14ac:dyDescent="0.2">
      <c r="D4001" s="189"/>
    </row>
    <row r="4002" spans="4:4" x14ac:dyDescent="0.2">
      <c r="D4002" s="189"/>
    </row>
    <row r="4003" spans="4:4" x14ac:dyDescent="0.2">
      <c r="D4003" s="189"/>
    </row>
    <row r="4004" spans="4:4" x14ac:dyDescent="0.2">
      <c r="D4004" s="189"/>
    </row>
    <row r="4005" spans="4:4" x14ac:dyDescent="0.2">
      <c r="D4005" s="189"/>
    </row>
    <row r="4006" spans="4:4" x14ac:dyDescent="0.2">
      <c r="D4006" s="189"/>
    </row>
    <row r="4007" spans="4:4" x14ac:dyDescent="0.2">
      <c r="D4007" s="189"/>
    </row>
    <row r="4008" spans="4:4" x14ac:dyDescent="0.2">
      <c r="D4008" s="189"/>
    </row>
    <row r="4009" spans="4:4" x14ac:dyDescent="0.2">
      <c r="D4009" s="189"/>
    </row>
    <row r="4010" spans="4:4" x14ac:dyDescent="0.2">
      <c r="D4010" s="189"/>
    </row>
    <row r="4011" spans="4:4" x14ac:dyDescent="0.2">
      <c r="D4011" s="189"/>
    </row>
    <row r="4012" spans="4:4" x14ac:dyDescent="0.2">
      <c r="D4012" s="189"/>
    </row>
    <row r="4013" spans="4:4" x14ac:dyDescent="0.2">
      <c r="D4013" s="189"/>
    </row>
    <row r="4014" spans="4:4" x14ac:dyDescent="0.2">
      <c r="D4014" s="189"/>
    </row>
    <row r="4015" spans="4:4" x14ac:dyDescent="0.2">
      <c r="D4015" s="189"/>
    </row>
    <row r="4016" spans="4:4" x14ac:dyDescent="0.2">
      <c r="D4016" s="189"/>
    </row>
    <row r="4017" spans="4:4" x14ac:dyDescent="0.2">
      <c r="D4017" s="189"/>
    </row>
    <row r="4018" spans="4:4" x14ac:dyDescent="0.2">
      <c r="D4018" s="189"/>
    </row>
    <row r="4019" spans="4:4" x14ac:dyDescent="0.2">
      <c r="D4019" s="189"/>
    </row>
    <row r="4020" spans="4:4" x14ac:dyDescent="0.2">
      <c r="D4020" s="189"/>
    </row>
    <row r="4021" spans="4:4" x14ac:dyDescent="0.2">
      <c r="D4021" s="189"/>
    </row>
    <row r="4022" spans="4:4" x14ac:dyDescent="0.2">
      <c r="D4022" s="189"/>
    </row>
    <row r="4023" spans="4:4" x14ac:dyDescent="0.2">
      <c r="D4023" s="189"/>
    </row>
    <row r="4024" spans="4:4" x14ac:dyDescent="0.2">
      <c r="D4024" s="189"/>
    </row>
    <row r="4025" spans="4:4" x14ac:dyDescent="0.2">
      <c r="D4025" s="189"/>
    </row>
    <row r="4026" spans="4:4" x14ac:dyDescent="0.2">
      <c r="D4026" s="189"/>
    </row>
    <row r="4027" spans="4:4" x14ac:dyDescent="0.2">
      <c r="D4027" s="189"/>
    </row>
    <row r="4028" spans="4:4" x14ac:dyDescent="0.2">
      <c r="D4028" s="189"/>
    </row>
    <row r="4029" spans="4:4" x14ac:dyDescent="0.2">
      <c r="D4029" s="189"/>
    </row>
    <row r="4030" spans="4:4" x14ac:dyDescent="0.2">
      <c r="D4030" s="189"/>
    </row>
    <row r="4031" spans="4:4" x14ac:dyDescent="0.2">
      <c r="D4031" s="189"/>
    </row>
    <row r="4032" spans="4:4" x14ac:dyDescent="0.2">
      <c r="D4032" s="189"/>
    </row>
    <row r="4033" spans="4:4" x14ac:dyDescent="0.2">
      <c r="D4033" s="189"/>
    </row>
    <row r="4034" spans="4:4" x14ac:dyDescent="0.2">
      <c r="D4034" s="189"/>
    </row>
    <row r="4035" spans="4:4" x14ac:dyDescent="0.2">
      <c r="D4035" s="189"/>
    </row>
    <row r="4036" spans="4:4" x14ac:dyDescent="0.2">
      <c r="D4036" s="189"/>
    </row>
    <row r="4037" spans="4:4" x14ac:dyDescent="0.2">
      <c r="D4037" s="189"/>
    </row>
    <row r="4038" spans="4:4" x14ac:dyDescent="0.2">
      <c r="D4038" s="189"/>
    </row>
    <row r="4039" spans="4:4" x14ac:dyDescent="0.2">
      <c r="D4039" s="189"/>
    </row>
    <row r="4040" spans="4:4" x14ac:dyDescent="0.2">
      <c r="D4040" s="189"/>
    </row>
    <row r="4041" spans="4:4" x14ac:dyDescent="0.2">
      <c r="D4041" s="189"/>
    </row>
    <row r="4042" spans="4:4" x14ac:dyDescent="0.2">
      <c r="D4042" s="189"/>
    </row>
    <row r="4043" spans="4:4" x14ac:dyDescent="0.2">
      <c r="D4043" s="189"/>
    </row>
    <row r="4044" spans="4:4" x14ac:dyDescent="0.2">
      <c r="D4044" s="189"/>
    </row>
    <row r="4045" spans="4:4" x14ac:dyDescent="0.2">
      <c r="D4045" s="189"/>
    </row>
    <row r="4046" spans="4:4" x14ac:dyDescent="0.2">
      <c r="D4046" s="189"/>
    </row>
    <row r="4047" spans="4:4" x14ac:dyDescent="0.2">
      <c r="D4047" s="189"/>
    </row>
    <row r="4048" spans="4:4" x14ac:dyDescent="0.2">
      <c r="D4048" s="189"/>
    </row>
    <row r="4049" spans="4:4" x14ac:dyDescent="0.2">
      <c r="D4049" s="189"/>
    </row>
    <row r="4050" spans="4:4" x14ac:dyDescent="0.2">
      <c r="D4050" s="189"/>
    </row>
    <row r="4051" spans="4:4" x14ac:dyDescent="0.2">
      <c r="D4051" s="189"/>
    </row>
    <row r="4052" spans="4:4" x14ac:dyDescent="0.2">
      <c r="D4052" s="189"/>
    </row>
    <row r="4053" spans="4:4" x14ac:dyDescent="0.2">
      <c r="D4053" s="189"/>
    </row>
    <row r="4054" spans="4:4" x14ac:dyDescent="0.2">
      <c r="D4054" s="189"/>
    </row>
    <row r="4055" spans="4:4" x14ac:dyDescent="0.2">
      <c r="D4055" s="189"/>
    </row>
    <row r="4056" spans="4:4" x14ac:dyDescent="0.2">
      <c r="D4056" s="189"/>
    </row>
    <row r="4057" spans="4:4" x14ac:dyDescent="0.2">
      <c r="D4057" s="189"/>
    </row>
    <row r="4058" spans="4:4" x14ac:dyDescent="0.2">
      <c r="D4058" s="189"/>
    </row>
    <row r="4059" spans="4:4" x14ac:dyDescent="0.2">
      <c r="D4059" s="189"/>
    </row>
    <row r="4060" spans="4:4" x14ac:dyDescent="0.2">
      <c r="D4060" s="189"/>
    </row>
    <row r="4061" spans="4:4" x14ac:dyDescent="0.2">
      <c r="D4061" s="189"/>
    </row>
    <row r="4062" spans="4:4" x14ac:dyDescent="0.2">
      <c r="D4062" s="189"/>
    </row>
    <row r="4063" spans="4:4" x14ac:dyDescent="0.2">
      <c r="D4063" s="189"/>
    </row>
    <row r="4064" spans="4:4" x14ac:dyDescent="0.2">
      <c r="D4064" s="189"/>
    </row>
    <row r="4065" spans="4:4" x14ac:dyDescent="0.2">
      <c r="D4065" s="189"/>
    </row>
    <row r="4066" spans="4:4" x14ac:dyDescent="0.2">
      <c r="D4066" s="189"/>
    </row>
    <row r="4067" spans="4:4" x14ac:dyDescent="0.2">
      <c r="D4067" s="189"/>
    </row>
    <row r="4068" spans="4:4" x14ac:dyDescent="0.2">
      <c r="D4068" s="189"/>
    </row>
    <row r="4069" spans="4:4" x14ac:dyDescent="0.2">
      <c r="D4069" s="189"/>
    </row>
    <row r="4070" spans="4:4" x14ac:dyDescent="0.2">
      <c r="D4070" s="189"/>
    </row>
    <row r="4071" spans="4:4" x14ac:dyDescent="0.2">
      <c r="D4071" s="189"/>
    </row>
    <row r="4072" spans="4:4" x14ac:dyDescent="0.2">
      <c r="D4072" s="189"/>
    </row>
    <row r="4073" spans="4:4" x14ac:dyDescent="0.2">
      <c r="D4073" s="189"/>
    </row>
    <row r="4074" spans="4:4" x14ac:dyDescent="0.2">
      <c r="D4074" s="189"/>
    </row>
    <row r="4075" spans="4:4" x14ac:dyDescent="0.2">
      <c r="D4075" s="189"/>
    </row>
    <row r="4076" spans="4:4" x14ac:dyDescent="0.2">
      <c r="D4076" s="189"/>
    </row>
    <row r="4077" spans="4:4" x14ac:dyDescent="0.2">
      <c r="D4077" s="189"/>
    </row>
    <row r="4078" spans="4:4" x14ac:dyDescent="0.2">
      <c r="D4078" s="189"/>
    </row>
    <row r="4079" spans="4:4" x14ac:dyDescent="0.2">
      <c r="D4079" s="189"/>
    </row>
    <row r="4080" spans="4:4" x14ac:dyDescent="0.2">
      <c r="D4080" s="189"/>
    </row>
    <row r="4081" spans="4:4" x14ac:dyDescent="0.2">
      <c r="D4081" s="189"/>
    </row>
    <row r="4082" spans="4:4" x14ac:dyDescent="0.2">
      <c r="D4082" s="189"/>
    </row>
    <row r="4083" spans="4:4" x14ac:dyDescent="0.2">
      <c r="D4083" s="189"/>
    </row>
    <row r="4084" spans="4:4" x14ac:dyDescent="0.2">
      <c r="D4084" s="189"/>
    </row>
    <row r="4085" spans="4:4" x14ac:dyDescent="0.2">
      <c r="D4085" s="189"/>
    </row>
    <row r="4086" spans="4:4" x14ac:dyDescent="0.2">
      <c r="D4086" s="189"/>
    </row>
    <row r="4087" spans="4:4" x14ac:dyDescent="0.2">
      <c r="D4087" s="189"/>
    </row>
    <row r="4088" spans="4:4" x14ac:dyDescent="0.2">
      <c r="D4088" s="189"/>
    </row>
    <row r="4089" spans="4:4" x14ac:dyDescent="0.2">
      <c r="D4089" s="189"/>
    </row>
    <row r="4090" spans="4:4" x14ac:dyDescent="0.2">
      <c r="D4090" s="189"/>
    </row>
    <row r="4091" spans="4:4" x14ac:dyDescent="0.2">
      <c r="D4091" s="189"/>
    </row>
    <row r="4092" spans="4:4" x14ac:dyDescent="0.2">
      <c r="D4092" s="189"/>
    </row>
    <row r="4093" spans="4:4" x14ac:dyDescent="0.2">
      <c r="D4093" s="189"/>
    </row>
    <row r="4094" spans="4:4" x14ac:dyDescent="0.2">
      <c r="D4094" s="189"/>
    </row>
    <row r="4095" spans="4:4" x14ac:dyDescent="0.2">
      <c r="D4095" s="189"/>
    </row>
    <row r="4096" spans="4:4" x14ac:dyDescent="0.2">
      <c r="D4096" s="189"/>
    </row>
    <row r="4097" spans="4:4" x14ac:dyDescent="0.2">
      <c r="D4097" s="189"/>
    </row>
    <row r="4098" spans="4:4" x14ac:dyDescent="0.2">
      <c r="D4098" s="189"/>
    </row>
    <row r="4099" spans="4:4" x14ac:dyDescent="0.2">
      <c r="D4099" s="189"/>
    </row>
    <row r="4100" spans="4:4" x14ac:dyDescent="0.2">
      <c r="D4100" s="189"/>
    </row>
    <row r="4101" spans="4:4" x14ac:dyDescent="0.2">
      <c r="D4101" s="189"/>
    </row>
    <row r="4102" spans="4:4" x14ac:dyDescent="0.2">
      <c r="D4102" s="189"/>
    </row>
    <row r="4103" spans="4:4" x14ac:dyDescent="0.2">
      <c r="D4103" s="189"/>
    </row>
    <row r="4104" spans="4:4" x14ac:dyDescent="0.2">
      <c r="D4104" s="189"/>
    </row>
    <row r="4105" spans="4:4" x14ac:dyDescent="0.2">
      <c r="D4105" s="189"/>
    </row>
    <row r="4106" spans="4:4" x14ac:dyDescent="0.2">
      <c r="D4106" s="189"/>
    </row>
    <row r="4107" spans="4:4" x14ac:dyDescent="0.2">
      <c r="D4107" s="189"/>
    </row>
    <row r="4108" spans="4:4" x14ac:dyDescent="0.2">
      <c r="D4108" s="189"/>
    </row>
    <row r="4109" spans="4:4" x14ac:dyDescent="0.2">
      <c r="D4109" s="189"/>
    </row>
    <row r="4110" spans="4:4" x14ac:dyDescent="0.2">
      <c r="D4110" s="189"/>
    </row>
    <row r="4111" spans="4:4" x14ac:dyDescent="0.2">
      <c r="D4111" s="189"/>
    </row>
    <row r="4112" spans="4:4" x14ac:dyDescent="0.2">
      <c r="D4112" s="189"/>
    </row>
    <row r="4113" spans="4:4" x14ac:dyDescent="0.2">
      <c r="D4113" s="189"/>
    </row>
    <row r="4114" spans="4:4" x14ac:dyDescent="0.2">
      <c r="D4114" s="189"/>
    </row>
    <row r="4115" spans="4:4" x14ac:dyDescent="0.2">
      <c r="D4115" s="189"/>
    </row>
    <row r="4116" spans="4:4" x14ac:dyDescent="0.2">
      <c r="D4116" s="189"/>
    </row>
    <row r="4117" spans="4:4" x14ac:dyDescent="0.2">
      <c r="D4117" s="189"/>
    </row>
    <row r="4118" spans="4:4" x14ac:dyDescent="0.2">
      <c r="D4118" s="189"/>
    </row>
    <row r="4119" spans="4:4" x14ac:dyDescent="0.2">
      <c r="D4119" s="189"/>
    </row>
    <row r="4120" spans="4:4" x14ac:dyDescent="0.2">
      <c r="D4120" s="189"/>
    </row>
    <row r="4121" spans="4:4" x14ac:dyDescent="0.2">
      <c r="D4121" s="189"/>
    </row>
    <row r="4122" spans="4:4" x14ac:dyDescent="0.2">
      <c r="D4122" s="189"/>
    </row>
    <row r="4123" spans="4:4" x14ac:dyDescent="0.2">
      <c r="D4123" s="189"/>
    </row>
    <row r="4124" spans="4:4" x14ac:dyDescent="0.2">
      <c r="D4124" s="189"/>
    </row>
    <row r="4125" spans="4:4" x14ac:dyDescent="0.2">
      <c r="D4125" s="189"/>
    </row>
    <row r="4126" spans="4:4" x14ac:dyDescent="0.2">
      <c r="D4126" s="189"/>
    </row>
    <row r="4127" spans="4:4" x14ac:dyDescent="0.2">
      <c r="D4127" s="189"/>
    </row>
    <row r="4128" spans="4:4" x14ac:dyDescent="0.2">
      <c r="D4128" s="189"/>
    </row>
    <row r="4129" spans="4:4" x14ac:dyDescent="0.2">
      <c r="D4129" s="189"/>
    </row>
    <row r="4130" spans="4:4" x14ac:dyDescent="0.2">
      <c r="D4130" s="189"/>
    </row>
    <row r="4131" spans="4:4" x14ac:dyDescent="0.2">
      <c r="D4131" s="189"/>
    </row>
    <row r="4132" spans="4:4" x14ac:dyDescent="0.2">
      <c r="D4132" s="189"/>
    </row>
    <row r="4133" spans="4:4" x14ac:dyDescent="0.2">
      <c r="D4133" s="189"/>
    </row>
    <row r="4134" spans="4:4" x14ac:dyDescent="0.2">
      <c r="D4134" s="189"/>
    </row>
    <row r="4135" spans="4:4" x14ac:dyDescent="0.2">
      <c r="D4135" s="189"/>
    </row>
    <row r="4136" spans="4:4" x14ac:dyDescent="0.2">
      <c r="D4136" s="189"/>
    </row>
    <row r="4137" spans="4:4" x14ac:dyDescent="0.2">
      <c r="D4137" s="189"/>
    </row>
    <row r="4138" spans="4:4" x14ac:dyDescent="0.2">
      <c r="D4138" s="189"/>
    </row>
    <row r="4139" spans="4:4" x14ac:dyDescent="0.2">
      <c r="D4139" s="189"/>
    </row>
    <row r="4140" spans="4:4" x14ac:dyDescent="0.2">
      <c r="D4140" s="189"/>
    </row>
    <row r="4141" spans="4:4" x14ac:dyDescent="0.2">
      <c r="D4141" s="189"/>
    </row>
    <row r="4142" spans="4:4" x14ac:dyDescent="0.2">
      <c r="D4142" s="189"/>
    </row>
    <row r="4143" spans="4:4" x14ac:dyDescent="0.2">
      <c r="D4143" s="189"/>
    </row>
    <row r="4144" spans="4:4" x14ac:dyDescent="0.2">
      <c r="D4144" s="189"/>
    </row>
    <row r="4145" spans="4:4" x14ac:dyDescent="0.2">
      <c r="D4145" s="189"/>
    </row>
    <row r="4146" spans="4:4" x14ac:dyDescent="0.2">
      <c r="D4146" s="189"/>
    </row>
    <row r="4147" spans="4:4" x14ac:dyDescent="0.2">
      <c r="D4147" s="189"/>
    </row>
    <row r="4148" spans="4:4" x14ac:dyDescent="0.2">
      <c r="D4148" s="189"/>
    </row>
    <row r="4149" spans="4:4" x14ac:dyDescent="0.2">
      <c r="D4149" s="189"/>
    </row>
    <row r="4150" spans="4:4" x14ac:dyDescent="0.2">
      <c r="D4150" s="189"/>
    </row>
    <row r="4151" spans="4:4" x14ac:dyDescent="0.2">
      <c r="D4151" s="189"/>
    </row>
    <row r="4152" spans="4:4" x14ac:dyDescent="0.2">
      <c r="D4152" s="189"/>
    </row>
    <row r="4153" spans="4:4" x14ac:dyDescent="0.2">
      <c r="D4153" s="189"/>
    </row>
    <row r="4154" spans="4:4" x14ac:dyDescent="0.2">
      <c r="D4154" s="189"/>
    </row>
    <row r="4155" spans="4:4" x14ac:dyDescent="0.2">
      <c r="D4155" s="189"/>
    </row>
    <row r="4156" spans="4:4" x14ac:dyDescent="0.2">
      <c r="D4156" s="189"/>
    </row>
    <row r="4157" spans="4:4" x14ac:dyDescent="0.2">
      <c r="D4157" s="189"/>
    </row>
    <row r="4158" spans="4:4" x14ac:dyDescent="0.2">
      <c r="D4158" s="189"/>
    </row>
    <row r="4159" spans="4:4" x14ac:dyDescent="0.2">
      <c r="D4159" s="189"/>
    </row>
    <row r="4160" spans="4:4" x14ac:dyDescent="0.2">
      <c r="D4160" s="189"/>
    </row>
    <row r="4161" spans="4:4" x14ac:dyDescent="0.2">
      <c r="D4161" s="189"/>
    </row>
    <row r="4162" spans="4:4" x14ac:dyDescent="0.2">
      <c r="D4162" s="189"/>
    </row>
    <row r="4163" spans="4:4" x14ac:dyDescent="0.2">
      <c r="D4163" s="189"/>
    </row>
    <row r="4164" spans="4:4" x14ac:dyDescent="0.2">
      <c r="D4164" s="189"/>
    </row>
    <row r="4165" spans="4:4" x14ac:dyDescent="0.2">
      <c r="D4165" s="189"/>
    </row>
    <row r="4166" spans="4:4" x14ac:dyDescent="0.2">
      <c r="D4166" s="189"/>
    </row>
    <row r="4167" spans="4:4" x14ac:dyDescent="0.2">
      <c r="D4167" s="189"/>
    </row>
    <row r="4168" spans="4:4" x14ac:dyDescent="0.2">
      <c r="D4168" s="189"/>
    </row>
    <row r="4169" spans="4:4" x14ac:dyDescent="0.2">
      <c r="D4169" s="189"/>
    </row>
    <row r="4170" spans="4:4" x14ac:dyDescent="0.2">
      <c r="D4170" s="189"/>
    </row>
    <row r="4171" spans="4:4" x14ac:dyDescent="0.2">
      <c r="D4171" s="189"/>
    </row>
    <row r="4172" spans="4:4" x14ac:dyDescent="0.2">
      <c r="D4172" s="189"/>
    </row>
    <row r="4173" spans="4:4" x14ac:dyDescent="0.2">
      <c r="D4173" s="189"/>
    </row>
    <row r="4174" spans="4:4" x14ac:dyDescent="0.2">
      <c r="D4174" s="189"/>
    </row>
    <row r="4175" spans="4:4" x14ac:dyDescent="0.2">
      <c r="D4175" s="189"/>
    </row>
    <row r="4176" spans="4:4" x14ac:dyDescent="0.2">
      <c r="D4176" s="189"/>
    </row>
    <row r="4177" spans="4:4" x14ac:dyDescent="0.2">
      <c r="D4177" s="189"/>
    </row>
    <row r="4178" spans="4:4" x14ac:dyDescent="0.2">
      <c r="D4178" s="189"/>
    </row>
    <row r="4179" spans="4:4" x14ac:dyDescent="0.2">
      <c r="D4179" s="189"/>
    </row>
    <row r="4180" spans="4:4" x14ac:dyDescent="0.2">
      <c r="D4180" s="189"/>
    </row>
    <row r="4181" spans="4:4" x14ac:dyDescent="0.2">
      <c r="D4181" s="189"/>
    </row>
    <row r="4182" spans="4:4" x14ac:dyDescent="0.2">
      <c r="D4182" s="189"/>
    </row>
    <row r="4183" spans="4:4" x14ac:dyDescent="0.2">
      <c r="D4183" s="189"/>
    </row>
    <row r="4184" spans="4:4" x14ac:dyDescent="0.2">
      <c r="D4184" s="189"/>
    </row>
    <row r="4185" spans="4:4" x14ac:dyDescent="0.2">
      <c r="D4185" s="189"/>
    </row>
    <row r="4186" spans="4:4" x14ac:dyDescent="0.2">
      <c r="D4186" s="189"/>
    </row>
    <row r="4187" spans="4:4" x14ac:dyDescent="0.2">
      <c r="D4187" s="189"/>
    </row>
    <row r="4188" spans="4:4" x14ac:dyDescent="0.2">
      <c r="D4188" s="189"/>
    </row>
    <row r="4189" spans="4:4" x14ac:dyDescent="0.2">
      <c r="D4189" s="189"/>
    </row>
    <row r="4190" spans="4:4" x14ac:dyDescent="0.2">
      <c r="D4190" s="189"/>
    </row>
    <row r="4191" spans="4:4" x14ac:dyDescent="0.2">
      <c r="D4191" s="189"/>
    </row>
    <row r="4192" spans="4:4" x14ac:dyDescent="0.2">
      <c r="D4192" s="189"/>
    </row>
    <row r="4193" spans="4:4" x14ac:dyDescent="0.2">
      <c r="D4193" s="189"/>
    </row>
    <row r="4194" spans="4:4" x14ac:dyDescent="0.2">
      <c r="D4194" s="189"/>
    </row>
    <row r="4195" spans="4:4" x14ac:dyDescent="0.2">
      <c r="D4195" s="189"/>
    </row>
    <row r="4196" spans="4:4" x14ac:dyDescent="0.2">
      <c r="D4196" s="189"/>
    </row>
    <row r="4197" spans="4:4" x14ac:dyDescent="0.2">
      <c r="D4197" s="189"/>
    </row>
    <row r="4198" spans="4:4" x14ac:dyDescent="0.2">
      <c r="D4198" s="189"/>
    </row>
    <row r="4199" spans="4:4" x14ac:dyDescent="0.2">
      <c r="D4199" s="189"/>
    </row>
    <row r="4200" spans="4:4" x14ac:dyDescent="0.2">
      <c r="D4200" s="189"/>
    </row>
    <row r="4201" spans="4:4" x14ac:dyDescent="0.2">
      <c r="D4201" s="189"/>
    </row>
    <row r="4202" spans="4:4" x14ac:dyDescent="0.2">
      <c r="D4202" s="189"/>
    </row>
    <row r="4203" spans="4:4" x14ac:dyDescent="0.2">
      <c r="D4203" s="189"/>
    </row>
    <row r="4204" spans="4:4" x14ac:dyDescent="0.2">
      <c r="D4204" s="189"/>
    </row>
    <row r="4205" spans="4:4" x14ac:dyDescent="0.2">
      <c r="D4205" s="189"/>
    </row>
    <row r="4206" spans="4:4" x14ac:dyDescent="0.2">
      <c r="D4206" s="189"/>
    </row>
    <row r="4207" spans="4:4" x14ac:dyDescent="0.2">
      <c r="D4207" s="189"/>
    </row>
    <row r="4208" spans="4:4" x14ac:dyDescent="0.2">
      <c r="D4208" s="189"/>
    </row>
    <row r="4209" spans="4:4" x14ac:dyDescent="0.2">
      <c r="D4209" s="189"/>
    </row>
    <row r="4210" spans="4:4" x14ac:dyDescent="0.2">
      <c r="D4210" s="189"/>
    </row>
    <row r="4211" spans="4:4" x14ac:dyDescent="0.2">
      <c r="D4211" s="189"/>
    </row>
    <row r="4212" spans="4:4" x14ac:dyDescent="0.2">
      <c r="D4212" s="189"/>
    </row>
    <row r="4213" spans="4:4" x14ac:dyDescent="0.2">
      <c r="D4213" s="189"/>
    </row>
    <row r="4214" spans="4:4" x14ac:dyDescent="0.2">
      <c r="D4214" s="189"/>
    </row>
    <row r="4215" spans="4:4" x14ac:dyDescent="0.2">
      <c r="D4215" s="189"/>
    </row>
    <row r="4216" spans="4:4" x14ac:dyDescent="0.2">
      <c r="D4216" s="189"/>
    </row>
    <row r="4217" spans="4:4" x14ac:dyDescent="0.2">
      <c r="D4217" s="189"/>
    </row>
    <row r="4218" spans="4:4" x14ac:dyDescent="0.2">
      <c r="D4218" s="189"/>
    </row>
    <row r="4219" spans="4:4" x14ac:dyDescent="0.2">
      <c r="D4219" s="189"/>
    </row>
    <row r="4220" spans="4:4" x14ac:dyDescent="0.2">
      <c r="D4220" s="189"/>
    </row>
    <row r="4221" spans="4:4" x14ac:dyDescent="0.2">
      <c r="D4221" s="189"/>
    </row>
    <row r="4222" spans="4:4" x14ac:dyDescent="0.2">
      <c r="D4222" s="189"/>
    </row>
    <row r="4223" spans="4:4" x14ac:dyDescent="0.2">
      <c r="D4223" s="189"/>
    </row>
    <row r="4224" spans="4:4" x14ac:dyDescent="0.2">
      <c r="D4224" s="189"/>
    </row>
    <row r="4225" spans="4:4" x14ac:dyDescent="0.2">
      <c r="D4225" s="189"/>
    </row>
    <row r="4226" spans="4:4" x14ac:dyDescent="0.2">
      <c r="D4226" s="189"/>
    </row>
    <row r="4227" spans="4:4" x14ac:dyDescent="0.2">
      <c r="D4227" s="189"/>
    </row>
    <row r="4228" spans="4:4" x14ac:dyDescent="0.2">
      <c r="D4228" s="189"/>
    </row>
    <row r="4229" spans="4:4" x14ac:dyDescent="0.2">
      <c r="D4229" s="189"/>
    </row>
    <row r="4230" spans="4:4" x14ac:dyDescent="0.2">
      <c r="D4230" s="189"/>
    </row>
    <row r="4231" spans="4:4" x14ac:dyDescent="0.2">
      <c r="D4231" s="189"/>
    </row>
    <row r="4232" spans="4:4" x14ac:dyDescent="0.2">
      <c r="D4232" s="189"/>
    </row>
    <row r="4233" spans="4:4" x14ac:dyDescent="0.2">
      <c r="D4233" s="189"/>
    </row>
    <row r="4234" spans="4:4" x14ac:dyDescent="0.2">
      <c r="D4234" s="189"/>
    </row>
    <row r="4235" spans="4:4" x14ac:dyDescent="0.2">
      <c r="D4235" s="189"/>
    </row>
    <row r="4236" spans="4:4" x14ac:dyDescent="0.2">
      <c r="D4236" s="189"/>
    </row>
    <row r="4237" spans="4:4" x14ac:dyDescent="0.2">
      <c r="D4237" s="189"/>
    </row>
    <row r="4238" spans="4:4" x14ac:dyDescent="0.2">
      <c r="D4238" s="189"/>
    </row>
    <row r="4239" spans="4:4" x14ac:dyDescent="0.2">
      <c r="D4239" s="189"/>
    </row>
    <row r="4240" spans="4:4" x14ac:dyDescent="0.2">
      <c r="D4240" s="189"/>
    </row>
    <row r="4241" spans="4:4" x14ac:dyDescent="0.2">
      <c r="D4241" s="189"/>
    </row>
    <row r="4242" spans="4:4" x14ac:dyDescent="0.2">
      <c r="D4242" s="189"/>
    </row>
    <row r="4243" spans="4:4" x14ac:dyDescent="0.2">
      <c r="D4243" s="189"/>
    </row>
    <row r="4244" spans="4:4" x14ac:dyDescent="0.2">
      <c r="D4244" s="189"/>
    </row>
    <row r="4245" spans="4:4" x14ac:dyDescent="0.2">
      <c r="D4245" s="189"/>
    </row>
    <row r="4246" spans="4:4" x14ac:dyDescent="0.2">
      <c r="D4246" s="189"/>
    </row>
    <row r="4247" spans="4:4" x14ac:dyDescent="0.2">
      <c r="D4247" s="189"/>
    </row>
    <row r="4248" spans="4:4" x14ac:dyDescent="0.2">
      <c r="D4248" s="189"/>
    </row>
    <row r="4249" spans="4:4" x14ac:dyDescent="0.2">
      <c r="D4249" s="189"/>
    </row>
    <row r="4250" spans="4:4" x14ac:dyDescent="0.2">
      <c r="D4250" s="189"/>
    </row>
    <row r="4251" spans="4:4" x14ac:dyDescent="0.2">
      <c r="D4251" s="189"/>
    </row>
    <row r="4252" spans="4:4" x14ac:dyDescent="0.2">
      <c r="D4252" s="189"/>
    </row>
    <row r="4253" spans="4:4" x14ac:dyDescent="0.2">
      <c r="D4253" s="189"/>
    </row>
    <row r="4254" spans="4:4" x14ac:dyDescent="0.2">
      <c r="D4254" s="189"/>
    </row>
    <row r="4255" spans="4:4" x14ac:dyDescent="0.2">
      <c r="D4255" s="189"/>
    </row>
    <row r="4256" spans="4:4" x14ac:dyDescent="0.2">
      <c r="D4256" s="189"/>
    </row>
    <row r="4257" spans="4:4" x14ac:dyDescent="0.2">
      <c r="D4257" s="189"/>
    </row>
    <row r="4258" spans="4:4" x14ac:dyDescent="0.2">
      <c r="D4258" s="189"/>
    </row>
    <row r="4259" spans="4:4" x14ac:dyDescent="0.2">
      <c r="D4259" s="189"/>
    </row>
    <row r="4260" spans="4:4" x14ac:dyDescent="0.2">
      <c r="D4260" s="189"/>
    </row>
    <row r="4261" spans="4:4" x14ac:dyDescent="0.2">
      <c r="D4261" s="189"/>
    </row>
    <row r="4262" spans="4:4" x14ac:dyDescent="0.2">
      <c r="D4262" s="189"/>
    </row>
    <row r="4263" spans="4:4" x14ac:dyDescent="0.2">
      <c r="D4263" s="189"/>
    </row>
    <row r="4264" spans="4:4" x14ac:dyDescent="0.2">
      <c r="D4264" s="189"/>
    </row>
    <row r="4265" spans="4:4" x14ac:dyDescent="0.2">
      <c r="D4265" s="189"/>
    </row>
    <row r="4266" spans="4:4" x14ac:dyDescent="0.2">
      <c r="D4266" s="189"/>
    </row>
    <row r="4267" spans="4:4" x14ac:dyDescent="0.2">
      <c r="D4267" s="189"/>
    </row>
    <row r="4268" spans="4:4" x14ac:dyDescent="0.2">
      <c r="D4268" s="189"/>
    </row>
    <row r="4269" spans="4:4" x14ac:dyDescent="0.2">
      <c r="D4269" s="189"/>
    </row>
    <row r="4270" spans="4:4" x14ac:dyDescent="0.2">
      <c r="D4270" s="189"/>
    </row>
    <row r="4271" spans="4:4" x14ac:dyDescent="0.2">
      <c r="D4271" s="189"/>
    </row>
    <row r="4272" spans="4:4" x14ac:dyDescent="0.2">
      <c r="D4272" s="189"/>
    </row>
    <row r="4273" spans="4:4" x14ac:dyDescent="0.2">
      <c r="D4273" s="189"/>
    </row>
    <row r="4274" spans="4:4" x14ac:dyDescent="0.2">
      <c r="D4274" s="189"/>
    </row>
    <row r="4275" spans="4:4" x14ac:dyDescent="0.2">
      <c r="D4275" s="189"/>
    </row>
    <row r="4276" spans="4:4" x14ac:dyDescent="0.2">
      <c r="D4276" s="189"/>
    </row>
    <row r="4277" spans="4:4" x14ac:dyDescent="0.2">
      <c r="D4277" s="189"/>
    </row>
    <row r="4278" spans="4:4" x14ac:dyDescent="0.2">
      <c r="D4278" s="189"/>
    </row>
    <row r="4279" spans="4:4" x14ac:dyDescent="0.2">
      <c r="D4279" s="189"/>
    </row>
    <row r="4280" spans="4:4" x14ac:dyDescent="0.2">
      <c r="D4280" s="189"/>
    </row>
    <row r="4281" spans="4:4" x14ac:dyDescent="0.2">
      <c r="D4281" s="189"/>
    </row>
    <row r="4282" spans="4:4" x14ac:dyDescent="0.2">
      <c r="D4282" s="189"/>
    </row>
    <row r="4283" spans="4:4" x14ac:dyDescent="0.2">
      <c r="D4283" s="189"/>
    </row>
    <row r="4284" spans="4:4" x14ac:dyDescent="0.2">
      <c r="D4284" s="189"/>
    </row>
    <row r="4285" spans="4:4" x14ac:dyDescent="0.2">
      <c r="D4285" s="189"/>
    </row>
    <row r="4286" spans="4:4" x14ac:dyDescent="0.2">
      <c r="D4286" s="189"/>
    </row>
    <row r="4287" spans="4:4" x14ac:dyDescent="0.2">
      <c r="D4287" s="189"/>
    </row>
    <row r="4288" spans="4:4" x14ac:dyDescent="0.2">
      <c r="D4288" s="189"/>
    </row>
    <row r="4289" spans="4:4" x14ac:dyDescent="0.2">
      <c r="D4289" s="189"/>
    </row>
    <row r="4290" spans="4:4" x14ac:dyDescent="0.2">
      <c r="D4290" s="189"/>
    </row>
    <row r="4291" spans="4:4" x14ac:dyDescent="0.2">
      <c r="D4291" s="189"/>
    </row>
    <row r="4292" spans="4:4" x14ac:dyDescent="0.2">
      <c r="D4292" s="189"/>
    </row>
    <row r="4293" spans="4:4" x14ac:dyDescent="0.2">
      <c r="D4293" s="189"/>
    </row>
    <row r="4294" spans="4:4" x14ac:dyDescent="0.2">
      <c r="D4294" s="189"/>
    </row>
    <row r="4295" spans="4:4" x14ac:dyDescent="0.2">
      <c r="D4295" s="189"/>
    </row>
    <row r="4296" spans="4:4" x14ac:dyDescent="0.2">
      <c r="D4296" s="189"/>
    </row>
    <row r="4297" spans="4:4" x14ac:dyDescent="0.2">
      <c r="D4297" s="189"/>
    </row>
    <row r="4298" spans="4:4" x14ac:dyDescent="0.2">
      <c r="D4298" s="189"/>
    </row>
    <row r="4299" spans="4:4" x14ac:dyDescent="0.2">
      <c r="D4299" s="189"/>
    </row>
    <row r="4300" spans="4:4" x14ac:dyDescent="0.2">
      <c r="D4300" s="189"/>
    </row>
    <row r="4301" spans="4:4" x14ac:dyDescent="0.2">
      <c r="D4301" s="189"/>
    </row>
    <row r="4302" spans="4:4" x14ac:dyDescent="0.2">
      <c r="D4302" s="189"/>
    </row>
    <row r="4303" spans="4:4" x14ac:dyDescent="0.2">
      <c r="D4303" s="189"/>
    </row>
    <row r="4304" spans="4:4" x14ac:dyDescent="0.2">
      <c r="D4304" s="189"/>
    </row>
    <row r="4305" spans="4:4" x14ac:dyDescent="0.2">
      <c r="D4305" s="189"/>
    </row>
    <row r="4306" spans="4:4" x14ac:dyDescent="0.2">
      <c r="D4306" s="189"/>
    </row>
    <row r="4307" spans="4:4" x14ac:dyDescent="0.2">
      <c r="D4307" s="189"/>
    </row>
    <row r="4308" spans="4:4" x14ac:dyDescent="0.2">
      <c r="D4308" s="189"/>
    </row>
    <row r="4309" spans="4:4" x14ac:dyDescent="0.2">
      <c r="D4309" s="189"/>
    </row>
    <row r="4310" spans="4:4" x14ac:dyDescent="0.2">
      <c r="D4310" s="189"/>
    </row>
    <row r="4311" spans="4:4" x14ac:dyDescent="0.2">
      <c r="D4311" s="189"/>
    </row>
    <row r="4312" spans="4:4" x14ac:dyDescent="0.2">
      <c r="D4312" s="189"/>
    </row>
    <row r="4313" spans="4:4" x14ac:dyDescent="0.2">
      <c r="D4313" s="189"/>
    </row>
    <row r="4314" spans="4:4" x14ac:dyDescent="0.2">
      <c r="D4314" s="189"/>
    </row>
    <row r="4315" spans="4:4" x14ac:dyDescent="0.2">
      <c r="D4315" s="189"/>
    </row>
    <row r="4316" spans="4:4" x14ac:dyDescent="0.2">
      <c r="D4316" s="189"/>
    </row>
    <row r="4317" spans="4:4" x14ac:dyDescent="0.2">
      <c r="D4317" s="189"/>
    </row>
    <row r="4318" spans="4:4" x14ac:dyDescent="0.2">
      <c r="D4318" s="189"/>
    </row>
    <row r="4319" spans="4:4" x14ac:dyDescent="0.2">
      <c r="D4319" s="189"/>
    </row>
    <row r="4320" spans="4:4" x14ac:dyDescent="0.2">
      <c r="D4320" s="189"/>
    </row>
    <row r="4321" spans="4:4" x14ac:dyDescent="0.2">
      <c r="D4321" s="189"/>
    </row>
    <row r="4322" spans="4:4" x14ac:dyDescent="0.2">
      <c r="D4322" s="189"/>
    </row>
    <row r="4323" spans="4:4" x14ac:dyDescent="0.2">
      <c r="D4323" s="189"/>
    </row>
    <row r="4324" spans="4:4" x14ac:dyDescent="0.2">
      <c r="D4324" s="189"/>
    </row>
    <row r="4325" spans="4:4" x14ac:dyDescent="0.2">
      <c r="D4325" s="189"/>
    </row>
    <row r="4326" spans="4:4" x14ac:dyDescent="0.2">
      <c r="D4326" s="189"/>
    </row>
    <row r="4327" spans="4:4" x14ac:dyDescent="0.2">
      <c r="D4327" s="189"/>
    </row>
    <row r="4328" spans="4:4" x14ac:dyDescent="0.2">
      <c r="D4328" s="189"/>
    </row>
    <row r="4329" spans="4:4" x14ac:dyDescent="0.2">
      <c r="D4329" s="189"/>
    </row>
    <row r="4330" spans="4:4" x14ac:dyDescent="0.2">
      <c r="D4330" s="189"/>
    </row>
    <row r="4331" spans="4:4" x14ac:dyDescent="0.2">
      <c r="D4331" s="189"/>
    </row>
    <row r="4332" spans="4:4" x14ac:dyDescent="0.2">
      <c r="D4332" s="189"/>
    </row>
    <row r="4333" spans="4:4" x14ac:dyDescent="0.2">
      <c r="D4333" s="189"/>
    </row>
    <row r="4334" spans="4:4" x14ac:dyDescent="0.2">
      <c r="D4334" s="189"/>
    </row>
    <row r="4335" spans="4:4" x14ac:dyDescent="0.2">
      <c r="D4335" s="189"/>
    </row>
    <row r="4336" spans="4:4" x14ac:dyDescent="0.2">
      <c r="D4336" s="189"/>
    </row>
    <row r="4337" spans="4:4" x14ac:dyDescent="0.2">
      <c r="D4337" s="189"/>
    </row>
    <row r="4338" spans="4:4" x14ac:dyDescent="0.2">
      <c r="D4338" s="189"/>
    </row>
    <row r="4339" spans="4:4" x14ac:dyDescent="0.2">
      <c r="D4339" s="189"/>
    </row>
    <row r="4340" spans="4:4" x14ac:dyDescent="0.2">
      <c r="D4340" s="189"/>
    </row>
    <row r="4341" spans="4:4" x14ac:dyDescent="0.2">
      <c r="D4341" s="189"/>
    </row>
    <row r="4342" spans="4:4" x14ac:dyDescent="0.2">
      <c r="D4342" s="189"/>
    </row>
    <row r="4343" spans="4:4" x14ac:dyDescent="0.2">
      <c r="D4343" s="189"/>
    </row>
    <row r="4344" spans="4:4" x14ac:dyDescent="0.2">
      <c r="D4344" s="189"/>
    </row>
    <row r="4345" spans="4:4" x14ac:dyDescent="0.2">
      <c r="D4345" s="189"/>
    </row>
    <row r="4346" spans="4:4" x14ac:dyDescent="0.2">
      <c r="D4346" s="189"/>
    </row>
    <row r="4347" spans="4:4" x14ac:dyDescent="0.2">
      <c r="D4347" s="189"/>
    </row>
    <row r="4348" spans="4:4" x14ac:dyDescent="0.2">
      <c r="D4348" s="189"/>
    </row>
    <row r="4349" spans="4:4" x14ac:dyDescent="0.2">
      <c r="D4349" s="189"/>
    </row>
    <row r="4350" spans="4:4" x14ac:dyDescent="0.2">
      <c r="D4350" s="189"/>
    </row>
    <row r="4351" spans="4:4" x14ac:dyDescent="0.2">
      <c r="D4351" s="189"/>
    </row>
    <row r="4352" spans="4:4" x14ac:dyDescent="0.2">
      <c r="D4352" s="189"/>
    </row>
    <row r="4353" spans="4:4" x14ac:dyDescent="0.2">
      <c r="D4353" s="189"/>
    </row>
    <row r="4354" spans="4:4" x14ac:dyDescent="0.2">
      <c r="D4354" s="189"/>
    </row>
    <row r="4355" spans="4:4" x14ac:dyDescent="0.2">
      <c r="D4355" s="189"/>
    </row>
    <row r="4356" spans="4:4" x14ac:dyDescent="0.2">
      <c r="D4356" s="189"/>
    </row>
    <row r="4357" spans="4:4" x14ac:dyDescent="0.2">
      <c r="D4357" s="189"/>
    </row>
    <row r="4358" spans="4:4" x14ac:dyDescent="0.2">
      <c r="D4358" s="189"/>
    </row>
    <row r="4359" spans="4:4" x14ac:dyDescent="0.2">
      <c r="D4359" s="189"/>
    </row>
    <row r="4360" spans="4:4" x14ac:dyDescent="0.2">
      <c r="D4360" s="189"/>
    </row>
    <row r="4361" spans="4:4" x14ac:dyDescent="0.2">
      <c r="D4361" s="189"/>
    </row>
    <row r="4362" spans="4:4" x14ac:dyDescent="0.2">
      <c r="D4362" s="189"/>
    </row>
    <row r="4363" spans="4:4" x14ac:dyDescent="0.2">
      <c r="D4363" s="189"/>
    </row>
    <row r="4364" spans="4:4" x14ac:dyDescent="0.2">
      <c r="D4364" s="189"/>
    </row>
    <row r="4365" spans="4:4" x14ac:dyDescent="0.2">
      <c r="D4365" s="189"/>
    </row>
    <row r="4366" spans="4:4" x14ac:dyDescent="0.2">
      <c r="D4366" s="189"/>
    </row>
    <row r="4367" spans="4:4" x14ac:dyDescent="0.2">
      <c r="D4367" s="189"/>
    </row>
    <row r="4368" spans="4:4" x14ac:dyDescent="0.2">
      <c r="D4368" s="189"/>
    </row>
    <row r="4369" spans="4:4" x14ac:dyDescent="0.2">
      <c r="D4369" s="189"/>
    </row>
    <row r="4370" spans="4:4" x14ac:dyDescent="0.2">
      <c r="D4370" s="189"/>
    </row>
    <row r="4371" spans="4:4" x14ac:dyDescent="0.2">
      <c r="D4371" s="189"/>
    </row>
    <row r="4372" spans="4:4" x14ac:dyDescent="0.2">
      <c r="D4372" s="189"/>
    </row>
    <row r="4373" spans="4:4" x14ac:dyDescent="0.2">
      <c r="D4373" s="189"/>
    </row>
    <row r="4374" spans="4:4" x14ac:dyDescent="0.2">
      <c r="D4374" s="189"/>
    </row>
    <row r="4375" spans="4:4" x14ac:dyDescent="0.2">
      <c r="D4375" s="189"/>
    </row>
    <row r="4376" spans="4:4" x14ac:dyDescent="0.2">
      <c r="D4376" s="189"/>
    </row>
    <row r="4377" spans="4:4" x14ac:dyDescent="0.2">
      <c r="D4377" s="189"/>
    </row>
    <row r="4378" spans="4:4" x14ac:dyDescent="0.2">
      <c r="D4378" s="189"/>
    </row>
    <row r="4379" spans="4:4" x14ac:dyDescent="0.2">
      <c r="D4379" s="189"/>
    </row>
    <row r="4380" spans="4:4" x14ac:dyDescent="0.2">
      <c r="D4380" s="189"/>
    </row>
    <row r="4381" spans="4:4" x14ac:dyDescent="0.2">
      <c r="D4381" s="189"/>
    </row>
    <row r="4382" spans="4:4" x14ac:dyDescent="0.2">
      <c r="D4382" s="189"/>
    </row>
    <row r="4383" spans="4:4" x14ac:dyDescent="0.2">
      <c r="D4383" s="189"/>
    </row>
    <row r="4384" spans="4:4" x14ac:dyDescent="0.2">
      <c r="D4384" s="189"/>
    </row>
    <row r="4385" spans="4:4" x14ac:dyDescent="0.2">
      <c r="D4385" s="189"/>
    </row>
    <row r="4386" spans="4:4" x14ac:dyDescent="0.2">
      <c r="D4386" s="189"/>
    </row>
    <row r="4387" spans="4:4" x14ac:dyDescent="0.2">
      <c r="D4387" s="189"/>
    </row>
    <row r="4388" spans="4:4" x14ac:dyDescent="0.2">
      <c r="D4388" s="189"/>
    </row>
    <row r="4389" spans="4:4" x14ac:dyDescent="0.2">
      <c r="D4389" s="189"/>
    </row>
    <row r="4390" spans="4:4" x14ac:dyDescent="0.2">
      <c r="D4390" s="189"/>
    </row>
    <row r="4391" spans="4:4" x14ac:dyDescent="0.2">
      <c r="D4391" s="189"/>
    </row>
    <row r="4392" spans="4:4" x14ac:dyDescent="0.2">
      <c r="D4392" s="189"/>
    </row>
    <row r="4393" spans="4:4" x14ac:dyDescent="0.2">
      <c r="D4393" s="189"/>
    </row>
    <row r="4394" spans="4:4" x14ac:dyDescent="0.2">
      <c r="D4394" s="189"/>
    </row>
    <row r="4395" spans="4:4" x14ac:dyDescent="0.2">
      <c r="D4395" s="189"/>
    </row>
    <row r="4396" spans="4:4" x14ac:dyDescent="0.2">
      <c r="D4396" s="189"/>
    </row>
    <row r="4397" spans="4:4" x14ac:dyDescent="0.2">
      <c r="D4397" s="189"/>
    </row>
    <row r="4398" spans="4:4" x14ac:dyDescent="0.2">
      <c r="D4398" s="189"/>
    </row>
    <row r="4399" spans="4:4" x14ac:dyDescent="0.2">
      <c r="D4399" s="189"/>
    </row>
    <row r="4400" spans="4:4" x14ac:dyDescent="0.2">
      <c r="D4400" s="189"/>
    </row>
    <row r="4401" spans="4:4" x14ac:dyDescent="0.2">
      <c r="D4401" s="189"/>
    </row>
    <row r="4402" spans="4:4" x14ac:dyDescent="0.2">
      <c r="D4402" s="189"/>
    </row>
    <row r="4403" spans="4:4" x14ac:dyDescent="0.2">
      <c r="D4403" s="189"/>
    </row>
    <row r="4404" spans="4:4" x14ac:dyDescent="0.2">
      <c r="D4404" s="189"/>
    </row>
    <row r="4405" spans="4:4" x14ac:dyDescent="0.2">
      <c r="D4405" s="189"/>
    </row>
    <row r="4406" spans="4:4" x14ac:dyDescent="0.2">
      <c r="D4406" s="189"/>
    </row>
    <row r="4407" spans="4:4" x14ac:dyDescent="0.2">
      <c r="D4407" s="189"/>
    </row>
    <row r="4408" spans="4:4" x14ac:dyDescent="0.2">
      <c r="D4408" s="189"/>
    </row>
    <row r="4409" spans="4:4" x14ac:dyDescent="0.2">
      <c r="D4409" s="189"/>
    </row>
    <row r="4410" spans="4:4" x14ac:dyDescent="0.2">
      <c r="D4410" s="189"/>
    </row>
    <row r="4411" spans="4:4" x14ac:dyDescent="0.2">
      <c r="D4411" s="189"/>
    </row>
    <row r="4412" spans="4:4" x14ac:dyDescent="0.2">
      <c r="D4412" s="189"/>
    </row>
    <row r="4413" spans="4:4" x14ac:dyDescent="0.2">
      <c r="D4413" s="189"/>
    </row>
    <row r="4414" spans="4:4" x14ac:dyDescent="0.2">
      <c r="D4414" s="189"/>
    </row>
    <row r="4415" spans="4:4" x14ac:dyDescent="0.2">
      <c r="D4415" s="189"/>
    </row>
    <row r="4416" spans="4:4" x14ac:dyDescent="0.2">
      <c r="D4416" s="189"/>
    </row>
    <row r="4417" spans="4:4" x14ac:dyDescent="0.2">
      <c r="D4417" s="189"/>
    </row>
    <row r="4418" spans="4:4" x14ac:dyDescent="0.2">
      <c r="D4418" s="189"/>
    </row>
    <row r="4419" spans="4:4" x14ac:dyDescent="0.2">
      <c r="D4419" s="189"/>
    </row>
    <row r="4420" spans="4:4" x14ac:dyDescent="0.2">
      <c r="D4420" s="189"/>
    </row>
    <row r="4421" spans="4:4" x14ac:dyDescent="0.2">
      <c r="D4421" s="189"/>
    </row>
    <row r="4422" spans="4:4" x14ac:dyDescent="0.2">
      <c r="D4422" s="189"/>
    </row>
    <row r="4423" spans="4:4" x14ac:dyDescent="0.2">
      <c r="D4423" s="189"/>
    </row>
    <row r="4424" spans="4:4" x14ac:dyDescent="0.2">
      <c r="D4424" s="189"/>
    </row>
    <row r="4425" spans="4:4" x14ac:dyDescent="0.2">
      <c r="D4425" s="189"/>
    </row>
    <row r="4426" spans="4:4" x14ac:dyDescent="0.2">
      <c r="D4426" s="189"/>
    </row>
    <row r="4427" spans="4:4" x14ac:dyDescent="0.2">
      <c r="D4427" s="189"/>
    </row>
    <row r="4428" spans="4:4" x14ac:dyDescent="0.2">
      <c r="D4428" s="189"/>
    </row>
    <row r="4429" spans="4:4" x14ac:dyDescent="0.2">
      <c r="D4429" s="189"/>
    </row>
    <row r="4430" spans="4:4" x14ac:dyDescent="0.2">
      <c r="D4430" s="189"/>
    </row>
    <row r="4431" spans="4:4" x14ac:dyDescent="0.2">
      <c r="D4431" s="189"/>
    </row>
    <row r="4432" spans="4:4" x14ac:dyDescent="0.2">
      <c r="D4432" s="189"/>
    </row>
    <row r="4433" spans="4:4" x14ac:dyDescent="0.2">
      <c r="D4433" s="189"/>
    </row>
    <row r="4434" spans="4:4" x14ac:dyDescent="0.2">
      <c r="D4434" s="189"/>
    </row>
    <row r="4435" spans="4:4" x14ac:dyDescent="0.2">
      <c r="D4435" s="189"/>
    </row>
    <row r="4436" spans="4:4" x14ac:dyDescent="0.2">
      <c r="D4436" s="189"/>
    </row>
    <row r="4437" spans="4:4" x14ac:dyDescent="0.2">
      <c r="D4437" s="189"/>
    </row>
    <row r="4438" spans="4:4" x14ac:dyDescent="0.2">
      <c r="D4438" s="189"/>
    </row>
    <row r="4439" spans="4:4" x14ac:dyDescent="0.2">
      <c r="D4439" s="189"/>
    </row>
    <row r="4440" spans="4:4" x14ac:dyDescent="0.2">
      <c r="D4440" s="189"/>
    </row>
    <row r="4441" spans="4:4" x14ac:dyDescent="0.2">
      <c r="D4441" s="189"/>
    </row>
    <row r="4442" spans="4:4" x14ac:dyDescent="0.2">
      <c r="D4442" s="189"/>
    </row>
    <row r="4443" spans="4:4" x14ac:dyDescent="0.2">
      <c r="D4443" s="189"/>
    </row>
    <row r="4444" spans="4:4" x14ac:dyDescent="0.2">
      <c r="D4444" s="189"/>
    </row>
    <row r="4445" spans="4:4" x14ac:dyDescent="0.2">
      <c r="D4445" s="189"/>
    </row>
    <row r="4446" spans="4:4" x14ac:dyDescent="0.2">
      <c r="D4446" s="189"/>
    </row>
    <row r="4447" spans="4:4" x14ac:dyDescent="0.2">
      <c r="D4447" s="189"/>
    </row>
    <row r="4448" spans="4:4" x14ac:dyDescent="0.2">
      <c r="D4448" s="189"/>
    </row>
    <row r="4449" spans="4:4" x14ac:dyDescent="0.2">
      <c r="D4449" s="189"/>
    </row>
    <row r="4450" spans="4:4" x14ac:dyDescent="0.2">
      <c r="D4450" s="189"/>
    </row>
    <row r="4451" spans="4:4" x14ac:dyDescent="0.2">
      <c r="D4451" s="189"/>
    </row>
    <row r="4452" spans="4:4" x14ac:dyDescent="0.2">
      <c r="D4452" s="189"/>
    </row>
    <row r="4453" spans="4:4" x14ac:dyDescent="0.2">
      <c r="D4453" s="189"/>
    </row>
    <row r="4454" spans="4:4" x14ac:dyDescent="0.2">
      <c r="D4454" s="189"/>
    </row>
    <row r="4455" spans="4:4" x14ac:dyDescent="0.2">
      <c r="D4455" s="189"/>
    </row>
    <row r="4456" spans="4:4" x14ac:dyDescent="0.2">
      <c r="D4456" s="189"/>
    </row>
    <row r="4457" spans="4:4" x14ac:dyDescent="0.2">
      <c r="D4457" s="189"/>
    </row>
    <row r="4458" spans="4:4" x14ac:dyDescent="0.2">
      <c r="D4458" s="189"/>
    </row>
    <row r="4459" spans="4:4" x14ac:dyDescent="0.2">
      <c r="D4459" s="189"/>
    </row>
    <row r="4460" spans="4:4" x14ac:dyDescent="0.2">
      <c r="D4460" s="189"/>
    </row>
    <row r="4461" spans="4:4" x14ac:dyDescent="0.2">
      <c r="D4461" s="189"/>
    </row>
    <row r="4462" spans="4:4" x14ac:dyDescent="0.2">
      <c r="D4462" s="189"/>
    </row>
    <row r="4463" spans="4:4" x14ac:dyDescent="0.2">
      <c r="D4463" s="189"/>
    </row>
    <row r="4464" spans="4:4" x14ac:dyDescent="0.2">
      <c r="D4464" s="189"/>
    </row>
    <row r="4465" spans="4:4" x14ac:dyDescent="0.2">
      <c r="D4465" s="189"/>
    </row>
    <row r="4466" spans="4:4" x14ac:dyDescent="0.2">
      <c r="D4466" s="189"/>
    </row>
    <row r="4467" spans="4:4" x14ac:dyDescent="0.2">
      <c r="D4467" s="189"/>
    </row>
    <row r="4468" spans="4:4" x14ac:dyDescent="0.2">
      <c r="D4468" s="189"/>
    </row>
    <row r="4469" spans="4:4" x14ac:dyDescent="0.2">
      <c r="D4469" s="189"/>
    </row>
    <row r="4470" spans="4:4" x14ac:dyDescent="0.2">
      <c r="D4470" s="189"/>
    </row>
    <row r="4471" spans="4:4" x14ac:dyDescent="0.2">
      <c r="D4471" s="189"/>
    </row>
    <row r="4472" spans="4:4" x14ac:dyDescent="0.2">
      <c r="D4472" s="189"/>
    </row>
    <row r="4473" spans="4:4" x14ac:dyDescent="0.2">
      <c r="D4473" s="189"/>
    </row>
    <row r="4474" spans="4:4" x14ac:dyDescent="0.2">
      <c r="D4474" s="189"/>
    </row>
    <row r="4475" spans="4:4" x14ac:dyDescent="0.2">
      <c r="D4475" s="189"/>
    </row>
    <row r="4476" spans="4:4" x14ac:dyDescent="0.2">
      <c r="D4476" s="189"/>
    </row>
    <row r="4477" spans="4:4" x14ac:dyDescent="0.2">
      <c r="D4477" s="189"/>
    </row>
    <row r="4478" spans="4:4" x14ac:dyDescent="0.2">
      <c r="D4478" s="189"/>
    </row>
    <row r="4479" spans="4:4" x14ac:dyDescent="0.2">
      <c r="D4479" s="189"/>
    </row>
    <row r="4480" spans="4:4" x14ac:dyDescent="0.2">
      <c r="D4480" s="189"/>
    </row>
    <row r="4481" spans="4:4" x14ac:dyDescent="0.2">
      <c r="D4481" s="189"/>
    </row>
    <row r="4482" spans="4:4" x14ac:dyDescent="0.2">
      <c r="D4482" s="189"/>
    </row>
    <row r="4483" spans="4:4" x14ac:dyDescent="0.2">
      <c r="D4483" s="189"/>
    </row>
    <row r="4484" spans="4:4" x14ac:dyDescent="0.2">
      <c r="D4484" s="189"/>
    </row>
    <row r="4485" spans="4:4" x14ac:dyDescent="0.2">
      <c r="D4485" s="189"/>
    </row>
    <row r="4486" spans="4:4" x14ac:dyDescent="0.2">
      <c r="D4486" s="189"/>
    </row>
    <row r="4487" spans="4:4" x14ac:dyDescent="0.2">
      <c r="D4487" s="189"/>
    </row>
    <row r="4488" spans="4:4" x14ac:dyDescent="0.2">
      <c r="D4488" s="189"/>
    </row>
    <row r="4489" spans="4:4" x14ac:dyDescent="0.2">
      <c r="D4489" s="189"/>
    </row>
    <row r="4490" spans="4:4" x14ac:dyDescent="0.2">
      <c r="D4490" s="189"/>
    </row>
    <row r="4491" spans="4:4" x14ac:dyDescent="0.2">
      <c r="D4491" s="189"/>
    </row>
    <row r="4492" spans="4:4" x14ac:dyDescent="0.2">
      <c r="D4492" s="189"/>
    </row>
    <row r="4493" spans="4:4" x14ac:dyDescent="0.2">
      <c r="D4493" s="189"/>
    </row>
    <row r="4494" spans="4:4" x14ac:dyDescent="0.2">
      <c r="D4494" s="189"/>
    </row>
    <row r="4495" spans="4:4" x14ac:dyDescent="0.2">
      <c r="D4495" s="189"/>
    </row>
    <row r="4496" spans="4:4" x14ac:dyDescent="0.2">
      <c r="D4496" s="189"/>
    </row>
    <row r="4497" spans="4:4" x14ac:dyDescent="0.2">
      <c r="D4497" s="189"/>
    </row>
    <row r="4498" spans="4:4" x14ac:dyDescent="0.2">
      <c r="D4498" s="189"/>
    </row>
    <row r="4499" spans="4:4" x14ac:dyDescent="0.2">
      <c r="D4499" s="189"/>
    </row>
    <row r="4500" spans="4:4" x14ac:dyDescent="0.2">
      <c r="D4500" s="189"/>
    </row>
    <row r="4501" spans="4:4" x14ac:dyDescent="0.2">
      <c r="D4501" s="189"/>
    </row>
    <row r="4502" spans="4:4" x14ac:dyDescent="0.2">
      <c r="D4502" s="189"/>
    </row>
    <row r="4503" spans="4:4" x14ac:dyDescent="0.2">
      <c r="D4503" s="189"/>
    </row>
    <row r="4504" spans="4:4" x14ac:dyDescent="0.2">
      <c r="D4504" s="189"/>
    </row>
    <row r="4505" spans="4:4" x14ac:dyDescent="0.2">
      <c r="D4505" s="189"/>
    </row>
    <row r="4506" spans="4:4" x14ac:dyDescent="0.2">
      <c r="D4506" s="189"/>
    </row>
    <row r="4507" spans="4:4" x14ac:dyDescent="0.2">
      <c r="D4507" s="189"/>
    </row>
    <row r="4508" spans="4:4" x14ac:dyDescent="0.2">
      <c r="D4508" s="189"/>
    </row>
    <row r="4509" spans="4:4" x14ac:dyDescent="0.2">
      <c r="D4509" s="189"/>
    </row>
    <row r="4510" spans="4:4" x14ac:dyDescent="0.2">
      <c r="D4510" s="189"/>
    </row>
    <row r="4511" spans="4:4" x14ac:dyDescent="0.2">
      <c r="D4511" s="189"/>
    </row>
    <row r="4512" spans="4:4" x14ac:dyDescent="0.2">
      <c r="D4512" s="189"/>
    </row>
    <row r="4513" spans="4:4" x14ac:dyDescent="0.2">
      <c r="D4513" s="189"/>
    </row>
    <row r="4514" spans="4:4" x14ac:dyDescent="0.2">
      <c r="D4514" s="189"/>
    </row>
    <row r="4515" spans="4:4" x14ac:dyDescent="0.2">
      <c r="D4515" s="189"/>
    </row>
    <row r="4516" spans="4:4" x14ac:dyDescent="0.2">
      <c r="D4516" s="189"/>
    </row>
    <row r="4517" spans="4:4" x14ac:dyDescent="0.2">
      <c r="D4517" s="189"/>
    </row>
    <row r="4518" spans="4:4" x14ac:dyDescent="0.2">
      <c r="D4518" s="189"/>
    </row>
    <row r="4519" spans="4:4" x14ac:dyDescent="0.2">
      <c r="D4519" s="189"/>
    </row>
    <row r="4520" spans="4:4" x14ac:dyDescent="0.2">
      <c r="D4520" s="189"/>
    </row>
    <row r="4521" spans="4:4" x14ac:dyDescent="0.2">
      <c r="D4521" s="189"/>
    </row>
    <row r="4522" spans="4:4" x14ac:dyDescent="0.2">
      <c r="D4522" s="189"/>
    </row>
    <row r="4523" spans="4:4" x14ac:dyDescent="0.2">
      <c r="D4523" s="189"/>
    </row>
    <row r="4524" spans="4:4" x14ac:dyDescent="0.2">
      <c r="D4524" s="189"/>
    </row>
    <row r="4525" spans="4:4" x14ac:dyDescent="0.2">
      <c r="D4525" s="189"/>
    </row>
    <row r="4526" spans="4:4" x14ac:dyDescent="0.2">
      <c r="D4526" s="189"/>
    </row>
    <row r="4527" spans="4:4" x14ac:dyDescent="0.2">
      <c r="D4527" s="189"/>
    </row>
    <row r="4528" spans="4:4" x14ac:dyDescent="0.2">
      <c r="D4528" s="189"/>
    </row>
    <row r="4529" spans="4:4" x14ac:dyDescent="0.2">
      <c r="D4529" s="189"/>
    </row>
    <row r="4530" spans="4:4" x14ac:dyDescent="0.2">
      <c r="D4530" s="189"/>
    </row>
    <row r="4531" spans="4:4" x14ac:dyDescent="0.2">
      <c r="D4531" s="189"/>
    </row>
    <row r="4532" spans="4:4" x14ac:dyDescent="0.2">
      <c r="D4532" s="189"/>
    </row>
    <row r="4533" spans="4:4" x14ac:dyDescent="0.2">
      <c r="D4533" s="189"/>
    </row>
    <row r="4534" spans="4:4" x14ac:dyDescent="0.2">
      <c r="D4534" s="189"/>
    </row>
    <row r="4535" spans="4:4" x14ac:dyDescent="0.2">
      <c r="D4535" s="189"/>
    </row>
    <row r="4536" spans="4:4" x14ac:dyDescent="0.2">
      <c r="D4536" s="189"/>
    </row>
    <row r="4537" spans="4:4" x14ac:dyDescent="0.2">
      <c r="D4537" s="189"/>
    </row>
    <row r="4538" spans="4:4" x14ac:dyDescent="0.2">
      <c r="D4538" s="189"/>
    </row>
    <row r="4539" spans="4:4" x14ac:dyDescent="0.2">
      <c r="D4539" s="189"/>
    </row>
    <row r="4540" spans="4:4" x14ac:dyDescent="0.2">
      <c r="D4540" s="189"/>
    </row>
    <row r="4541" spans="4:4" x14ac:dyDescent="0.2">
      <c r="D4541" s="189"/>
    </row>
    <row r="4542" spans="4:4" x14ac:dyDescent="0.2">
      <c r="D4542" s="189"/>
    </row>
    <row r="4543" spans="4:4" x14ac:dyDescent="0.2">
      <c r="D4543" s="189"/>
    </row>
    <row r="4544" spans="4:4" x14ac:dyDescent="0.2">
      <c r="D4544" s="189"/>
    </row>
    <row r="4545" spans="4:4" x14ac:dyDescent="0.2">
      <c r="D4545" s="189"/>
    </row>
    <row r="4546" spans="4:4" x14ac:dyDescent="0.2">
      <c r="D4546" s="189"/>
    </row>
    <row r="4547" spans="4:4" x14ac:dyDescent="0.2">
      <c r="D4547" s="189"/>
    </row>
    <row r="4548" spans="4:4" x14ac:dyDescent="0.2">
      <c r="D4548" s="189"/>
    </row>
    <row r="4549" spans="4:4" x14ac:dyDescent="0.2">
      <c r="D4549" s="189"/>
    </row>
    <row r="4550" spans="4:4" x14ac:dyDescent="0.2">
      <c r="D4550" s="189"/>
    </row>
    <row r="4551" spans="4:4" x14ac:dyDescent="0.2">
      <c r="D4551" s="189"/>
    </row>
    <row r="4552" spans="4:4" x14ac:dyDescent="0.2">
      <c r="D4552" s="189"/>
    </row>
    <row r="4553" spans="4:4" x14ac:dyDescent="0.2">
      <c r="D4553" s="189"/>
    </row>
    <row r="4554" spans="4:4" x14ac:dyDescent="0.2">
      <c r="D4554" s="189"/>
    </row>
    <row r="4555" spans="4:4" x14ac:dyDescent="0.2">
      <c r="D4555" s="189"/>
    </row>
    <row r="4556" spans="4:4" x14ac:dyDescent="0.2">
      <c r="D4556" s="189"/>
    </row>
    <row r="4557" spans="4:4" x14ac:dyDescent="0.2">
      <c r="D4557" s="189"/>
    </row>
    <row r="4558" spans="4:4" x14ac:dyDescent="0.2">
      <c r="D4558" s="189"/>
    </row>
    <row r="4559" spans="4:4" x14ac:dyDescent="0.2">
      <c r="D4559" s="189"/>
    </row>
    <row r="4560" spans="4:4" x14ac:dyDescent="0.2">
      <c r="D4560" s="189"/>
    </row>
    <row r="4561" spans="4:4" x14ac:dyDescent="0.2">
      <c r="D4561" s="189"/>
    </row>
    <row r="4562" spans="4:4" x14ac:dyDescent="0.2">
      <c r="D4562" s="189"/>
    </row>
    <row r="4563" spans="4:4" x14ac:dyDescent="0.2">
      <c r="D4563" s="189"/>
    </row>
    <row r="4564" spans="4:4" x14ac:dyDescent="0.2">
      <c r="D4564" s="189"/>
    </row>
    <row r="4565" spans="4:4" x14ac:dyDescent="0.2">
      <c r="D4565" s="189"/>
    </row>
    <row r="4566" spans="4:4" x14ac:dyDescent="0.2">
      <c r="D4566" s="189"/>
    </row>
    <row r="4567" spans="4:4" x14ac:dyDescent="0.2">
      <c r="D4567" s="189"/>
    </row>
    <row r="4568" spans="4:4" x14ac:dyDescent="0.2">
      <c r="D4568" s="189"/>
    </row>
    <row r="4569" spans="4:4" x14ac:dyDescent="0.2">
      <c r="D4569" s="189"/>
    </row>
    <row r="4570" spans="4:4" x14ac:dyDescent="0.2">
      <c r="D4570" s="189"/>
    </row>
    <row r="4571" spans="4:4" x14ac:dyDescent="0.2">
      <c r="D4571" s="189"/>
    </row>
    <row r="4572" spans="4:4" x14ac:dyDescent="0.2">
      <c r="D4572" s="189"/>
    </row>
    <row r="4573" spans="4:4" x14ac:dyDescent="0.2">
      <c r="D4573" s="189"/>
    </row>
    <row r="4574" spans="4:4" x14ac:dyDescent="0.2">
      <c r="D4574" s="189"/>
    </row>
    <row r="4575" spans="4:4" x14ac:dyDescent="0.2">
      <c r="D4575" s="189"/>
    </row>
    <row r="4576" spans="4:4" x14ac:dyDescent="0.2">
      <c r="D4576" s="189"/>
    </row>
    <row r="4577" spans="4:4" x14ac:dyDescent="0.2">
      <c r="D4577" s="189"/>
    </row>
    <row r="4578" spans="4:4" x14ac:dyDescent="0.2">
      <c r="D4578" s="189"/>
    </row>
    <row r="4579" spans="4:4" x14ac:dyDescent="0.2">
      <c r="D4579" s="189"/>
    </row>
    <row r="4580" spans="4:4" x14ac:dyDescent="0.2">
      <c r="D4580" s="189"/>
    </row>
    <row r="4581" spans="4:4" x14ac:dyDescent="0.2">
      <c r="D4581" s="189"/>
    </row>
    <row r="4582" spans="4:4" x14ac:dyDescent="0.2">
      <c r="D4582" s="189"/>
    </row>
    <row r="4583" spans="4:4" x14ac:dyDescent="0.2">
      <c r="D4583" s="189"/>
    </row>
    <row r="4584" spans="4:4" x14ac:dyDescent="0.2">
      <c r="D4584" s="189"/>
    </row>
    <row r="4585" spans="4:4" x14ac:dyDescent="0.2">
      <c r="D4585" s="189"/>
    </row>
    <row r="4586" spans="4:4" x14ac:dyDescent="0.2">
      <c r="D4586" s="189"/>
    </row>
    <row r="4587" spans="4:4" x14ac:dyDescent="0.2">
      <c r="D4587" s="189"/>
    </row>
    <row r="4588" spans="4:4" x14ac:dyDescent="0.2">
      <c r="D4588" s="189"/>
    </row>
    <row r="4589" spans="4:4" x14ac:dyDescent="0.2">
      <c r="D4589" s="189"/>
    </row>
    <row r="4590" spans="4:4" x14ac:dyDescent="0.2">
      <c r="D4590" s="189"/>
    </row>
    <row r="4591" spans="4:4" x14ac:dyDescent="0.2">
      <c r="D4591" s="189"/>
    </row>
    <row r="4592" spans="4:4" x14ac:dyDescent="0.2">
      <c r="D4592" s="189"/>
    </row>
    <row r="4593" spans="4:4" x14ac:dyDescent="0.2">
      <c r="D4593" s="189"/>
    </row>
    <row r="4594" spans="4:4" x14ac:dyDescent="0.2">
      <c r="D4594" s="189"/>
    </row>
    <row r="4595" spans="4:4" x14ac:dyDescent="0.2">
      <c r="D4595" s="189"/>
    </row>
    <row r="4596" spans="4:4" x14ac:dyDescent="0.2">
      <c r="D4596" s="189"/>
    </row>
    <row r="4597" spans="4:4" x14ac:dyDescent="0.2">
      <c r="D4597" s="189"/>
    </row>
    <row r="4598" spans="4:4" x14ac:dyDescent="0.2">
      <c r="D4598" s="189"/>
    </row>
    <row r="4599" spans="4:4" x14ac:dyDescent="0.2">
      <c r="D4599" s="189"/>
    </row>
    <row r="4600" spans="4:4" x14ac:dyDescent="0.2">
      <c r="D4600" s="189"/>
    </row>
    <row r="4601" spans="4:4" x14ac:dyDescent="0.2">
      <c r="D4601" s="189"/>
    </row>
    <row r="4602" spans="4:4" x14ac:dyDescent="0.2">
      <c r="D4602" s="189"/>
    </row>
    <row r="4603" spans="4:4" x14ac:dyDescent="0.2">
      <c r="D4603" s="189"/>
    </row>
    <row r="4604" spans="4:4" x14ac:dyDescent="0.2">
      <c r="D4604" s="189"/>
    </row>
    <row r="4605" spans="4:4" x14ac:dyDescent="0.2">
      <c r="D4605" s="189"/>
    </row>
    <row r="4606" spans="4:4" x14ac:dyDescent="0.2">
      <c r="D4606" s="189"/>
    </row>
    <row r="4607" spans="4:4" x14ac:dyDescent="0.2">
      <c r="D4607" s="189"/>
    </row>
    <row r="4608" spans="4:4" x14ac:dyDescent="0.2">
      <c r="D4608" s="189"/>
    </row>
    <row r="4609" spans="4:4" x14ac:dyDescent="0.2">
      <c r="D4609" s="189"/>
    </row>
    <row r="4610" spans="4:4" x14ac:dyDescent="0.2">
      <c r="D4610" s="189"/>
    </row>
    <row r="4611" spans="4:4" x14ac:dyDescent="0.2">
      <c r="D4611" s="189"/>
    </row>
    <row r="4612" spans="4:4" x14ac:dyDescent="0.2">
      <c r="D4612" s="189"/>
    </row>
    <row r="4613" spans="4:4" x14ac:dyDescent="0.2">
      <c r="D4613" s="189"/>
    </row>
    <row r="4614" spans="4:4" x14ac:dyDescent="0.2">
      <c r="D4614" s="189"/>
    </row>
    <row r="4615" spans="4:4" x14ac:dyDescent="0.2">
      <c r="D4615" s="189"/>
    </row>
    <row r="4616" spans="4:4" x14ac:dyDescent="0.2">
      <c r="D4616" s="189"/>
    </row>
    <row r="4617" spans="4:4" x14ac:dyDescent="0.2">
      <c r="D4617" s="189"/>
    </row>
    <row r="4618" spans="4:4" x14ac:dyDescent="0.2">
      <c r="D4618" s="189"/>
    </row>
    <row r="4619" spans="4:4" x14ac:dyDescent="0.2">
      <c r="D4619" s="189"/>
    </row>
    <row r="4620" spans="4:4" x14ac:dyDescent="0.2">
      <c r="D4620" s="189"/>
    </row>
    <row r="4621" spans="4:4" x14ac:dyDescent="0.2">
      <c r="D4621" s="189"/>
    </row>
    <row r="4622" spans="4:4" x14ac:dyDescent="0.2">
      <c r="D4622" s="189"/>
    </row>
    <row r="4623" spans="4:4" x14ac:dyDescent="0.2">
      <c r="D4623" s="189"/>
    </row>
    <row r="4624" spans="4:4" x14ac:dyDescent="0.2">
      <c r="D4624" s="189"/>
    </row>
    <row r="4625" spans="4:4" x14ac:dyDescent="0.2">
      <c r="D4625" s="189"/>
    </row>
    <row r="4626" spans="4:4" x14ac:dyDescent="0.2">
      <c r="D4626" s="189"/>
    </row>
    <row r="4627" spans="4:4" x14ac:dyDescent="0.2">
      <c r="D4627" s="189"/>
    </row>
    <row r="4628" spans="4:4" x14ac:dyDescent="0.2">
      <c r="D4628" s="189"/>
    </row>
    <row r="4629" spans="4:4" x14ac:dyDescent="0.2">
      <c r="D4629" s="189"/>
    </row>
    <row r="4630" spans="4:4" x14ac:dyDescent="0.2">
      <c r="D4630" s="189"/>
    </row>
    <row r="4631" spans="4:4" x14ac:dyDescent="0.2">
      <c r="D4631" s="189"/>
    </row>
    <row r="4632" spans="4:4" x14ac:dyDescent="0.2">
      <c r="D4632" s="189"/>
    </row>
    <row r="4633" spans="4:4" x14ac:dyDescent="0.2">
      <c r="D4633" s="189"/>
    </row>
    <row r="4634" spans="4:4" x14ac:dyDescent="0.2">
      <c r="D4634" s="189"/>
    </row>
    <row r="4635" spans="4:4" x14ac:dyDescent="0.2">
      <c r="D4635" s="189"/>
    </row>
    <row r="4636" spans="4:4" x14ac:dyDescent="0.2">
      <c r="D4636" s="189"/>
    </row>
    <row r="4637" spans="4:4" x14ac:dyDescent="0.2">
      <c r="D4637" s="189"/>
    </row>
    <row r="4638" spans="4:4" x14ac:dyDescent="0.2">
      <c r="D4638" s="189"/>
    </row>
    <row r="4639" spans="4:4" x14ac:dyDescent="0.2">
      <c r="D4639" s="189"/>
    </row>
    <row r="4640" spans="4:4" x14ac:dyDescent="0.2">
      <c r="D4640" s="189"/>
    </row>
    <row r="4641" spans="4:4" x14ac:dyDescent="0.2">
      <c r="D4641" s="189"/>
    </row>
    <row r="4642" spans="4:4" x14ac:dyDescent="0.2">
      <c r="D4642" s="189"/>
    </row>
    <row r="4643" spans="4:4" x14ac:dyDescent="0.2">
      <c r="D4643" s="189"/>
    </row>
    <row r="4644" spans="4:4" x14ac:dyDescent="0.2">
      <c r="D4644" s="189"/>
    </row>
    <row r="4645" spans="4:4" x14ac:dyDescent="0.2">
      <c r="D4645" s="189"/>
    </row>
    <row r="4646" spans="4:4" x14ac:dyDescent="0.2">
      <c r="D4646" s="189"/>
    </row>
    <row r="4647" spans="4:4" x14ac:dyDescent="0.2">
      <c r="D4647" s="189"/>
    </row>
    <row r="4648" spans="4:4" x14ac:dyDescent="0.2">
      <c r="D4648" s="189"/>
    </row>
    <row r="4649" spans="4:4" x14ac:dyDescent="0.2">
      <c r="D4649" s="189"/>
    </row>
    <row r="4650" spans="4:4" x14ac:dyDescent="0.2">
      <c r="D4650" s="189"/>
    </row>
    <row r="4651" spans="4:4" x14ac:dyDescent="0.2">
      <c r="D4651" s="189"/>
    </row>
    <row r="4652" spans="4:4" x14ac:dyDescent="0.2">
      <c r="D4652" s="189"/>
    </row>
    <row r="4653" spans="4:4" x14ac:dyDescent="0.2">
      <c r="D4653" s="189"/>
    </row>
    <row r="4654" spans="4:4" x14ac:dyDescent="0.2">
      <c r="D4654" s="189"/>
    </row>
    <row r="4655" spans="4:4" x14ac:dyDescent="0.2">
      <c r="D4655" s="189"/>
    </row>
    <row r="4656" spans="4:4" x14ac:dyDescent="0.2">
      <c r="D4656" s="189"/>
    </row>
    <row r="4657" spans="4:4" x14ac:dyDescent="0.2">
      <c r="D4657" s="189"/>
    </row>
    <row r="4658" spans="4:4" x14ac:dyDescent="0.2">
      <c r="D4658" s="189"/>
    </row>
    <row r="4659" spans="4:4" x14ac:dyDescent="0.2">
      <c r="D4659" s="189"/>
    </row>
    <row r="4660" spans="4:4" x14ac:dyDescent="0.2">
      <c r="D4660" s="189"/>
    </row>
    <row r="4661" spans="4:4" x14ac:dyDescent="0.2">
      <c r="D4661" s="189"/>
    </row>
    <row r="4662" spans="4:4" x14ac:dyDescent="0.2">
      <c r="D4662" s="189"/>
    </row>
    <row r="4663" spans="4:4" x14ac:dyDescent="0.2">
      <c r="D4663" s="189"/>
    </row>
    <row r="4664" spans="4:4" x14ac:dyDescent="0.2">
      <c r="D4664" s="189"/>
    </row>
    <row r="4665" spans="4:4" x14ac:dyDescent="0.2">
      <c r="D4665" s="189"/>
    </row>
    <row r="4666" spans="4:4" x14ac:dyDescent="0.2">
      <c r="D4666" s="189"/>
    </row>
    <row r="4667" spans="4:4" x14ac:dyDescent="0.2">
      <c r="D4667" s="189"/>
    </row>
    <row r="4668" spans="4:4" x14ac:dyDescent="0.2">
      <c r="D4668" s="189"/>
    </row>
    <row r="4669" spans="4:4" x14ac:dyDescent="0.2">
      <c r="D4669" s="189"/>
    </row>
    <row r="4670" spans="4:4" x14ac:dyDescent="0.2">
      <c r="D4670" s="189"/>
    </row>
    <row r="4671" spans="4:4" x14ac:dyDescent="0.2">
      <c r="D4671" s="189"/>
    </row>
    <row r="4672" spans="4:4" x14ac:dyDescent="0.2">
      <c r="D4672" s="189"/>
    </row>
    <row r="4673" spans="4:4" x14ac:dyDescent="0.2">
      <c r="D4673" s="189"/>
    </row>
    <row r="4674" spans="4:4" x14ac:dyDescent="0.2">
      <c r="D4674" s="189"/>
    </row>
    <row r="4675" spans="4:4" x14ac:dyDescent="0.2">
      <c r="D4675" s="189"/>
    </row>
    <row r="4676" spans="4:4" x14ac:dyDescent="0.2">
      <c r="D4676" s="189"/>
    </row>
    <row r="4677" spans="4:4" x14ac:dyDescent="0.2">
      <c r="D4677" s="189"/>
    </row>
    <row r="4678" spans="4:4" x14ac:dyDescent="0.2">
      <c r="D4678" s="189"/>
    </row>
    <row r="4679" spans="4:4" x14ac:dyDescent="0.2">
      <c r="D4679" s="189"/>
    </row>
    <row r="4680" spans="4:4" x14ac:dyDescent="0.2">
      <c r="D4680" s="189"/>
    </row>
    <row r="4681" spans="4:4" x14ac:dyDescent="0.2">
      <c r="D4681" s="189"/>
    </row>
    <row r="4682" spans="4:4" x14ac:dyDescent="0.2">
      <c r="D4682" s="189"/>
    </row>
    <row r="4683" spans="4:4" x14ac:dyDescent="0.2">
      <c r="D4683" s="189"/>
    </row>
    <row r="4684" spans="4:4" x14ac:dyDescent="0.2">
      <c r="D4684" s="189"/>
    </row>
    <row r="4685" spans="4:4" x14ac:dyDescent="0.2">
      <c r="D4685" s="189"/>
    </row>
    <row r="4686" spans="4:4" x14ac:dyDescent="0.2">
      <c r="D4686" s="189"/>
    </row>
    <row r="4687" spans="4:4" x14ac:dyDescent="0.2">
      <c r="D4687" s="189"/>
    </row>
    <row r="4688" spans="4:4" x14ac:dyDescent="0.2">
      <c r="D4688" s="189"/>
    </row>
    <row r="4689" spans="4:4" x14ac:dyDescent="0.2">
      <c r="D4689" s="189"/>
    </row>
    <row r="4690" spans="4:4" x14ac:dyDescent="0.2">
      <c r="D4690" s="189"/>
    </row>
    <row r="4691" spans="4:4" x14ac:dyDescent="0.2">
      <c r="D4691" s="189"/>
    </row>
    <row r="4692" spans="4:4" x14ac:dyDescent="0.2">
      <c r="D4692" s="189"/>
    </row>
    <row r="4693" spans="4:4" x14ac:dyDescent="0.2">
      <c r="D4693" s="189"/>
    </row>
    <row r="4694" spans="4:4" x14ac:dyDescent="0.2">
      <c r="D4694" s="189"/>
    </row>
    <row r="4695" spans="4:4" x14ac:dyDescent="0.2">
      <c r="D4695" s="189"/>
    </row>
    <row r="4696" spans="4:4" x14ac:dyDescent="0.2">
      <c r="D4696" s="189"/>
    </row>
    <row r="4697" spans="4:4" x14ac:dyDescent="0.2">
      <c r="D4697" s="189"/>
    </row>
    <row r="4698" spans="4:4" x14ac:dyDescent="0.2">
      <c r="D4698" s="189"/>
    </row>
    <row r="4699" spans="4:4" x14ac:dyDescent="0.2">
      <c r="D4699" s="189"/>
    </row>
    <row r="4700" spans="4:4" x14ac:dyDescent="0.2">
      <c r="D4700" s="189"/>
    </row>
    <row r="4701" spans="4:4" x14ac:dyDescent="0.2">
      <c r="D4701" s="189"/>
    </row>
    <row r="4702" spans="4:4" x14ac:dyDescent="0.2">
      <c r="D4702" s="189"/>
    </row>
    <row r="4703" spans="4:4" x14ac:dyDescent="0.2">
      <c r="D4703" s="189"/>
    </row>
    <row r="4704" spans="4:4" x14ac:dyDescent="0.2">
      <c r="D4704" s="189"/>
    </row>
    <row r="4705" spans="4:4" x14ac:dyDescent="0.2">
      <c r="D4705" s="189"/>
    </row>
    <row r="4706" spans="4:4" x14ac:dyDescent="0.2">
      <c r="D4706" s="189"/>
    </row>
    <row r="4707" spans="4:4" x14ac:dyDescent="0.2">
      <c r="D4707" s="189"/>
    </row>
    <row r="4708" spans="4:4" x14ac:dyDescent="0.2">
      <c r="D4708" s="189"/>
    </row>
    <row r="4709" spans="4:4" x14ac:dyDescent="0.2">
      <c r="D4709" s="189"/>
    </row>
    <row r="4710" spans="4:4" x14ac:dyDescent="0.2">
      <c r="D4710" s="189"/>
    </row>
    <row r="4711" spans="4:4" x14ac:dyDescent="0.2">
      <c r="D4711" s="189"/>
    </row>
    <row r="4712" spans="4:4" x14ac:dyDescent="0.2">
      <c r="D4712" s="189"/>
    </row>
    <row r="4713" spans="4:4" x14ac:dyDescent="0.2">
      <c r="D4713" s="189"/>
    </row>
    <row r="4714" spans="4:4" x14ac:dyDescent="0.2">
      <c r="D4714" s="189"/>
    </row>
    <row r="4715" spans="4:4" x14ac:dyDescent="0.2">
      <c r="D4715" s="189"/>
    </row>
    <row r="4716" spans="4:4" x14ac:dyDescent="0.2">
      <c r="D4716" s="189"/>
    </row>
    <row r="4717" spans="4:4" x14ac:dyDescent="0.2">
      <c r="D4717" s="189"/>
    </row>
    <row r="4718" spans="4:4" x14ac:dyDescent="0.2">
      <c r="D4718" s="189"/>
    </row>
    <row r="4719" spans="4:4" x14ac:dyDescent="0.2">
      <c r="D4719" s="189"/>
    </row>
    <row r="4720" spans="4:4" x14ac:dyDescent="0.2">
      <c r="D4720" s="189"/>
    </row>
    <row r="4721" spans="4:4" x14ac:dyDescent="0.2">
      <c r="D4721" s="189"/>
    </row>
    <row r="4722" spans="4:4" x14ac:dyDescent="0.2">
      <c r="D4722" s="189"/>
    </row>
    <row r="4723" spans="4:4" x14ac:dyDescent="0.2">
      <c r="D4723" s="189"/>
    </row>
    <row r="4724" spans="4:4" x14ac:dyDescent="0.2">
      <c r="D4724" s="189"/>
    </row>
    <row r="4725" spans="4:4" x14ac:dyDescent="0.2">
      <c r="D4725" s="189"/>
    </row>
    <row r="4726" spans="4:4" x14ac:dyDescent="0.2">
      <c r="D4726" s="189"/>
    </row>
    <row r="4727" spans="4:4" x14ac:dyDescent="0.2">
      <c r="D4727" s="189"/>
    </row>
    <row r="4728" spans="4:4" x14ac:dyDescent="0.2">
      <c r="D4728" s="189"/>
    </row>
    <row r="4729" spans="4:4" x14ac:dyDescent="0.2">
      <c r="D4729" s="189"/>
    </row>
    <row r="4730" spans="4:4" x14ac:dyDescent="0.2">
      <c r="D4730" s="189"/>
    </row>
    <row r="4731" spans="4:4" x14ac:dyDescent="0.2">
      <c r="D4731" s="189"/>
    </row>
    <row r="4732" spans="4:4" x14ac:dyDescent="0.2">
      <c r="D4732" s="189"/>
    </row>
    <row r="4733" spans="4:4" x14ac:dyDescent="0.2">
      <c r="D4733" s="189"/>
    </row>
    <row r="4734" spans="4:4" x14ac:dyDescent="0.2">
      <c r="D4734" s="189"/>
    </row>
    <row r="4735" spans="4:4" x14ac:dyDescent="0.2">
      <c r="D4735" s="189"/>
    </row>
    <row r="4736" spans="4:4" x14ac:dyDescent="0.2">
      <c r="D4736" s="189"/>
    </row>
    <row r="4737" spans="4:4" x14ac:dyDescent="0.2">
      <c r="D4737" s="189"/>
    </row>
    <row r="4738" spans="4:4" x14ac:dyDescent="0.2">
      <c r="D4738" s="189"/>
    </row>
    <row r="4739" spans="4:4" x14ac:dyDescent="0.2">
      <c r="D4739" s="189"/>
    </row>
    <row r="4740" spans="4:4" x14ac:dyDescent="0.2">
      <c r="D4740" s="189"/>
    </row>
    <row r="4741" spans="4:4" x14ac:dyDescent="0.2">
      <c r="D4741" s="189"/>
    </row>
    <row r="4742" spans="4:4" x14ac:dyDescent="0.2">
      <c r="D4742" s="189"/>
    </row>
    <row r="4743" spans="4:4" x14ac:dyDescent="0.2">
      <c r="D4743" s="189"/>
    </row>
    <row r="4744" spans="4:4" x14ac:dyDescent="0.2">
      <c r="D4744" s="189"/>
    </row>
    <row r="4745" spans="4:4" x14ac:dyDescent="0.2">
      <c r="D4745" s="189"/>
    </row>
    <row r="4746" spans="4:4" x14ac:dyDescent="0.2">
      <c r="D4746" s="189"/>
    </row>
    <row r="4747" spans="4:4" x14ac:dyDescent="0.2">
      <c r="D4747" s="189"/>
    </row>
    <row r="4748" spans="4:4" x14ac:dyDescent="0.2">
      <c r="D4748" s="189"/>
    </row>
    <row r="4749" spans="4:4" x14ac:dyDescent="0.2">
      <c r="D4749" s="189"/>
    </row>
    <row r="4750" spans="4:4" x14ac:dyDescent="0.2">
      <c r="D4750" s="189"/>
    </row>
    <row r="4751" spans="4:4" x14ac:dyDescent="0.2">
      <c r="D4751" s="189"/>
    </row>
    <row r="4752" spans="4:4" x14ac:dyDescent="0.2">
      <c r="D4752" s="189"/>
    </row>
    <row r="4753" spans="4:4" x14ac:dyDescent="0.2">
      <c r="D4753" s="189"/>
    </row>
    <row r="4754" spans="4:4" x14ac:dyDescent="0.2">
      <c r="D4754" s="189"/>
    </row>
    <row r="4755" spans="4:4" x14ac:dyDescent="0.2">
      <c r="D4755" s="189"/>
    </row>
    <row r="4756" spans="4:4" x14ac:dyDescent="0.2">
      <c r="D4756" s="189"/>
    </row>
    <row r="4757" spans="4:4" x14ac:dyDescent="0.2">
      <c r="D4757" s="189"/>
    </row>
    <row r="4758" spans="4:4" x14ac:dyDescent="0.2">
      <c r="D4758" s="189"/>
    </row>
    <row r="4759" spans="4:4" x14ac:dyDescent="0.2">
      <c r="D4759" s="189"/>
    </row>
    <row r="4760" spans="4:4" x14ac:dyDescent="0.2">
      <c r="D4760" s="189"/>
    </row>
    <row r="4761" spans="4:4" x14ac:dyDescent="0.2">
      <c r="D4761" s="189"/>
    </row>
    <row r="4762" spans="4:4" x14ac:dyDescent="0.2">
      <c r="D4762" s="189"/>
    </row>
    <row r="4763" spans="4:4" x14ac:dyDescent="0.2">
      <c r="D4763" s="189"/>
    </row>
    <row r="4764" spans="4:4" x14ac:dyDescent="0.2">
      <c r="D4764" s="189"/>
    </row>
    <row r="4765" spans="4:4" x14ac:dyDescent="0.2">
      <c r="D4765" s="189"/>
    </row>
    <row r="4766" spans="4:4" x14ac:dyDescent="0.2">
      <c r="D4766" s="189"/>
    </row>
    <row r="4767" spans="4:4" x14ac:dyDescent="0.2">
      <c r="D4767" s="189"/>
    </row>
    <row r="4768" spans="4:4" x14ac:dyDescent="0.2">
      <c r="D4768" s="189"/>
    </row>
    <row r="4769" spans="4:4" x14ac:dyDescent="0.2">
      <c r="D4769" s="189"/>
    </row>
    <row r="4770" spans="4:4" x14ac:dyDescent="0.2">
      <c r="D4770" s="189"/>
    </row>
    <row r="4771" spans="4:4" x14ac:dyDescent="0.2">
      <c r="D4771" s="189"/>
    </row>
    <row r="4772" spans="4:4" x14ac:dyDescent="0.2">
      <c r="D4772" s="189"/>
    </row>
    <row r="4773" spans="4:4" x14ac:dyDescent="0.2">
      <c r="D4773" s="189"/>
    </row>
    <row r="4774" spans="4:4" x14ac:dyDescent="0.2">
      <c r="D4774" s="189"/>
    </row>
    <row r="4775" spans="4:4" x14ac:dyDescent="0.2">
      <c r="D4775" s="189"/>
    </row>
    <row r="4776" spans="4:4" x14ac:dyDescent="0.2">
      <c r="D4776" s="189"/>
    </row>
    <row r="4777" spans="4:4" x14ac:dyDescent="0.2">
      <c r="D4777" s="189"/>
    </row>
    <row r="4778" spans="4:4" x14ac:dyDescent="0.2">
      <c r="D4778" s="189"/>
    </row>
    <row r="4779" spans="4:4" x14ac:dyDescent="0.2">
      <c r="D4779" s="189"/>
    </row>
    <row r="4780" spans="4:4" x14ac:dyDescent="0.2">
      <c r="D4780" s="189"/>
    </row>
    <row r="4781" spans="4:4" x14ac:dyDescent="0.2">
      <c r="D4781" s="189"/>
    </row>
    <row r="4782" spans="4:4" x14ac:dyDescent="0.2">
      <c r="D4782" s="189"/>
    </row>
    <row r="4783" spans="4:4" x14ac:dyDescent="0.2">
      <c r="D4783" s="189"/>
    </row>
    <row r="4784" spans="4:4" x14ac:dyDescent="0.2">
      <c r="D4784" s="189"/>
    </row>
    <row r="4785" spans="4:4" x14ac:dyDescent="0.2">
      <c r="D4785" s="189"/>
    </row>
    <row r="4786" spans="4:4" x14ac:dyDescent="0.2">
      <c r="D4786" s="189"/>
    </row>
    <row r="4787" spans="4:4" x14ac:dyDescent="0.2">
      <c r="D4787" s="189"/>
    </row>
    <row r="4788" spans="4:4" x14ac:dyDescent="0.2">
      <c r="D4788" s="189"/>
    </row>
    <row r="4789" spans="4:4" x14ac:dyDescent="0.2">
      <c r="D4789" s="189"/>
    </row>
    <row r="4790" spans="4:4" x14ac:dyDescent="0.2">
      <c r="D4790" s="189"/>
    </row>
    <row r="4791" spans="4:4" x14ac:dyDescent="0.2">
      <c r="D4791" s="189"/>
    </row>
    <row r="4792" spans="4:4" x14ac:dyDescent="0.2">
      <c r="D4792" s="189"/>
    </row>
    <row r="4793" spans="4:4" x14ac:dyDescent="0.2">
      <c r="D4793" s="189"/>
    </row>
    <row r="4794" spans="4:4" x14ac:dyDescent="0.2">
      <c r="D4794" s="189"/>
    </row>
    <row r="4795" spans="4:4" x14ac:dyDescent="0.2">
      <c r="D4795" s="189"/>
    </row>
    <row r="4796" spans="4:4" x14ac:dyDescent="0.2">
      <c r="D4796" s="189"/>
    </row>
    <row r="4797" spans="4:4" x14ac:dyDescent="0.2">
      <c r="D4797" s="189"/>
    </row>
    <row r="4798" spans="4:4" x14ac:dyDescent="0.2">
      <c r="D4798" s="189"/>
    </row>
    <row r="4799" spans="4:4" x14ac:dyDescent="0.2">
      <c r="D4799" s="189"/>
    </row>
    <row r="4800" spans="4:4" x14ac:dyDescent="0.2">
      <c r="D4800" s="189"/>
    </row>
    <row r="4801" spans="4:4" x14ac:dyDescent="0.2">
      <c r="D4801" s="189"/>
    </row>
    <row r="4802" spans="4:4" x14ac:dyDescent="0.2">
      <c r="D4802" s="189"/>
    </row>
    <row r="4803" spans="4:4" x14ac:dyDescent="0.2">
      <c r="D4803" s="189"/>
    </row>
    <row r="4804" spans="4:4" x14ac:dyDescent="0.2">
      <c r="D4804" s="189"/>
    </row>
    <row r="4805" spans="4:4" x14ac:dyDescent="0.2">
      <c r="D4805" s="189"/>
    </row>
    <row r="4806" spans="4:4" x14ac:dyDescent="0.2">
      <c r="D4806" s="189"/>
    </row>
    <row r="4807" spans="4:4" x14ac:dyDescent="0.2">
      <c r="D4807" s="189"/>
    </row>
    <row r="4808" spans="4:4" x14ac:dyDescent="0.2">
      <c r="D4808" s="189"/>
    </row>
    <row r="4809" spans="4:4" x14ac:dyDescent="0.2">
      <c r="D4809" s="189"/>
    </row>
    <row r="4810" spans="4:4" x14ac:dyDescent="0.2">
      <c r="D4810" s="189"/>
    </row>
    <row r="4811" spans="4:4" x14ac:dyDescent="0.2">
      <c r="D4811" s="189"/>
    </row>
    <row r="4812" spans="4:4" x14ac:dyDescent="0.2">
      <c r="D4812" s="189"/>
    </row>
    <row r="4813" spans="4:4" x14ac:dyDescent="0.2">
      <c r="D4813" s="189"/>
    </row>
    <row r="4814" spans="4:4" x14ac:dyDescent="0.2">
      <c r="D4814" s="189"/>
    </row>
    <row r="4815" spans="4:4" x14ac:dyDescent="0.2">
      <c r="D4815" s="189"/>
    </row>
    <row r="4816" spans="4:4" x14ac:dyDescent="0.2">
      <c r="D4816" s="189"/>
    </row>
    <row r="4817" spans="4:4" x14ac:dyDescent="0.2">
      <c r="D4817" s="189"/>
    </row>
    <row r="4818" spans="4:4" x14ac:dyDescent="0.2">
      <c r="D4818" s="189"/>
    </row>
    <row r="4819" spans="4:4" x14ac:dyDescent="0.2">
      <c r="D4819" s="189"/>
    </row>
    <row r="4820" spans="4:4" x14ac:dyDescent="0.2">
      <c r="D4820" s="189"/>
    </row>
    <row r="4821" spans="4:4" x14ac:dyDescent="0.2">
      <c r="D4821" s="189"/>
    </row>
    <row r="4822" spans="4:4" x14ac:dyDescent="0.2">
      <c r="D4822" s="189"/>
    </row>
    <row r="4823" spans="4:4" x14ac:dyDescent="0.2">
      <c r="D4823" s="189"/>
    </row>
    <row r="4824" spans="4:4" x14ac:dyDescent="0.2">
      <c r="D4824" s="189"/>
    </row>
    <row r="4825" spans="4:4" x14ac:dyDescent="0.2">
      <c r="D4825" s="189"/>
    </row>
    <row r="4826" spans="4:4" x14ac:dyDescent="0.2">
      <c r="D4826" s="189"/>
    </row>
    <row r="4827" spans="4:4" x14ac:dyDescent="0.2">
      <c r="D4827" s="189"/>
    </row>
    <row r="4828" spans="4:4" x14ac:dyDescent="0.2">
      <c r="D4828" s="189"/>
    </row>
    <row r="4829" spans="4:4" x14ac:dyDescent="0.2">
      <c r="D4829" s="189"/>
    </row>
    <row r="4830" spans="4:4" x14ac:dyDescent="0.2">
      <c r="D4830" s="189"/>
    </row>
    <row r="4831" spans="4:4" x14ac:dyDescent="0.2">
      <c r="D4831" s="189"/>
    </row>
    <row r="4832" spans="4:4" x14ac:dyDescent="0.2">
      <c r="D4832" s="189"/>
    </row>
    <row r="4833" spans="4:4" x14ac:dyDescent="0.2">
      <c r="D4833" s="189"/>
    </row>
    <row r="4834" spans="4:4" x14ac:dyDescent="0.2">
      <c r="D4834" s="189"/>
    </row>
    <row r="4835" spans="4:4" x14ac:dyDescent="0.2">
      <c r="D4835" s="189"/>
    </row>
    <row r="4836" spans="4:4" x14ac:dyDescent="0.2">
      <c r="D4836" s="189"/>
    </row>
    <row r="4837" spans="4:4" x14ac:dyDescent="0.2">
      <c r="D4837" s="189"/>
    </row>
    <row r="4838" spans="4:4" x14ac:dyDescent="0.2">
      <c r="D4838" s="189"/>
    </row>
    <row r="4839" spans="4:4" x14ac:dyDescent="0.2">
      <c r="D4839" s="189"/>
    </row>
    <row r="4840" spans="4:4" x14ac:dyDescent="0.2">
      <c r="D4840" s="189"/>
    </row>
    <row r="4841" spans="4:4" x14ac:dyDescent="0.2">
      <c r="D4841" s="189"/>
    </row>
    <row r="4842" spans="4:4" x14ac:dyDescent="0.2">
      <c r="D4842" s="189"/>
    </row>
    <row r="4843" spans="4:4" x14ac:dyDescent="0.2">
      <c r="D4843" s="189"/>
    </row>
    <row r="4844" spans="4:4" x14ac:dyDescent="0.2">
      <c r="D4844" s="189"/>
    </row>
    <row r="4845" spans="4:4" x14ac:dyDescent="0.2">
      <c r="D4845" s="189"/>
    </row>
    <row r="4846" spans="4:4" x14ac:dyDescent="0.2">
      <c r="D4846" s="189"/>
    </row>
    <row r="4847" spans="4:4" x14ac:dyDescent="0.2">
      <c r="D4847" s="189"/>
    </row>
    <row r="4848" spans="4:4" x14ac:dyDescent="0.2">
      <c r="D4848" s="189"/>
    </row>
    <row r="4849" spans="4:4" x14ac:dyDescent="0.2">
      <c r="D4849" s="189"/>
    </row>
    <row r="4850" spans="4:4" x14ac:dyDescent="0.2">
      <c r="D4850" s="189"/>
    </row>
    <row r="4851" spans="4:4" x14ac:dyDescent="0.2">
      <c r="D4851" s="189"/>
    </row>
    <row r="4852" spans="4:4" x14ac:dyDescent="0.2">
      <c r="D4852" s="189"/>
    </row>
    <row r="4853" spans="4:4" x14ac:dyDescent="0.2">
      <c r="D4853" s="189"/>
    </row>
    <row r="4854" spans="4:4" x14ac:dyDescent="0.2">
      <c r="D4854" s="189"/>
    </row>
    <row r="4855" spans="4:4" x14ac:dyDescent="0.2">
      <c r="D4855" s="189"/>
    </row>
    <row r="4856" spans="4:4" x14ac:dyDescent="0.2">
      <c r="D4856" s="189"/>
    </row>
    <row r="4857" spans="4:4" x14ac:dyDescent="0.2">
      <c r="D4857" s="189"/>
    </row>
    <row r="4858" spans="4:4" x14ac:dyDescent="0.2">
      <c r="D4858" s="189"/>
    </row>
    <row r="4859" spans="4:4" x14ac:dyDescent="0.2">
      <c r="D4859" s="189"/>
    </row>
    <row r="4860" spans="4:4" x14ac:dyDescent="0.2">
      <c r="D4860" s="189"/>
    </row>
    <row r="4861" spans="4:4" x14ac:dyDescent="0.2">
      <c r="D4861" s="189"/>
    </row>
    <row r="4862" spans="4:4" x14ac:dyDescent="0.2">
      <c r="D4862" s="189"/>
    </row>
    <row r="4863" spans="4:4" x14ac:dyDescent="0.2">
      <c r="D4863" s="189"/>
    </row>
    <row r="4864" spans="4:4" x14ac:dyDescent="0.2">
      <c r="D4864" s="189"/>
    </row>
    <row r="4865" spans="4:4" x14ac:dyDescent="0.2">
      <c r="D4865" s="189"/>
    </row>
    <row r="4866" spans="4:4" x14ac:dyDescent="0.2">
      <c r="D4866" s="189"/>
    </row>
    <row r="4867" spans="4:4" x14ac:dyDescent="0.2">
      <c r="D4867" s="189"/>
    </row>
    <row r="4868" spans="4:4" x14ac:dyDescent="0.2">
      <c r="D4868" s="189"/>
    </row>
    <row r="4869" spans="4:4" x14ac:dyDescent="0.2">
      <c r="D4869" s="189"/>
    </row>
    <row r="4870" spans="4:4" x14ac:dyDescent="0.2">
      <c r="D4870" s="189"/>
    </row>
    <row r="4871" spans="4:4" x14ac:dyDescent="0.2">
      <c r="D4871" s="189"/>
    </row>
    <row r="4872" spans="4:4" x14ac:dyDescent="0.2">
      <c r="D4872" s="189"/>
    </row>
    <row r="4873" spans="4:4" x14ac:dyDescent="0.2">
      <c r="D4873" s="189"/>
    </row>
    <row r="4874" spans="4:4" x14ac:dyDescent="0.2">
      <c r="D4874" s="189"/>
    </row>
    <row r="4875" spans="4:4" x14ac:dyDescent="0.2">
      <c r="D4875" s="189"/>
    </row>
    <row r="4876" spans="4:4" x14ac:dyDescent="0.2">
      <c r="D4876" s="189"/>
    </row>
    <row r="4877" spans="4:4" x14ac:dyDescent="0.2">
      <c r="D4877" s="189"/>
    </row>
    <row r="4878" spans="4:4" x14ac:dyDescent="0.2">
      <c r="D4878" s="189"/>
    </row>
    <row r="4879" spans="4:4" x14ac:dyDescent="0.2">
      <c r="D4879" s="189"/>
    </row>
    <row r="4880" spans="4:4" x14ac:dyDescent="0.2">
      <c r="D4880" s="189"/>
    </row>
    <row r="4881" spans="4:4" x14ac:dyDescent="0.2">
      <c r="D4881" s="189"/>
    </row>
    <row r="4882" spans="4:4" x14ac:dyDescent="0.2">
      <c r="D4882" s="189"/>
    </row>
    <row r="4883" spans="4:4" x14ac:dyDescent="0.2">
      <c r="D4883" s="189"/>
    </row>
    <row r="4884" spans="4:4" x14ac:dyDescent="0.2">
      <c r="D4884" s="189"/>
    </row>
    <row r="4885" spans="4:4" x14ac:dyDescent="0.2">
      <c r="D4885" s="189"/>
    </row>
    <row r="4886" spans="4:4" x14ac:dyDescent="0.2">
      <c r="D4886" s="189"/>
    </row>
    <row r="4887" spans="4:4" x14ac:dyDescent="0.2">
      <c r="D4887" s="189"/>
    </row>
    <row r="4888" spans="4:4" x14ac:dyDescent="0.2">
      <c r="D4888" s="189"/>
    </row>
    <row r="4889" spans="4:4" x14ac:dyDescent="0.2">
      <c r="D4889" s="189"/>
    </row>
    <row r="4890" spans="4:4" x14ac:dyDescent="0.2">
      <c r="D4890" s="189"/>
    </row>
    <row r="4891" spans="4:4" x14ac:dyDescent="0.2">
      <c r="D4891" s="189"/>
    </row>
    <row r="4892" spans="4:4" x14ac:dyDescent="0.2">
      <c r="D4892" s="189"/>
    </row>
    <row r="4893" spans="4:4" x14ac:dyDescent="0.2">
      <c r="D4893" s="189"/>
    </row>
    <row r="4894" spans="4:4" x14ac:dyDescent="0.2">
      <c r="D4894" s="189"/>
    </row>
    <row r="4895" spans="4:4" x14ac:dyDescent="0.2">
      <c r="D4895" s="189"/>
    </row>
    <row r="4896" spans="4:4" x14ac:dyDescent="0.2">
      <c r="D4896" s="189"/>
    </row>
    <row r="4897" spans="4:4" x14ac:dyDescent="0.2">
      <c r="D4897" s="189"/>
    </row>
    <row r="4898" spans="4:4" x14ac:dyDescent="0.2">
      <c r="D4898" s="189"/>
    </row>
    <row r="4899" spans="4:4" x14ac:dyDescent="0.2">
      <c r="D4899" s="189"/>
    </row>
    <row r="4900" spans="4:4" x14ac:dyDescent="0.2">
      <c r="D4900" s="189"/>
    </row>
    <row r="4901" spans="4:4" x14ac:dyDescent="0.2">
      <c r="D4901" s="189"/>
    </row>
    <row r="4902" spans="4:4" x14ac:dyDescent="0.2">
      <c r="D4902" s="189"/>
    </row>
    <row r="4903" spans="4:4" x14ac:dyDescent="0.2">
      <c r="D4903" s="189"/>
    </row>
    <row r="4904" spans="4:4" x14ac:dyDescent="0.2">
      <c r="D4904" s="189"/>
    </row>
    <row r="4905" spans="4:4" x14ac:dyDescent="0.2">
      <c r="D4905" s="189"/>
    </row>
    <row r="4906" spans="4:4" x14ac:dyDescent="0.2">
      <c r="D4906" s="189"/>
    </row>
    <row r="4907" spans="4:4" x14ac:dyDescent="0.2">
      <c r="D4907" s="189"/>
    </row>
    <row r="4908" spans="4:4" x14ac:dyDescent="0.2">
      <c r="D4908" s="189"/>
    </row>
    <row r="4909" spans="4:4" x14ac:dyDescent="0.2">
      <c r="D4909" s="189"/>
    </row>
    <row r="4910" spans="4:4" x14ac:dyDescent="0.2">
      <c r="D4910" s="189"/>
    </row>
    <row r="4911" spans="4:4" x14ac:dyDescent="0.2">
      <c r="D4911" s="189"/>
    </row>
    <row r="4912" spans="4:4" x14ac:dyDescent="0.2">
      <c r="D4912" s="189"/>
    </row>
    <row r="4913" spans="4:4" x14ac:dyDescent="0.2">
      <c r="D4913" s="189"/>
    </row>
    <row r="4914" spans="4:4" x14ac:dyDescent="0.2">
      <c r="D4914" s="189"/>
    </row>
    <row r="4915" spans="4:4" x14ac:dyDescent="0.2">
      <c r="D4915" s="189"/>
    </row>
    <row r="4916" spans="4:4" x14ac:dyDescent="0.2">
      <c r="D4916" s="189"/>
    </row>
    <row r="4917" spans="4:4" x14ac:dyDescent="0.2">
      <c r="D4917" s="189"/>
    </row>
    <row r="4918" spans="4:4" x14ac:dyDescent="0.2">
      <c r="D4918" s="189"/>
    </row>
    <row r="4919" spans="4:4" x14ac:dyDescent="0.2">
      <c r="D4919" s="189"/>
    </row>
    <row r="4920" spans="4:4" x14ac:dyDescent="0.2">
      <c r="D4920" s="189"/>
    </row>
    <row r="4921" spans="4:4" x14ac:dyDescent="0.2">
      <c r="D4921" s="189"/>
    </row>
    <row r="4922" spans="4:4" x14ac:dyDescent="0.2">
      <c r="D4922" s="189"/>
    </row>
    <row r="4923" spans="4:4" x14ac:dyDescent="0.2">
      <c r="D4923" s="189"/>
    </row>
    <row r="4924" spans="4:4" x14ac:dyDescent="0.2">
      <c r="D4924" s="189"/>
    </row>
    <row r="4925" spans="4:4" x14ac:dyDescent="0.2">
      <c r="D4925" s="189"/>
    </row>
    <row r="4926" spans="4:4" x14ac:dyDescent="0.2">
      <c r="D4926" s="189"/>
    </row>
    <row r="4927" spans="4:4" x14ac:dyDescent="0.2">
      <c r="D4927" s="189"/>
    </row>
    <row r="4928" spans="4:4" x14ac:dyDescent="0.2">
      <c r="D4928" s="189"/>
    </row>
    <row r="4929" spans="4:4" x14ac:dyDescent="0.2">
      <c r="D4929" s="189"/>
    </row>
    <row r="4930" spans="4:4" x14ac:dyDescent="0.2">
      <c r="D4930" s="189"/>
    </row>
    <row r="4931" spans="4:4" x14ac:dyDescent="0.2">
      <c r="D4931" s="189"/>
    </row>
    <row r="4932" spans="4:4" x14ac:dyDescent="0.2">
      <c r="D4932" s="189"/>
    </row>
    <row r="4933" spans="4:4" x14ac:dyDescent="0.2">
      <c r="D4933" s="189"/>
    </row>
    <row r="4934" spans="4:4" x14ac:dyDescent="0.2">
      <c r="D4934" s="189"/>
    </row>
    <row r="4935" spans="4:4" x14ac:dyDescent="0.2">
      <c r="D4935" s="189"/>
    </row>
    <row r="4936" spans="4:4" x14ac:dyDescent="0.2">
      <c r="D4936" s="189"/>
    </row>
    <row r="4937" spans="4:4" x14ac:dyDescent="0.2">
      <c r="D4937" s="189"/>
    </row>
    <row r="4938" spans="4:4" x14ac:dyDescent="0.2">
      <c r="D4938" s="189"/>
    </row>
    <row r="4939" spans="4:4" x14ac:dyDescent="0.2">
      <c r="D4939" s="189"/>
    </row>
    <row r="4940" spans="4:4" x14ac:dyDescent="0.2">
      <c r="D4940" s="189"/>
    </row>
    <row r="4941" spans="4:4" x14ac:dyDescent="0.2">
      <c r="D4941" s="189"/>
    </row>
    <row r="4942" spans="4:4" x14ac:dyDescent="0.2">
      <c r="D4942" s="189"/>
    </row>
    <row r="4943" spans="4:4" x14ac:dyDescent="0.2">
      <c r="D4943" s="189"/>
    </row>
    <row r="4944" spans="4:4" x14ac:dyDescent="0.2">
      <c r="D4944" s="189"/>
    </row>
    <row r="4945" spans="4:4" x14ac:dyDescent="0.2">
      <c r="D4945" s="189"/>
    </row>
    <row r="4946" spans="4:4" x14ac:dyDescent="0.2">
      <c r="D4946" s="189"/>
    </row>
    <row r="4947" spans="4:4" x14ac:dyDescent="0.2">
      <c r="D4947" s="189"/>
    </row>
    <row r="4948" spans="4:4" x14ac:dyDescent="0.2">
      <c r="D4948" s="189"/>
    </row>
    <row r="4949" spans="4:4" x14ac:dyDescent="0.2">
      <c r="D4949" s="189"/>
    </row>
    <row r="4950" spans="4:4" x14ac:dyDescent="0.2">
      <c r="D4950" s="189"/>
    </row>
    <row r="4951" spans="4:4" x14ac:dyDescent="0.2">
      <c r="D4951" s="189"/>
    </row>
    <row r="4952" spans="4:4" x14ac:dyDescent="0.2">
      <c r="D4952" s="189"/>
    </row>
    <row r="4953" spans="4:4" x14ac:dyDescent="0.2">
      <c r="D4953" s="189"/>
    </row>
    <row r="4954" spans="4:4" x14ac:dyDescent="0.2">
      <c r="D4954" s="189"/>
    </row>
    <row r="4955" spans="4:4" x14ac:dyDescent="0.2">
      <c r="D4955" s="189"/>
    </row>
    <row r="4956" spans="4:4" x14ac:dyDescent="0.2">
      <c r="D4956" s="189"/>
    </row>
    <row r="4957" spans="4:4" x14ac:dyDescent="0.2">
      <c r="D4957" s="189"/>
    </row>
    <row r="4958" spans="4:4" x14ac:dyDescent="0.2">
      <c r="D4958" s="189"/>
    </row>
    <row r="4959" spans="4:4" x14ac:dyDescent="0.2">
      <c r="D4959" s="189"/>
    </row>
    <row r="4960" spans="4:4" x14ac:dyDescent="0.2">
      <c r="D4960" s="189"/>
    </row>
    <row r="4961" spans="4:4" x14ac:dyDescent="0.2">
      <c r="D4961" s="189"/>
    </row>
    <row r="4962" spans="4:4" x14ac:dyDescent="0.2">
      <c r="D4962" s="189"/>
    </row>
    <row r="4963" spans="4:4" x14ac:dyDescent="0.2">
      <c r="D4963" s="189"/>
    </row>
    <row r="4964" spans="4:4" x14ac:dyDescent="0.2">
      <c r="D4964" s="189"/>
    </row>
    <row r="4965" spans="4:4" x14ac:dyDescent="0.2">
      <c r="D4965" s="189"/>
    </row>
    <row r="4966" spans="4:4" x14ac:dyDescent="0.2">
      <c r="D4966" s="189"/>
    </row>
    <row r="4967" spans="4:4" x14ac:dyDescent="0.2">
      <c r="D4967" s="189"/>
    </row>
    <row r="4968" spans="4:4" x14ac:dyDescent="0.2">
      <c r="D4968" s="189"/>
    </row>
    <row r="4969" spans="4:4" x14ac:dyDescent="0.2">
      <c r="D4969" s="189"/>
    </row>
    <row r="4970" spans="4:4" x14ac:dyDescent="0.2">
      <c r="D4970" s="189"/>
    </row>
    <row r="4971" spans="4:4" x14ac:dyDescent="0.2">
      <c r="D4971" s="189"/>
    </row>
    <row r="4972" spans="4:4" x14ac:dyDescent="0.2">
      <c r="D4972" s="189"/>
    </row>
    <row r="4973" spans="4:4" x14ac:dyDescent="0.2">
      <c r="D4973" s="189"/>
    </row>
    <row r="4974" spans="4:4" x14ac:dyDescent="0.2">
      <c r="D4974" s="189"/>
    </row>
    <row r="4975" spans="4:4" x14ac:dyDescent="0.2">
      <c r="D4975" s="189"/>
    </row>
    <row r="4976" spans="4:4" x14ac:dyDescent="0.2">
      <c r="D4976" s="189"/>
    </row>
    <row r="4977" spans="4:4" x14ac:dyDescent="0.2">
      <c r="D4977" s="189"/>
    </row>
    <row r="4978" spans="4:4" x14ac:dyDescent="0.2">
      <c r="D4978" s="189"/>
    </row>
    <row r="4979" spans="4:4" x14ac:dyDescent="0.2">
      <c r="D4979" s="189"/>
    </row>
    <row r="4980" spans="4:4" x14ac:dyDescent="0.2">
      <c r="D4980" s="189"/>
    </row>
    <row r="4981" spans="4:4" x14ac:dyDescent="0.2">
      <c r="D4981" s="189"/>
    </row>
    <row r="4982" spans="4:4" x14ac:dyDescent="0.2">
      <c r="D4982" s="189"/>
    </row>
    <row r="4983" spans="4:4" x14ac:dyDescent="0.2">
      <c r="D4983" s="189"/>
    </row>
    <row r="4984" spans="4:4" x14ac:dyDescent="0.2">
      <c r="D4984" s="189"/>
    </row>
    <row r="4985" spans="4:4" x14ac:dyDescent="0.2">
      <c r="D4985" s="189"/>
    </row>
    <row r="4986" spans="4:4" x14ac:dyDescent="0.2">
      <c r="D4986" s="189"/>
    </row>
    <row r="4987" spans="4:4" x14ac:dyDescent="0.2">
      <c r="D4987" s="189"/>
    </row>
    <row r="4988" spans="4:4" x14ac:dyDescent="0.2">
      <c r="D4988" s="189"/>
    </row>
    <row r="4989" spans="4:4" x14ac:dyDescent="0.2">
      <c r="D4989" s="189"/>
    </row>
    <row r="4990" spans="4:4" x14ac:dyDescent="0.2">
      <c r="D4990" s="189"/>
    </row>
    <row r="4991" spans="4:4" x14ac:dyDescent="0.2">
      <c r="D4991" s="189"/>
    </row>
    <row r="4992" spans="4:4" x14ac:dyDescent="0.2">
      <c r="D4992" s="189"/>
    </row>
    <row r="4993" spans="4:4" x14ac:dyDescent="0.2">
      <c r="D4993" s="189"/>
    </row>
    <row r="4994" spans="4:4" x14ac:dyDescent="0.2">
      <c r="D4994" s="189"/>
    </row>
    <row r="4995" spans="4:4" x14ac:dyDescent="0.2">
      <c r="D4995" s="189"/>
    </row>
    <row r="4996" spans="4:4" x14ac:dyDescent="0.2">
      <c r="D4996" s="189"/>
    </row>
    <row r="4997" spans="4:4" x14ac:dyDescent="0.2">
      <c r="D4997" s="189"/>
    </row>
    <row r="4998" spans="4:4" x14ac:dyDescent="0.2">
      <c r="D4998" s="189"/>
    </row>
    <row r="4999" spans="4:4" x14ac:dyDescent="0.2">
      <c r="D4999" s="189"/>
    </row>
    <row r="5000" spans="4:4" x14ac:dyDescent="0.2">
      <c r="D5000" s="189"/>
    </row>
  </sheetData>
  <sheetProtection password="D8BF" sheet="1" objects="1" scenarios="1"/>
  <mergeCells count="112">
    <mergeCell ref="B310:G310"/>
    <mergeCell ref="B311:G311"/>
    <mergeCell ref="C313:G313"/>
    <mergeCell ref="C315:G315"/>
    <mergeCell ref="B302:G302"/>
    <mergeCell ref="B303:G303"/>
    <mergeCell ref="C305:G305"/>
    <mergeCell ref="B306:G306"/>
    <mergeCell ref="B307:G307"/>
    <mergeCell ref="C309:G309"/>
    <mergeCell ref="F292:G292"/>
    <mergeCell ref="B293:G293"/>
    <mergeCell ref="B295:G295"/>
    <mergeCell ref="B297:G297"/>
    <mergeCell ref="C299:G299"/>
    <mergeCell ref="F301:G301"/>
    <mergeCell ref="F280:G280"/>
    <mergeCell ref="B281:G281"/>
    <mergeCell ref="B284:G284"/>
    <mergeCell ref="B285:G285"/>
    <mergeCell ref="B286:G286"/>
    <mergeCell ref="B289:G289"/>
    <mergeCell ref="F264:G264"/>
    <mergeCell ref="B265:G265"/>
    <mergeCell ref="F268:G268"/>
    <mergeCell ref="B269:G269"/>
    <mergeCell ref="B270:G270"/>
    <mergeCell ref="F275:G275"/>
    <mergeCell ref="B245:G245"/>
    <mergeCell ref="F248:G248"/>
    <mergeCell ref="B249:G249"/>
    <mergeCell ref="B250:G250"/>
    <mergeCell ref="C252:G252"/>
    <mergeCell ref="F253:G253"/>
    <mergeCell ref="B233:G233"/>
    <mergeCell ref="B234:G234"/>
    <mergeCell ref="B237:G237"/>
    <mergeCell ref="B238:G238"/>
    <mergeCell ref="B241:G241"/>
    <mergeCell ref="B244:G244"/>
    <mergeCell ref="F221:G221"/>
    <mergeCell ref="B222:G222"/>
    <mergeCell ref="B223:G223"/>
    <mergeCell ref="F228:G228"/>
    <mergeCell ref="B229:G229"/>
    <mergeCell ref="B230:G230"/>
    <mergeCell ref="B152:G152"/>
    <mergeCell ref="C154:G154"/>
    <mergeCell ref="C157:G157"/>
    <mergeCell ref="B159:G159"/>
    <mergeCell ref="B162:G162"/>
    <mergeCell ref="C166:G166"/>
    <mergeCell ref="B138:G138"/>
    <mergeCell ref="B139:G139"/>
    <mergeCell ref="B142:G142"/>
    <mergeCell ref="B143:G143"/>
    <mergeCell ref="B148:G148"/>
    <mergeCell ref="B149:G149"/>
    <mergeCell ref="B110:G110"/>
    <mergeCell ref="B121:G121"/>
    <mergeCell ref="B122:G122"/>
    <mergeCell ref="B127:G127"/>
    <mergeCell ref="B132:G132"/>
    <mergeCell ref="B133:G133"/>
    <mergeCell ref="C98:G98"/>
    <mergeCell ref="B101:G101"/>
    <mergeCell ref="B102:G102"/>
    <mergeCell ref="B105:G105"/>
    <mergeCell ref="B106:G106"/>
    <mergeCell ref="F109:G109"/>
    <mergeCell ref="F87:G87"/>
    <mergeCell ref="B88:G88"/>
    <mergeCell ref="B89:G89"/>
    <mergeCell ref="F94:G94"/>
    <mergeCell ref="B95:G95"/>
    <mergeCell ref="B96:G96"/>
    <mergeCell ref="B73:G73"/>
    <mergeCell ref="C75:G75"/>
    <mergeCell ref="C78:G78"/>
    <mergeCell ref="F82:G82"/>
    <mergeCell ref="B83:G83"/>
    <mergeCell ref="B84:G84"/>
    <mergeCell ref="B61:G61"/>
    <mergeCell ref="B64:G64"/>
    <mergeCell ref="B65:G65"/>
    <mergeCell ref="B68:G68"/>
    <mergeCell ref="B69:G69"/>
    <mergeCell ref="B72:G72"/>
    <mergeCell ref="B48:G48"/>
    <mergeCell ref="B51:G51"/>
    <mergeCell ref="B52:G52"/>
    <mergeCell ref="C54:G54"/>
    <mergeCell ref="B56:G56"/>
    <mergeCell ref="B57:G57"/>
    <mergeCell ref="B37:G37"/>
    <mergeCell ref="B38:G38"/>
    <mergeCell ref="B47:G47"/>
    <mergeCell ref="B14:G14"/>
    <mergeCell ref="B15:G15"/>
    <mergeCell ref="B16:G16"/>
    <mergeCell ref="B19:G19"/>
    <mergeCell ref="B20:G20"/>
    <mergeCell ref="B23:G23"/>
    <mergeCell ref="A1:G1"/>
    <mergeCell ref="C7:G7"/>
    <mergeCell ref="F8:G8"/>
    <mergeCell ref="B9:G9"/>
    <mergeCell ref="B10:G10"/>
    <mergeCell ref="B11:G11"/>
    <mergeCell ref="B24:G24"/>
    <mergeCell ref="B27:G27"/>
    <mergeCell ref="B28:G28"/>
  </mergeCells>
  <pageMargins left="0.59055118110236204" right="0.39370078740157499"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showGridLines="0" workbookViewId="0">
      <selection activeCell="H25" sqref="H25"/>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2019_10_01</v>
      </c>
      <c r="C1" s="31" t="str">
        <f>Stavba!NazevStavby</f>
        <v>VDJ Kostelní Vydří - Dačice - bezvýkopově</v>
      </c>
      <c r="D1" s="31"/>
      <c r="E1" s="31"/>
      <c r="F1" s="31"/>
      <c r="G1" s="24"/>
      <c r="H1" s="33"/>
    </row>
    <row r="2" spans="1:15" ht="13.5" customHeight="1" thickBot="1" x14ac:dyDescent="0.25">
      <c r="A2" s="25" t="s">
        <v>27</v>
      </c>
      <c r="B2" s="148" t="s">
        <v>59</v>
      </c>
      <c r="C2" s="540" t="s">
        <v>60</v>
      </c>
      <c r="D2" s="529"/>
      <c r="E2" s="529"/>
      <c r="F2" s="529"/>
      <c r="G2" s="26" t="s">
        <v>15</v>
      </c>
      <c r="H2" s="34"/>
      <c r="O2" s="8" t="s">
        <v>160</v>
      </c>
    </row>
    <row r="3" spans="1:15" ht="13.5" customHeight="1" thickTop="1" x14ac:dyDescent="0.2">
      <c r="H3" s="35"/>
    </row>
    <row r="4" spans="1:15" ht="18" customHeight="1" x14ac:dyDescent="0.25">
      <c r="A4" s="528" t="s">
        <v>16</v>
      </c>
      <c r="B4" s="528"/>
      <c r="C4" s="528"/>
      <c r="D4" s="528"/>
      <c r="E4" s="528"/>
      <c r="F4" s="528"/>
      <c r="G4" s="528"/>
      <c r="H4" s="528"/>
    </row>
    <row r="5" spans="1:15" ht="12.75" customHeight="1" x14ac:dyDescent="0.2">
      <c r="H5" s="35"/>
    </row>
    <row r="6" spans="1:15" ht="15.75" customHeight="1" x14ac:dyDescent="0.25">
      <c r="A6" s="32" t="s">
        <v>24</v>
      </c>
      <c r="B6" s="29" t="str">
        <f>B2</f>
        <v>PS01</v>
      </c>
      <c r="H6" s="35"/>
    </row>
    <row r="7" spans="1:15" ht="15.75" customHeight="1" x14ac:dyDescent="0.25">
      <c r="B7" s="530" t="str">
        <f>C2</f>
        <v>Technologická část strojní - Nový vodojem</v>
      </c>
      <c r="C7" s="531"/>
      <c r="D7" s="531"/>
      <c r="E7" s="531"/>
      <c r="F7" s="531"/>
      <c r="G7" s="531"/>
      <c r="H7" s="35"/>
    </row>
    <row r="8" spans="1:15" ht="12.75" customHeight="1" x14ac:dyDescent="0.2">
      <c r="H8" s="35"/>
    </row>
    <row r="9" spans="1:15" ht="12.75" customHeight="1" x14ac:dyDescent="0.2">
      <c r="A9" s="32" t="s">
        <v>26</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161</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49" t="s">
        <v>162</v>
      </c>
      <c r="B16" s="150"/>
      <c r="C16" s="150"/>
      <c r="D16" s="150"/>
      <c r="E16" s="150"/>
      <c r="F16" s="150"/>
      <c r="G16" s="150"/>
      <c r="H16" s="151"/>
      <c r="I16" s="32"/>
      <c r="J16" s="32"/>
    </row>
    <row r="17" spans="1:55" ht="12.75" customHeight="1" x14ac:dyDescent="0.2">
      <c r="A17" s="159" t="s">
        <v>163</v>
      </c>
      <c r="B17" s="160"/>
      <c r="C17" s="161"/>
      <c r="D17" s="161"/>
      <c r="E17" s="161"/>
      <c r="F17" s="161"/>
      <c r="G17" s="162"/>
      <c r="H17" s="163" t="s">
        <v>164</v>
      </c>
      <c r="I17" s="32"/>
      <c r="J17" s="32"/>
    </row>
    <row r="18" spans="1:55" ht="12.75" customHeight="1" x14ac:dyDescent="0.2">
      <c r="A18" s="157" t="s">
        <v>59</v>
      </c>
      <c r="B18" s="155" t="s">
        <v>60</v>
      </c>
      <c r="C18" s="154"/>
      <c r="D18" s="154"/>
      <c r="E18" s="154"/>
      <c r="F18" s="154"/>
      <c r="G18" s="156"/>
      <c r="H18" s="158">
        <f>'PS-01'!F74</f>
        <v>0</v>
      </c>
      <c r="I18" s="32"/>
      <c r="J18" s="32"/>
      <c r="O18" t="e">
        <f>#REF!</f>
        <v>#REF!</v>
      </c>
      <c r="P18" t="e">
        <f>#REF!</f>
        <v>#REF!</v>
      </c>
    </row>
    <row r="19" spans="1:55" ht="12.75" customHeight="1" thickBot="1" x14ac:dyDescent="0.25">
      <c r="A19" s="164"/>
      <c r="B19" s="165" t="s">
        <v>166</v>
      </c>
      <c r="C19" s="166"/>
      <c r="D19" s="167" t="str">
        <f>B2</f>
        <v>PS01</v>
      </c>
      <c r="E19" s="166"/>
      <c r="F19" s="166"/>
      <c r="G19" s="168"/>
      <c r="H19" s="169">
        <f>SUM(H18:H18)</f>
        <v>0</v>
      </c>
      <c r="I19" s="32"/>
      <c r="J19" s="32"/>
    </row>
    <row r="20" spans="1:55" ht="12.75" customHeight="1" thickBot="1" x14ac:dyDescent="0.25">
      <c r="A20" s="32"/>
      <c r="B20" s="32"/>
      <c r="C20" s="32"/>
      <c r="D20" s="32"/>
      <c r="E20" s="32"/>
      <c r="F20" s="32"/>
      <c r="G20" s="32"/>
      <c r="H20" s="170"/>
      <c r="I20" s="32"/>
      <c r="J20" s="32"/>
    </row>
    <row r="21" spans="1:55" ht="12.75" customHeight="1" x14ac:dyDescent="0.2">
      <c r="A21" s="180"/>
      <c r="B21" s="181"/>
      <c r="C21" s="181"/>
      <c r="D21" s="181"/>
      <c r="E21" s="182"/>
      <c r="F21" s="181"/>
      <c r="G21" s="181"/>
      <c r="H21" s="183" t="s">
        <v>66</v>
      </c>
      <c r="I21" s="32"/>
      <c r="J21" s="32"/>
      <c r="O21" s="35">
        <f>H22</f>
        <v>0</v>
      </c>
      <c r="P21" s="35">
        <f>H24</f>
        <v>0</v>
      </c>
    </row>
    <row r="22" spans="1:55" ht="12.75" customHeight="1" x14ac:dyDescent="0.2">
      <c r="A22" s="175" t="s">
        <v>67</v>
      </c>
      <c r="B22" s="171"/>
      <c r="C22" s="171"/>
      <c r="D22" s="171">
        <v>15</v>
      </c>
      <c r="E22" s="172" t="s">
        <v>68</v>
      </c>
      <c r="F22" s="171"/>
      <c r="G22" s="171"/>
      <c r="H22" s="178">
        <v>0</v>
      </c>
      <c r="I22" s="32"/>
      <c r="J22" s="32"/>
    </row>
    <row r="23" spans="1:55" ht="12.75" customHeight="1" x14ac:dyDescent="0.2">
      <c r="A23" s="176" t="s">
        <v>69</v>
      </c>
      <c r="B23" s="152"/>
      <c r="C23" s="152"/>
      <c r="D23" s="152">
        <v>15</v>
      </c>
      <c r="E23" s="173" t="s">
        <v>68</v>
      </c>
      <c r="F23" s="152"/>
      <c r="G23" s="152"/>
      <c r="H23" s="179">
        <f>H22*(D23/100)</f>
        <v>0</v>
      </c>
      <c r="I23" s="32"/>
      <c r="J23" s="32"/>
    </row>
    <row r="24" spans="1:55" ht="12.75" customHeight="1" x14ac:dyDescent="0.2">
      <c r="A24" s="176" t="s">
        <v>67</v>
      </c>
      <c r="B24" s="152"/>
      <c r="C24" s="152"/>
      <c r="D24" s="152">
        <v>21</v>
      </c>
      <c r="E24" s="173" t="s">
        <v>68</v>
      </c>
      <c r="F24" s="152"/>
      <c r="G24" s="152"/>
      <c r="H24" s="179">
        <f>H18</f>
        <v>0</v>
      </c>
      <c r="I24" s="32"/>
      <c r="J24" s="32"/>
    </row>
    <row r="25" spans="1:55" ht="12.75" customHeight="1" thickBot="1" x14ac:dyDescent="0.25">
      <c r="A25" s="177" t="s">
        <v>69</v>
      </c>
      <c r="B25" s="153"/>
      <c r="C25" s="153"/>
      <c r="D25" s="153">
        <v>21</v>
      </c>
      <c r="E25" s="174" t="s">
        <v>68</v>
      </c>
      <c r="F25" s="152"/>
      <c r="G25" s="152"/>
      <c r="H25" s="179">
        <f>H24*(D25/100)</f>
        <v>0</v>
      </c>
      <c r="I25" s="32"/>
      <c r="J25" s="32"/>
    </row>
    <row r="26" spans="1:55" ht="12.75" customHeight="1" thickBot="1" x14ac:dyDescent="0.25">
      <c r="A26" s="184" t="s">
        <v>167</v>
      </c>
      <c r="B26" s="185"/>
      <c r="C26" s="185"/>
      <c r="D26" s="185"/>
      <c r="E26" s="185"/>
      <c r="F26" s="186"/>
      <c r="G26" s="187"/>
      <c r="H26" s="188">
        <f>SUM(H22:H25)</f>
        <v>0</v>
      </c>
      <c r="I26" s="32"/>
      <c r="J26" s="32"/>
    </row>
    <row r="27" spans="1:55" ht="12.75" customHeight="1" x14ac:dyDescent="0.2">
      <c r="A27" s="32"/>
      <c r="B27" s="32"/>
      <c r="C27" s="32"/>
      <c r="D27" s="32"/>
      <c r="E27" s="32"/>
      <c r="F27" s="32"/>
      <c r="G27" s="32"/>
      <c r="H27" s="36"/>
      <c r="I27" s="32"/>
      <c r="J27" s="32"/>
    </row>
    <row r="28" spans="1:55" ht="13.5" thickBot="1" x14ac:dyDescent="0.25">
      <c r="A28" s="149" t="s">
        <v>944</v>
      </c>
      <c r="B28" s="150"/>
      <c r="C28" s="150"/>
      <c r="D28" s="211" t="s">
        <v>59</v>
      </c>
      <c r="E28" s="541" t="s">
        <v>60</v>
      </c>
      <c r="F28" s="541"/>
      <c r="G28" s="541"/>
      <c r="H28" s="541"/>
      <c r="I28" s="32"/>
      <c r="J28" s="32"/>
      <c r="BC28" s="130" t="str">
        <f>E28</f>
        <v>Technologická část strojní - Nový vodojem</v>
      </c>
    </row>
    <row r="29" spans="1:55" ht="12.75" customHeight="1" x14ac:dyDescent="0.2">
      <c r="A29" s="159" t="s">
        <v>945</v>
      </c>
      <c r="B29" s="160"/>
      <c r="C29" s="161"/>
      <c r="D29" s="161"/>
      <c r="E29" s="161"/>
      <c r="F29" s="161"/>
      <c r="G29" s="162"/>
      <c r="H29" s="163" t="s">
        <v>164</v>
      </c>
      <c r="I29" s="32"/>
      <c r="J29" s="32"/>
    </row>
    <row r="30" spans="1:55" ht="12.75" customHeight="1" x14ac:dyDescent="0.2">
      <c r="A30" s="157" t="s">
        <v>151</v>
      </c>
      <c r="B30" s="155" t="s">
        <v>152</v>
      </c>
      <c r="C30" s="154"/>
      <c r="D30" s="154"/>
      <c r="E30" s="154"/>
      <c r="F30" s="154"/>
      <c r="G30" s="156"/>
      <c r="H30" s="265">
        <f>H18</f>
        <v>0</v>
      </c>
      <c r="I30" s="32"/>
      <c r="J30" s="32"/>
    </row>
    <row r="31" spans="1:55" ht="12.75" customHeight="1" thickBot="1" x14ac:dyDescent="0.25">
      <c r="A31" s="164"/>
      <c r="B31" s="165" t="s">
        <v>946</v>
      </c>
      <c r="C31" s="166"/>
      <c r="D31" s="167" t="str">
        <f>D28</f>
        <v>PS01</v>
      </c>
      <c r="E31" s="166"/>
      <c r="F31" s="166"/>
      <c r="G31" s="168"/>
      <c r="H31" s="266">
        <f>SUM(H30:H30)</f>
        <v>0</v>
      </c>
      <c r="I31" s="32"/>
      <c r="J31" s="32"/>
    </row>
    <row r="32" spans="1:55"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D8BF" sheet="1" objects="1" scenarios="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5389"/>
  <sheetViews>
    <sheetView showZeros="0" view="pageBreakPreview" zoomScaleNormal="100" zoomScaleSheetLayoutView="100" workbookViewId="0">
      <pane ySplit="2" topLeftCell="A3" activePane="bottomLeft" state="frozen"/>
      <selection pane="bottomLeft" activeCell="E70" sqref="E70:E71"/>
    </sheetView>
  </sheetViews>
  <sheetFormatPr defaultColWidth="9" defaultRowHeight="12.75" x14ac:dyDescent="0.2"/>
  <cols>
    <col min="1" max="1" width="5.7109375" style="316" customWidth="1"/>
    <col min="2" max="2" width="63.5703125" style="324" customWidth="1"/>
    <col min="3" max="3" width="6.42578125" style="325" customWidth="1"/>
    <col min="4" max="4" width="7.85546875" style="325" customWidth="1"/>
    <col min="5" max="5" width="10" style="313" customWidth="1"/>
    <col min="6" max="6" width="12.85546875" style="313" customWidth="1"/>
    <col min="7" max="7" width="12.85546875" style="268" customWidth="1"/>
    <col min="8" max="8" width="18.5703125" style="268" customWidth="1"/>
    <col min="9" max="16384" width="9" style="268"/>
  </cols>
  <sheetData>
    <row r="1" spans="1:8" x14ac:dyDescent="0.2">
      <c r="A1" s="575" t="s">
        <v>1086</v>
      </c>
      <c r="B1" s="574" t="s">
        <v>1087</v>
      </c>
      <c r="C1" s="574" t="s">
        <v>35</v>
      </c>
      <c r="D1" s="574" t="s">
        <v>1088</v>
      </c>
      <c r="E1" s="267" t="s">
        <v>1089</v>
      </c>
      <c r="F1" s="267" t="s">
        <v>1090</v>
      </c>
      <c r="G1" s="574" t="s">
        <v>1091</v>
      </c>
      <c r="H1" s="574" t="s">
        <v>1092</v>
      </c>
    </row>
    <row r="2" spans="1:8" x14ac:dyDescent="0.2">
      <c r="A2" s="575"/>
      <c r="B2" s="574"/>
      <c r="C2" s="574"/>
      <c r="D2" s="574"/>
      <c r="E2" s="267" t="s">
        <v>1093</v>
      </c>
      <c r="F2" s="267" t="s">
        <v>1094</v>
      </c>
      <c r="G2" s="574"/>
      <c r="H2" s="574"/>
    </row>
    <row r="3" spans="1:8" x14ac:dyDescent="0.2">
      <c r="A3" s="269"/>
      <c r="B3" s="270"/>
      <c r="C3" s="271"/>
      <c r="D3" s="271"/>
      <c r="E3" s="272"/>
      <c r="F3" s="273"/>
      <c r="G3" s="271"/>
      <c r="H3" s="271"/>
    </row>
    <row r="4" spans="1:8" ht="12.75" customHeight="1" x14ac:dyDescent="0.2">
      <c r="A4" s="576" t="s">
        <v>1095</v>
      </c>
      <c r="B4" s="576"/>
      <c r="C4" s="274"/>
      <c r="D4" s="274"/>
      <c r="E4" s="275"/>
      <c r="F4" s="276"/>
      <c r="G4" s="274"/>
      <c r="H4" s="274"/>
    </row>
    <row r="5" spans="1:8" x14ac:dyDescent="0.2">
      <c r="A5" s="277"/>
      <c r="B5" s="277"/>
      <c r="C5" s="274"/>
      <c r="D5" s="274"/>
      <c r="E5" s="275"/>
      <c r="F5" s="276"/>
      <c r="G5" s="274"/>
      <c r="H5" s="274"/>
    </row>
    <row r="6" spans="1:8" ht="12.75" customHeight="1" x14ac:dyDescent="0.2">
      <c r="A6" s="572" t="s">
        <v>1096</v>
      </c>
      <c r="B6" s="577"/>
      <c r="C6" s="278"/>
      <c r="D6" s="278"/>
      <c r="E6" s="275">
        <f>F6*C6</f>
        <v>0</v>
      </c>
      <c r="F6" s="276"/>
      <c r="G6" s="278"/>
      <c r="H6" s="278"/>
    </row>
    <row r="7" spans="1:8" x14ac:dyDescent="0.2">
      <c r="A7" s="269"/>
      <c r="B7" s="279"/>
      <c r="C7" s="278"/>
      <c r="D7" s="278"/>
      <c r="E7" s="275"/>
      <c r="F7" s="276"/>
      <c r="G7" s="278"/>
      <c r="H7" s="278"/>
    </row>
    <row r="8" spans="1:8" ht="48" x14ac:dyDescent="0.2">
      <c r="A8" s="280" t="s">
        <v>1097</v>
      </c>
      <c r="B8" s="281" t="s">
        <v>1098</v>
      </c>
      <c r="C8" s="282" t="s">
        <v>1099</v>
      </c>
      <c r="D8" s="282">
        <v>2</v>
      </c>
      <c r="E8" s="344"/>
      <c r="F8" s="283">
        <f>E8*D8</f>
        <v>0</v>
      </c>
      <c r="G8" s="282"/>
      <c r="H8" s="282"/>
    </row>
    <row r="9" spans="1:8" ht="25.5" x14ac:dyDescent="0.2">
      <c r="A9" s="280" t="s">
        <v>1100</v>
      </c>
      <c r="B9" s="281" t="s">
        <v>1101</v>
      </c>
      <c r="C9" s="282" t="s">
        <v>1099</v>
      </c>
      <c r="D9" s="282">
        <v>3</v>
      </c>
      <c r="E9" s="344"/>
      <c r="F9" s="283">
        <f>E9*D9</f>
        <v>0</v>
      </c>
      <c r="G9" s="282"/>
      <c r="H9" s="282"/>
    </row>
    <row r="10" spans="1:8" ht="24" x14ac:dyDescent="0.2">
      <c r="A10" s="280" t="s">
        <v>1102</v>
      </c>
      <c r="B10" s="284" t="s">
        <v>1103</v>
      </c>
      <c r="C10" s="282" t="s">
        <v>197</v>
      </c>
      <c r="D10" s="282">
        <v>7</v>
      </c>
      <c r="E10" s="344"/>
      <c r="F10" s="283">
        <f>E10*D10</f>
        <v>0</v>
      </c>
      <c r="G10" s="282"/>
      <c r="H10" s="282"/>
    </row>
    <row r="11" spans="1:8" ht="36" x14ac:dyDescent="0.2">
      <c r="A11" s="280" t="s">
        <v>1104</v>
      </c>
      <c r="B11" s="281" t="s">
        <v>1105</v>
      </c>
      <c r="C11" s="282" t="s">
        <v>383</v>
      </c>
      <c r="D11" s="282">
        <v>1</v>
      </c>
      <c r="E11" s="344"/>
      <c r="F11" s="283">
        <f>E11*D11</f>
        <v>0</v>
      </c>
      <c r="G11" s="282"/>
      <c r="H11" s="282"/>
    </row>
    <row r="12" spans="1:8" ht="51" x14ac:dyDescent="0.2">
      <c r="A12" s="280" t="s">
        <v>1106</v>
      </c>
      <c r="B12" s="285" t="s">
        <v>1107</v>
      </c>
      <c r="C12" s="282" t="s">
        <v>383</v>
      </c>
      <c r="D12" s="282">
        <v>2</v>
      </c>
      <c r="E12" s="344"/>
      <c r="F12" s="283">
        <f>E12*D12</f>
        <v>0</v>
      </c>
      <c r="G12" s="282"/>
      <c r="H12" s="282"/>
    </row>
    <row r="13" spans="1:8" x14ac:dyDescent="0.2">
      <c r="A13" s="286"/>
      <c r="B13" s="287"/>
      <c r="C13" s="278"/>
      <c r="D13" s="278"/>
      <c r="E13" s="288"/>
      <c r="F13" s="289"/>
      <c r="G13" s="278"/>
      <c r="H13" s="278"/>
    </row>
    <row r="14" spans="1:8" ht="12.75" customHeight="1" x14ac:dyDescent="0.2">
      <c r="A14" s="572" t="s">
        <v>1108</v>
      </c>
      <c r="B14" s="577"/>
      <c r="C14" s="278"/>
      <c r="D14" s="278"/>
      <c r="E14" s="275">
        <f>F14*C14</f>
        <v>0</v>
      </c>
      <c r="F14" s="276"/>
      <c r="G14" s="278"/>
      <c r="H14" s="278"/>
    </row>
    <row r="15" spans="1:8" x14ac:dyDescent="0.2">
      <c r="A15" s="269"/>
      <c r="B15" s="287"/>
      <c r="C15" s="278"/>
      <c r="D15" s="278"/>
      <c r="E15" s="290"/>
      <c r="F15" s="291">
        <f t="shared" ref="F15:F22" si="0">E15*D15</f>
        <v>0</v>
      </c>
      <c r="G15" s="278"/>
      <c r="H15" s="278"/>
    </row>
    <row r="16" spans="1:8" ht="24" x14ac:dyDescent="0.2">
      <c r="A16" s="280" t="s">
        <v>1109</v>
      </c>
      <c r="B16" s="284" t="s">
        <v>1110</v>
      </c>
      <c r="C16" s="282" t="s">
        <v>197</v>
      </c>
      <c r="D16" s="282">
        <v>3</v>
      </c>
      <c r="E16" s="344"/>
      <c r="F16" s="283">
        <f t="shared" si="0"/>
        <v>0</v>
      </c>
      <c r="G16" s="282"/>
      <c r="H16" s="282"/>
    </row>
    <row r="17" spans="1:8" ht="48" x14ac:dyDescent="0.2">
      <c r="A17" s="280" t="s">
        <v>1111</v>
      </c>
      <c r="B17" s="281" t="s">
        <v>1112</v>
      </c>
      <c r="C17" s="282" t="s">
        <v>1099</v>
      </c>
      <c r="D17" s="282">
        <v>3</v>
      </c>
      <c r="E17" s="344"/>
      <c r="F17" s="283">
        <f t="shared" si="0"/>
        <v>0</v>
      </c>
      <c r="G17" s="282"/>
      <c r="H17" s="282"/>
    </row>
    <row r="18" spans="1:8" ht="24" x14ac:dyDescent="0.2">
      <c r="A18" s="280" t="s">
        <v>1113</v>
      </c>
      <c r="B18" s="284" t="s">
        <v>1114</v>
      </c>
      <c r="C18" s="282" t="s">
        <v>1115</v>
      </c>
      <c r="D18" s="282">
        <v>1</v>
      </c>
      <c r="E18" s="344"/>
      <c r="F18" s="283">
        <f t="shared" si="0"/>
        <v>0</v>
      </c>
      <c r="G18" s="282"/>
      <c r="H18" s="282"/>
    </row>
    <row r="19" spans="1:8" ht="36" x14ac:dyDescent="0.2">
      <c r="A19" s="280" t="s">
        <v>1116</v>
      </c>
      <c r="B19" s="281" t="s">
        <v>1105</v>
      </c>
      <c r="C19" s="282" t="s">
        <v>383</v>
      </c>
      <c r="D19" s="282">
        <v>1</v>
      </c>
      <c r="E19" s="344"/>
      <c r="F19" s="283">
        <f t="shared" si="0"/>
        <v>0</v>
      </c>
      <c r="G19" s="282"/>
      <c r="H19" s="282"/>
    </row>
    <row r="20" spans="1:8" ht="60" x14ac:dyDescent="0.2">
      <c r="A20" s="280" t="s">
        <v>1117</v>
      </c>
      <c r="B20" s="281" t="s">
        <v>1118</v>
      </c>
      <c r="C20" s="282" t="s">
        <v>383</v>
      </c>
      <c r="D20" s="282">
        <v>1</v>
      </c>
      <c r="E20" s="344"/>
      <c r="F20" s="283">
        <f t="shared" si="0"/>
        <v>0</v>
      </c>
      <c r="G20" s="282"/>
      <c r="H20" s="282"/>
    </row>
    <row r="21" spans="1:8" ht="24" x14ac:dyDescent="0.2">
      <c r="A21" s="280" t="s">
        <v>1119</v>
      </c>
      <c r="B21" s="284" t="s">
        <v>1120</v>
      </c>
      <c r="C21" s="282" t="s">
        <v>1115</v>
      </c>
      <c r="D21" s="282">
        <v>1</v>
      </c>
      <c r="E21" s="344"/>
      <c r="F21" s="283">
        <f t="shared" si="0"/>
        <v>0</v>
      </c>
      <c r="G21" s="282"/>
      <c r="H21" s="282"/>
    </row>
    <row r="22" spans="1:8" ht="12.75" customHeight="1" x14ac:dyDescent="0.2">
      <c r="A22" s="269"/>
      <c r="B22" s="287"/>
      <c r="C22" s="278"/>
      <c r="D22" s="278"/>
      <c r="E22" s="290"/>
      <c r="F22" s="291">
        <f t="shared" si="0"/>
        <v>0</v>
      </c>
      <c r="G22" s="278"/>
      <c r="H22" s="278"/>
    </row>
    <row r="23" spans="1:8" ht="12.75" customHeight="1" x14ac:dyDescent="0.2">
      <c r="A23" s="572" t="s">
        <v>1121</v>
      </c>
      <c r="B23" s="577"/>
      <c r="C23" s="278"/>
      <c r="D23" s="278"/>
      <c r="E23" s="275">
        <f>F23*C23</f>
        <v>0</v>
      </c>
      <c r="F23" s="276"/>
      <c r="G23" s="278"/>
      <c r="H23" s="278"/>
    </row>
    <row r="24" spans="1:8" x14ac:dyDescent="0.2">
      <c r="A24" s="269"/>
      <c r="B24" s="287"/>
      <c r="C24" s="278"/>
      <c r="D24" s="278"/>
      <c r="E24" s="290"/>
      <c r="F24" s="291">
        <f t="shared" ref="F24:F30" si="1">E24*D24</f>
        <v>0</v>
      </c>
      <c r="G24" s="278"/>
      <c r="H24" s="278"/>
    </row>
    <row r="25" spans="1:8" ht="36" x14ac:dyDescent="0.2">
      <c r="A25" s="280" t="s">
        <v>1122</v>
      </c>
      <c r="B25" s="281" t="s">
        <v>1123</v>
      </c>
      <c r="C25" s="282" t="s">
        <v>1099</v>
      </c>
      <c r="D25" s="282">
        <v>6</v>
      </c>
      <c r="E25" s="344"/>
      <c r="F25" s="283">
        <f t="shared" si="1"/>
        <v>0</v>
      </c>
      <c r="G25" s="282"/>
      <c r="H25" s="282"/>
    </row>
    <row r="26" spans="1:8" ht="60" x14ac:dyDescent="0.2">
      <c r="A26" s="280" t="s">
        <v>1124</v>
      </c>
      <c r="B26" s="281" t="s">
        <v>1125</v>
      </c>
      <c r="C26" s="282" t="s">
        <v>1099</v>
      </c>
      <c r="D26" s="282">
        <v>2</v>
      </c>
      <c r="E26" s="344"/>
      <c r="F26" s="283">
        <f t="shared" si="1"/>
        <v>0</v>
      </c>
      <c r="G26" s="282"/>
      <c r="H26" s="282"/>
    </row>
    <row r="27" spans="1:8" ht="24" x14ac:dyDescent="0.2">
      <c r="A27" s="280" t="s">
        <v>1126</v>
      </c>
      <c r="B27" s="284" t="s">
        <v>1127</v>
      </c>
      <c r="C27" s="282" t="s">
        <v>197</v>
      </c>
      <c r="D27" s="282">
        <v>3</v>
      </c>
      <c r="E27" s="344"/>
      <c r="F27" s="283">
        <f t="shared" si="1"/>
        <v>0</v>
      </c>
      <c r="G27" s="282"/>
      <c r="H27" s="282"/>
    </row>
    <row r="28" spans="1:8" ht="60" x14ac:dyDescent="0.2">
      <c r="A28" s="280" t="s">
        <v>1128</v>
      </c>
      <c r="B28" s="281" t="s">
        <v>1129</v>
      </c>
      <c r="C28" s="282" t="s">
        <v>383</v>
      </c>
      <c r="D28" s="282">
        <v>1</v>
      </c>
      <c r="E28" s="344"/>
      <c r="F28" s="283">
        <f t="shared" si="1"/>
        <v>0</v>
      </c>
      <c r="G28" s="282"/>
      <c r="H28" s="282"/>
    </row>
    <row r="29" spans="1:8" ht="24" x14ac:dyDescent="0.2">
      <c r="A29" s="280" t="s">
        <v>1130</v>
      </c>
      <c r="B29" s="281" t="s">
        <v>1131</v>
      </c>
      <c r="C29" s="282" t="s">
        <v>1099</v>
      </c>
      <c r="D29" s="282">
        <v>1</v>
      </c>
      <c r="E29" s="344"/>
      <c r="F29" s="283">
        <f t="shared" si="1"/>
        <v>0</v>
      </c>
      <c r="G29" s="282"/>
      <c r="H29" s="282"/>
    </row>
    <row r="30" spans="1:8" ht="24" x14ac:dyDescent="0.2">
      <c r="A30" s="280" t="s">
        <v>1132</v>
      </c>
      <c r="B30" s="284" t="s">
        <v>1114</v>
      </c>
      <c r="C30" s="282" t="s">
        <v>1115</v>
      </c>
      <c r="D30" s="282">
        <v>1</v>
      </c>
      <c r="E30" s="344"/>
      <c r="F30" s="283">
        <f t="shared" si="1"/>
        <v>0</v>
      </c>
      <c r="G30" s="282"/>
      <c r="H30" s="282"/>
    </row>
    <row r="31" spans="1:8" ht="36" x14ac:dyDescent="0.2">
      <c r="A31" s="280" t="s">
        <v>1133</v>
      </c>
      <c r="B31" s="281" t="s">
        <v>1134</v>
      </c>
      <c r="C31" s="282" t="s">
        <v>1099</v>
      </c>
      <c r="D31" s="282">
        <v>1</v>
      </c>
      <c r="E31" s="344"/>
      <c r="F31" s="283">
        <f>E31*D31</f>
        <v>0</v>
      </c>
      <c r="G31" s="282"/>
      <c r="H31" s="282"/>
    </row>
    <row r="32" spans="1:8" ht="48" x14ac:dyDescent="0.2">
      <c r="A32" s="280" t="s">
        <v>1135</v>
      </c>
      <c r="B32" s="281" t="s">
        <v>1136</v>
      </c>
      <c r="C32" s="282" t="s">
        <v>1099</v>
      </c>
      <c r="D32" s="282">
        <v>1</v>
      </c>
      <c r="E32" s="344"/>
      <c r="F32" s="283">
        <f>E32*D32</f>
        <v>0</v>
      </c>
      <c r="G32" s="282"/>
      <c r="H32" s="282"/>
    </row>
    <row r="33" spans="1:8" ht="51" x14ac:dyDescent="0.2">
      <c r="A33" s="280" t="s">
        <v>1137</v>
      </c>
      <c r="B33" s="285" t="s">
        <v>1138</v>
      </c>
      <c r="C33" s="282" t="s">
        <v>383</v>
      </c>
      <c r="D33" s="282">
        <v>2</v>
      </c>
      <c r="E33" s="344"/>
      <c r="F33" s="283">
        <f>E33*D33</f>
        <v>0</v>
      </c>
      <c r="G33" s="282"/>
      <c r="H33" s="282"/>
    </row>
    <row r="34" spans="1:8" x14ac:dyDescent="0.2">
      <c r="A34" s="286"/>
      <c r="B34" s="292"/>
      <c r="C34" s="278"/>
      <c r="D34" s="278"/>
      <c r="E34" s="288"/>
      <c r="F34" s="289"/>
      <c r="G34" s="278"/>
      <c r="H34" s="278"/>
    </row>
    <row r="35" spans="1:8" ht="12.75" customHeight="1" x14ac:dyDescent="0.2">
      <c r="A35" s="572" t="s">
        <v>1139</v>
      </c>
      <c r="B35" s="577"/>
      <c r="C35" s="278"/>
      <c r="D35" s="278"/>
      <c r="E35" s="275">
        <f>F35*C35</f>
        <v>0</v>
      </c>
      <c r="F35" s="276"/>
      <c r="G35" s="278"/>
      <c r="H35" s="278"/>
    </row>
    <row r="36" spans="1:8" x14ac:dyDescent="0.2">
      <c r="A36" s="269"/>
      <c r="B36" s="287"/>
      <c r="C36" s="278"/>
      <c r="D36" s="278"/>
      <c r="E36" s="290"/>
      <c r="F36" s="291">
        <f t="shared" ref="F36:F44" si="2">E36*D36</f>
        <v>0</v>
      </c>
      <c r="G36" s="278"/>
      <c r="H36" s="278"/>
    </row>
    <row r="37" spans="1:8" ht="25.5" x14ac:dyDescent="0.2">
      <c r="A37" s="280" t="s">
        <v>1140</v>
      </c>
      <c r="B37" s="281" t="s">
        <v>1141</v>
      </c>
      <c r="C37" s="282" t="s">
        <v>1099</v>
      </c>
      <c r="D37" s="282">
        <v>1</v>
      </c>
      <c r="E37" s="344"/>
      <c r="F37" s="283">
        <f t="shared" si="2"/>
        <v>0</v>
      </c>
      <c r="G37" s="282"/>
      <c r="H37" s="282"/>
    </row>
    <row r="38" spans="1:8" ht="24" x14ac:dyDescent="0.2">
      <c r="A38" s="280" t="s">
        <v>1142</v>
      </c>
      <c r="B38" s="284" t="s">
        <v>1143</v>
      </c>
      <c r="C38" s="282" t="s">
        <v>1099</v>
      </c>
      <c r="D38" s="282">
        <v>2</v>
      </c>
      <c r="E38" s="344"/>
      <c r="F38" s="283">
        <f t="shared" si="2"/>
        <v>0</v>
      </c>
      <c r="G38" s="282"/>
      <c r="H38" s="282"/>
    </row>
    <row r="39" spans="1:8" ht="36" x14ac:dyDescent="0.2">
      <c r="A39" s="280" t="s">
        <v>1144</v>
      </c>
      <c r="B39" s="281" t="s">
        <v>1145</v>
      </c>
      <c r="C39" s="282" t="s">
        <v>1099</v>
      </c>
      <c r="D39" s="282">
        <v>6</v>
      </c>
      <c r="E39" s="344"/>
      <c r="F39" s="283">
        <f t="shared" si="2"/>
        <v>0</v>
      </c>
      <c r="G39" s="282"/>
      <c r="H39" s="282"/>
    </row>
    <row r="40" spans="1:8" ht="60" x14ac:dyDescent="0.2">
      <c r="A40" s="280" t="s">
        <v>1146</v>
      </c>
      <c r="B40" s="281" t="s">
        <v>1147</v>
      </c>
      <c r="C40" s="282" t="s">
        <v>1099</v>
      </c>
      <c r="D40" s="282">
        <v>2</v>
      </c>
      <c r="E40" s="344"/>
      <c r="F40" s="283">
        <f t="shared" si="2"/>
        <v>0</v>
      </c>
      <c r="G40" s="282"/>
      <c r="H40" s="282"/>
    </row>
    <row r="41" spans="1:8" ht="24" x14ac:dyDescent="0.2">
      <c r="A41" s="280" t="s">
        <v>1148</v>
      </c>
      <c r="B41" s="284" t="s">
        <v>1149</v>
      </c>
      <c r="C41" s="282" t="s">
        <v>197</v>
      </c>
      <c r="D41" s="282">
        <v>2</v>
      </c>
      <c r="E41" s="344"/>
      <c r="F41" s="283">
        <f t="shared" si="2"/>
        <v>0</v>
      </c>
      <c r="G41" s="282"/>
      <c r="H41" s="282"/>
    </row>
    <row r="42" spans="1:8" ht="60" x14ac:dyDescent="0.2">
      <c r="A42" s="280" t="s">
        <v>1150</v>
      </c>
      <c r="B42" s="281" t="s">
        <v>1151</v>
      </c>
      <c r="C42" s="282" t="s">
        <v>383</v>
      </c>
      <c r="D42" s="282">
        <v>1</v>
      </c>
      <c r="E42" s="344"/>
      <c r="F42" s="283">
        <f t="shared" si="2"/>
        <v>0</v>
      </c>
      <c r="G42" s="282"/>
      <c r="H42" s="282"/>
    </row>
    <row r="43" spans="1:8" ht="24" x14ac:dyDescent="0.2">
      <c r="A43" s="280" t="s">
        <v>1152</v>
      </c>
      <c r="B43" s="281" t="s">
        <v>1153</v>
      </c>
      <c r="C43" s="282" t="s">
        <v>1099</v>
      </c>
      <c r="D43" s="282">
        <v>1</v>
      </c>
      <c r="E43" s="344"/>
      <c r="F43" s="283">
        <f t="shared" si="2"/>
        <v>0</v>
      </c>
      <c r="G43" s="282"/>
      <c r="H43" s="282"/>
    </row>
    <row r="44" spans="1:8" ht="24" x14ac:dyDescent="0.2">
      <c r="A44" s="280" t="s">
        <v>1154</v>
      </c>
      <c r="B44" s="284" t="s">
        <v>1127</v>
      </c>
      <c r="C44" s="282" t="s">
        <v>197</v>
      </c>
      <c r="D44" s="282">
        <v>1</v>
      </c>
      <c r="E44" s="344"/>
      <c r="F44" s="283">
        <f t="shared" si="2"/>
        <v>0</v>
      </c>
      <c r="G44" s="282"/>
      <c r="H44" s="282"/>
    </row>
    <row r="45" spans="1:8" ht="36" x14ac:dyDescent="0.2">
      <c r="A45" s="280" t="s">
        <v>1155</v>
      </c>
      <c r="B45" s="281" t="s">
        <v>1123</v>
      </c>
      <c r="C45" s="282" t="s">
        <v>1099</v>
      </c>
      <c r="D45" s="282">
        <v>1</v>
      </c>
      <c r="E45" s="344"/>
      <c r="F45" s="283">
        <f>E45*D45</f>
        <v>0</v>
      </c>
      <c r="G45" s="282"/>
      <c r="H45" s="282"/>
    </row>
    <row r="46" spans="1:8" ht="24" x14ac:dyDescent="0.2">
      <c r="A46" s="280" t="s">
        <v>1156</v>
      </c>
      <c r="B46" s="281" t="s">
        <v>1157</v>
      </c>
      <c r="C46" s="282" t="s">
        <v>1099</v>
      </c>
      <c r="D46" s="282">
        <v>1</v>
      </c>
      <c r="E46" s="344"/>
      <c r="F46" s="283">
        <f>E46*D46</f>
        <v>0</v>
      </c>
      <c r="G46" s="282"/>
      <c r="H46" s="282"/>
    </row>
    <row r="47" spans="1:8" ht="51" x14ac:dyDescent="0.2">
      <c r="A47" s="280" t="s">
        <v>1158</v>
      </c>
      <c r="B47" s="285" t="s">
        <v>1159</v>
      </c>
      <c r="C47" s="282" t="s">
        <v>383</v>
      </c>
      <c r="D47" s="282">
        <v>1</v>
      </c>
      <c r="E47" s="344"/>
      <c r="F47" s="283">
        <f>E47*D47</f>
        <v>0</v>
      </c>
      <c r="G47" s="282"/>
      <c r="H47" s="282"/>
    </row>
    <row r="48" spans="1:8" ht="51" x14ac:dyDescent="0.2">
      <c r="A48" s="280" t="s">
        <v>1160</v>
      </c>
      <c r="B48" s="285" t="s">
        <v>1138</v>
      </c>
      <c r="C48" s="282" t="s">
        <v>383</v>
      </c>
      <c r="D48" s="282">
        <v>1</v>
      </c>
      <c r="E48" s="344"/>
      <c r="F48" s="283">
        <f>E48*D48</f>
        <v>0</v>
      </c>
      <c r="G48" s="282"/>
      <c r="H48" s="282"/>
    </row>
    <row r="49" spans="1:8" x14ac:dyDescent="0.2">
      <c r="A49" s="269"/>
      <c r="B49" s="293"/>
      <c r="C49" s="294"/>
      <c r="D49" s="294"/>
      <c r="E49" s="290"/>
      <c r="F49" s="291">
        <f t="shared" ref="F49:F66" si="3">E49*D49</f>
        <v>0</v>
      </c>
      <c r="G49" s="278"/>
      <c r="H49" s="278"/>
    </row>
    <row r="50" spans="1:8" x14ac:dyDescent="0.2">
      <c r="A50" s="570" t="s">
        <v>1161</v>
      </c>
      <c r="B50" s="570"/>
      <c r="C50" s="278"/>
      <c r="D50" s="278"/>
      <c r="E50" s="290"/>
      <c r="F50" s="291">
        <f t="shared" si="3"/>
        <v>0</v>
      </c>
      <c r="G50" s="278"/>
      <c r="H50" s="278"/>
    </row>
    <row r="51" spans="1:8" x14ac:dyDescent="0.2">
      <c r="A51" s="295"/>
      <c r="B51" s="296"/>
      <c r="C51" s="278"/>
      <c r="D51" s="278"/>
      <c r="E51" s="290"/>
      <c r="F51" s="291">
        <f t="shared" si="3"/>
        <v>0</v>
      </c>
      <c r="G51" s="278"/>
      <c r="H51" s="278"/>
    </row>
    <row r="52" spans="1:8" x14ac:dyDescent="0.2">
      <c r="A52" s="297" t="s">
        <v>1162</v>
      </c>
      <c r="B52" s="298" t="s">
        <v>1163</v>
      </c>
      <c r="C52" s="282" t="s">
        <v>1164</v>
      </c>
      <c r="D52" s="282">
        <v>1</v>
      </c>
      <c r="E52" s="344"/>
      <c r="F52" s="283">
        <f t="shared" si="3"/>
        <v>0</v>
      </c>
      <c r="G52" s="282"/>
      <c r="H52" s="282"/>
    </row>
    <row r="53" spans="1:8" x14ac:dyDescent="0.2">
      <c r="A53" s="297" t="s">
        <v>1165</v>
      </c>
      <c r="B53" s="298" t="s">
        <v>1166</v>
      </c>
      <c r="C53" s="282" t="s">
        <v>1164</v>
      </c>
      <c r="D53" s="282">
        <v>1</v>
      </c>
      <c r="E53" s="344"/>
      <c r="F53" s="283">
        <f t="shared" si="3"/>
        <v>0</v>
      </c>
      <c r="G53" s="282"/>
      <c r="H53" s="282"/>
    </row>
    <row r="54" spans="1:8" x14ac:dyDescent="0.2">
      <c r="A54" s="297" t="s">
        <v>1167</v>
      </c>
      <c r="B54" s="298" t="s">
        <v>1168</v>
      </c>
      <c r="C54" s="282" t="s">
        <v>1164</v>
      </c>
      <c r="D54" s="282">
        <v>1</v>
      </c>
      <c r="E54" s="344"/>
      <c r="F54" s="283">
        <f t="shared" si="3"/>
        <v>0</v>
      </c>
      <c r="G54" s="282"/>
      <c r="H54" s="282"/>
    </row>
    <row r="55" spans="1:8" x14ac:dyDescent="0.2">
      <c r="A55" s="297" t="s">
        <v>1169</v>
      </c>
      <c r="B55" s="281" t="s">
        <v>1170</v>
      </c>
      <c r="C55" s="282" t="s">
        <v>1164</v>
      </c>
      <c r="D55" s="282">
        <v>1</v>
      </c>
      <c r="E55" s="344"/>
      <c r="F55" s="283">
        <f t="shared" si="3"/>
        <v>0</v>
      </c>
      <c r="G55" s="282"/>
      <c r="H55" s="282"/>
    </row>
    <row r="56" spans="1:8" x14ac:dyDescent="0.2">
      <c r="A56" s="297" t="s">
        <v>1171</v>
      </c>
      <c r="B56" s="281" t="s">
        <v>1172</v>
      </c>
      <c r="C56" s="282" t="s">
        <v>1164</v>
      </c>
      <c r="D56" s="282">
        <v>1</v>
      </c>
      <c r="E56" s="344"/>
      <c r="F56" s="283">
        <f t="shared" si="3"/>
        <v>0</v>
      </c>
      <c r="G56" s="282"/>
      <c r="H56" s="282"/>
    </row>
    <row r="57" spans="1:8" ht="13.5" x14ac:dyDescent="0.2">
      <c r="A57" s="297" t="s">
        <v>1173</v>
      </c>
      <c r="B57" s="281" t="s">
        <v>1174</v>
      </c>
      <c r="C57" s="299" t="s">
        <v>1175</v>
      </c>
      <c r="D57" s="299">
        <v>20</v>
      </c>
      <c r="E57" s="344"/>
      <c r="F57" s="283">
        <f t="shared" si="3"/>
        <v>0</v>
      </c>
      <c r="G57" s="299"/>
      <c r="H57" s="299"/>
    </row>
    <row r="58" spans="1:8" x14ac:dyDescent="0.2">
      <c r="A58" s="300"/>
      <c r="B58" s="296"/>
      <c r="C58" s="278"/>
      <c r="D58" s="278"/>
      <c r="E58" s="290"/>
      <c r="F58" s="291">
        <f t="shared" si="3"/>
        <v>0</v>
      </c>
      <c r="G58" s="278"/>
      <c r="H58" s="278"/>
    </row>
    <row r="59" spans="1:8" x14ac:dyDescent="0.2">
      <c r="A59" s="570" t="s">
        <v>1176</v>
      </c>
      <c r="B59" s="570"/>
      <c r="C59" s="278"/>
      <c r="D59" s="278"/>
      <c r="E59" s="290"/>
      <c r="F59" s="291">
        <f t="shared" si="3"/>
        <v>0</v>
      </c>
      <c r="G59" s="278"/>
      <c r="H59" s="278"/>
    </row>
    <row r="60" spans="1:8" x14ac:dyDescent="0.2">
      <c r="A60" s="301"/>
      <c r="B60" s="301"/>
      <c r="C60" s="278"/>
      <c r="D60" s="278"/>
      <c r="E60" s="290"/>
      <c r="F60" s="291"/>
      <c r="G60" s="278"/>
      <c r="H60" s="278"/>
    </row>
    <row r="61" spans="1:8" x14ac:dyDescent="0.2">
      <c r="A61" s="297" t="s">
        <v>1177</v>
      </c>
      <c r="B61" s="298" t="s">
        <v>1178</v>
      </c>
      <c r="C61" s="282" t="s">
        <v>1164</v>
      </c>
      <c r="D61" s="282">
        <v>1</v>
      </c>
      <c r="E61" s="345">
        <f>SUM(F7:F58)*20%</f>
        <v>0</v>
      </c>
      <c r="F61" s="283">
        <f t="shared" si="3"/>
        <v>0</v>
      </c>
      <c r="G61" s="282"/>
      <c r="H61" s="282"/>
    </row>
    <row r="62" spans="1:8" x14ac:dyDescent="0.2">
      <c r="A62" s="297" t="s">
        <v>1179</v>
      </c>
      <c r="B62" s="298" t="s">
        <v>1180</v>
      </c>
      <c r="C62" s="282" t="s">
        <v>1164</v>
      </c>
      <c r="D62" s="282">
        <v>1</v>
      </c>
      <c r="E62" s="345"/>
      <c r="F62" s="283">
        <f t="shared" si="3"/>
        <v>0</v>
      </c>
      <c r="G62" s="282"/>
      <c r="H62" s="282"/>
    </row>
    <row r="63" spans="1:8" x14ac:dyDescent="0.2">
      <c r="A63" s="297" t="s">
        <v>1181</v>
      </c>
      <c r="B63" s="298" t="s">
        <v>1182</v>
      </c>
      <c r="C63" s="282" t="s">
        <v>1164</v>
      </c>
      <c r="D63" s="282">
        <v>1</v>
      </c>
      <c r="E63" s="345"/>
      <c r="F63" s="283">
        <f t="shared" si="3"/>
        <v>0</v>
      </c>
      <c r="G63" s="282"/>
      <c r="H63" s="282"/>
    </row>
    <row r="64" spans="1:8" ht="24" x14ac:dyDescent="0.2">
      <c r="A64" s="297" t="s">
        <v>1183</v>
      </c>
      <c r="B64" s="298" t="s">
        <v>1184</v>
      </c>
      <c r="C64" s="282" t="s">
        <v>1164</v>
      </c>
      <c r="D64" s="282">
        <v>1</v>
      </c>
      <c r="E64" s="345"/>
      <c r="F64" s="283">
        <f t="shared" si="3"/>
        <v>0</v>
      </c>
      <c r="G64" s="282"/>
      <c r="H64" s="282"/>
    </row>
    <row r="65" spans="1:8" x14ac:dyDescent="0.2">
      <c r="A65" s="297" t="s">
        <v>1185</v>
      </c>
      <c r="B65" s="298" t="s">
        <v>1186</v>
      </c>
      <c r="C65" s="282" t="s">
        <v>1164</v>
      </c>
      <c r="D65" s="282">
        <v>1</v>
      </c>
      <c r="E65" s="345"/>
      <c r="F65" s="283">
        <f t="shared" si="3"/>
        <v>0</v>
      </c>
      <c r="G65" s="282"/>
      <c r="H65" s="282"/>
    </row>
    <row r="66" spans="1:8" ht="12.75" customHeight="1" x14ac:dyDescent="0.2">
      <c r="A66" s="297" t="s">
        <v>1187</v>
      </c>
      <c r="B66" s="298" t="s">
        <v>1188</v>
      </c>
      <c r="C66" s="282" t="s">
        <v>1164</v>
      </c>
      <c r="D66" s="282">
        <v>1</v>
      </c>
      <c r="E66" s="345"/>
      <c r="F66" s="283">
        <f t="shared" si="3"/>
        <v>0</v>
      </c>
      <c r="G66" s="282"/>
      <c r="H66" s="282"/>
    </row>
    <row r="67" spans="1:8" ht="12.75" customHeight="1" x14ac:dyDescent="0.2">
      <c r="A67" s="302"/>
      <c r="B67" s="303"/>
      <c r="C67" s="278"/>
      <c r="D67" s="278"/>
      <c r="E67" s="304"/>
      <c r="F67" s="289"/>
      <c r="G67" s="278"/>
      <c r="H67" s="278"/>
    </row>
    <row r="68" spans="1:8" x14ac:dyDescent="0.2">
      <c r="A68" s="570" t="s">
        <v>1189</v>
      </c>
      <c r="B68" s="570"/>
      <c r="C68" s="278"/>
      <c r="D68" s="278"/>
      <c r="E68" s="290"/>
      <c r="F68" s="291">
        <f>E68*D68</f>
        <v>0</v>
      </c>
      <c r="G68" s="278"/>
      <c r="H68" s="278"/>
    </row>
    <row r="69" spans="1:8" x14ac:dyDescent="0.2">
      <c r="A69" s="301"/>
      <c r="B69" s="301"/>
      <c r="C69" s="278"/>
      <c r="D69" s="278"/>
      <c r="E69" s="290"/>
      <c r="F69" s="291"/>
      <c r="G69" s="278"/>
      <c r="H69" s="278"/>
    </row>
    <row r="70" spans="1:8" x14ac:dyDescent="0.2">
      <c r="A70" s="297" t="s">
        <v>1190</v>
      </c>
      <c r="B70" s="298" t="s">
        <v>1191</v>
      </c>
      <c r="C70" s="282" t="s">
        <v>420</v>
      </c>
      <c r="D70" s="282">
        <v>1.27</v>
      </c>
      <c r="E70" s="345"/>
      <c r="F70" s="283">
        <f>E70*D70</f>
        <v>0</v>
      </c>
      <c r="G70" s="282"/>
      <c r="H70" s="282"/>
    </row>
    <row r="71" spans="1:8" x14ac:dyDescent="0.2">
      <c r="A71" s="297" t="s">
        <v>1192</v>
      </c>
      <c r="B71" s="298" t="s">
        <v>1193</v>
      </c>
      <c r="C71" s="282" t="s">
        <v>420</v>
      </c>
      <c r="D71" s="282">
        <v>1.27</v>
      </c>
      <c r="E71" s="345"/>
      <c r="F71" s="283">
        <f>E71*D71</f>
        <v>0</v>
      </c>
      <c r="G71" s="282"/>
      <c r="H71" s="282"/>
    </row>
    <row r="72" spans="1:8" ht="12.75" customHeight="1" x14ac:dyDescent="0.2">
      <c r="A72" s="302"/>
      <c r="B72" s="303"/>
      <c r="C72" s="278"/>
      <c r="D72" s="278"/>
      <c r="E72" s="305"/>
      <c r="F72" s="289"/>
      <c r="G72" s="278"/>
      <c r="H72" s="278"/>
    </row>
    <row r="73" spans="1:8" x14ac:dyDescent="0.2">
      <c r="A73" s="302"/>
      <c r="B73" s="303"/>
      <c r="C73" s="278"/>
      <c r="D73" s="278"/>
      <c r="E73" s="305"/>
      <c r="F73" s="289"/>
      <c r="G73" s="278"/>
      <c r="H73" s="278"/>
    </row>
    <row r="74" spans="1:8" x14ac:dyDescent="0.2">
      <c r="A74" s="302"/>
      <c r="B74" s="303"/>
      <c r="C74" s="278"/>
      <c r="D74" s="278"/>
      <c r="E74" s="305">
        <f>SUM(E7:E72)</f>
        <v>0</v>
      </c>
      <c r="F74" s="289">
        <f>SUM(F8:F71)</f>
        <v>0</v>
      </c>
      <c r="G74" s="278"/>
      <c r="H74" s="278"/>
    </row>
    <row r="75" spans="1:8" x14ac:dyDescent="0.2">
      <c r="A75" s="302"/>
      <c r="B75" s="303"/>
      <c r="C75" s="278"/>
      <c r="D75" s="278"/>
      <c r="E75" s="305"/>
      <c r="F75" s="289"/>
      <c r="G75" s="278"/>
      <c r="H75" s="278"/>
    </row>
    <row r="76" spans="1:8" x14ac:dyDescent="0.2">
      <c r="A76" s="302"/>
      <c r="B76" s="303"/>
      <c r="C76" s="278"/>
      <c r="D76" s="278"/>
      <c r="E76" s="305"/>
      <c r="F76" s="289"/>
      <c r="G76" s="278"/>
      <c r="H76" s="278"/>
    </row>
    <row r="77" spans="1:8" x14ac:dyDescent="0.2">
      <c r="A77" s="302"/>
      <c r="B77" s="303"/>
      <c r="C77" s="278"/>
      <c r="D77" s="278"/>
      <c r="E77" s="305"/>
      <c r="F77" s="289"/>
      <c r="G77" s="278"/>
      <c r="H77" s="278"/>
    </row>
    <row r="78" spans="1:8" ht="12.75" customHeight="1" x14ac:dyDescent="0.2">
      <c r="A78" s="302"/>
      <c r="B78" s="303"/>
      <c r="C78" s="278"/>
      <c r="D78" s="278"/>
      <c r="E78" s="305"/>
      <c r="F78" s="289"/>
      <c r="G78" s="278"/>
      <c r="H78" s="278"/>
    </row>
    <row r="79" spans="1:8" x14ac:dyDescent="0.2">
      <c r="A79" s="286"/>
      <c r="B79" s="303"/>
      <c r="C79" s="278"/>
      <c r="D79" s="278"/>
      <c r="E79" s="289"/>
      <c r="F79" s="289"/>
      <c r="G79" s="278"/>
      <c r="H79" s="278"/>
    </row>
    <row r="80" spans="1:8" ht="12.75" customHeight="1" x14ac:dyDescent="0.2">
      <c r="A80" s="571"/>
      <c r="B80" s="571"/>
      <c r="C80" s="278"/>
      <c r="D80" s="278"/>
      <c r="E80" s="289"/>
      <c r="F80" s="289"/>
      <c r="G80" s="278"/>
      <c r="H80" s="278"/>
    </row>
    <row r="81" spans="1:8" x14ac:dyDescent="0.2">
      <c r="A81" s="286"/>
      <c r="B81" s="286"/>
      <c r="C81" s="278"/>
      <c r="D81" s="278"/>
      <c r="E81" s="306"/>
      <c r="F81" s="306">
        <f>E81*D81</f>
        <v>0</v>
      </c>
      <c r="G81" s="278"/>
      <c r="H81" s="278"/>
    </row>
    <row r="82" spans="1:8" x14ac:dyDescent="0.2">
      <c r="A82" s="286"/>
      <c r="B82" s="303"/>
      <c r="C82" s="278"/>
      <c r="D82" s="278"/>
      <c r="E82" s="306"/>
      <c r="F82" s="306">
        <f>E82*D82</f>
        <v>0</v>
      </c>
      <c r="G82" s="278"/>
      <c r="H82" s="278"/>
    </row>
    <row r="83" spans="1:8" x14ac:dyDescent="0.2">
      <c r="A83" s="286"/>
      <c r="B83" s="303"/>
      <c r="C83" s="278"/>
      <c r="D83" s="278"/>
      <c r="E83" s="306"/>
      <c r="F83" s="306">
        <f>E83*D83</f>
        <v>0</v>
      </c>
      <c r="G83" s="278"/>
      <c r="H83" s="278"/>
    </row>
    <row r="84" spans="1:8" x14ac:dyDescent="0.2">
      <c r="A84" s="269"/>
      <c r="B84" s="269"/>
      <c r="C84" s="278"/>
      <c r="D84" s="278"/>
      <c r="E84" s="273"/>
      <c r="F84" s="273">
        <f>E84*D84</f>
        <v>0</v>
      </c>
      <c r="G84" s="278"/>
      <c r="H84" s="278"/>
    </row>
    <row r="85" spans="1:8" x14ac:dyDescent="0.2">
      <c r="A85" s="269"/>
      <c r="B85" s="296"/>
      <c r="C85" s="278"/>
      <c r="D85" s="278"/>
      <c r="E85" s="273"/>
      <c r="F85" s="273"/>
      <c r="G85" s="278"/>
      <c r="H85" s="278"/>
    </row>
    <row r="86" spans="1:8" x14ac:dyDescent="0.2">
      <c r="A86" s="269"/>
      <c r="B86" s="296"/>
      <c r="C86" s="278"/>
      <c r="D86" s="278"/>
      <c r="E86" s="273"/>
      <c r="F86" s="273"/>
      <c r="G86" s="278"/>
      <c r="H86" s="278"/>
    </row>
    <row r="87" spans="1:8" x14ac:dyDescent="0.2">
      <c r="A87" s="269"/>
      <c r="B87" s="296"/>
      <c r="C87" s="278"/>
      <c r="D87" s="278"/>
      <c r="E87" s="273"/>
      <c r="F87" s="273"/>
      <c r="G87" s="278"/>
      <c r="H87" s="278"/>
    </row>
    <row r="88" spans="1:8" x14ac:dyDescent="0.2">
      <c r="A88" s="269"/>
      <c r="B88" s="269"/>
      <c r="C88" s="278"/>
      <c r="D88" s="278"/>
      <c r="E88" s="273"/>
      <c r="F88" s="273"/>
      <c r="G88" s="278"/>
      <c r="H88" s="278"/>
    </row>
    <row r="89" spans="1:8" x14ac:dyDescent="0.2">
      <c r="A89" s="269"/>
      <c r="B89" s="296"/>
      <c r="C89" s="278"/>
      <c r="D89" s="278"/>
      <c r="E89" s="273"/>
      <c r="F89" s="273"/>
      <c r="G89" s="278"/>
      <c r="H89" s="278"/>
    </row>
    <row r="90" spans="1:8" x14ac:dyDescent="0.2">
      <c r="A90" s="269"/>
      <c r="B90" s="296"/>
      <c r="C90" s="278"/>
      <c r="D90" s="278"/>
      <c r="E90" s="273"/>
      <c r="F90" s="273"/>
      <c r="G90" s="278"/>
      <c r="H90" s="278"/>
    </row>
    <row r="91" spans="1:8" x14ac:dyDescent="0.2">
      <c r="A91" s="269"/>
      <c r="B91" s="296"/>
      <c r="C91" s="278"/>
      <c r="D91" s="278"/>
      <c r="E91" s="273"/>
      <c r="F91" s="273"/>
      <c r="G91" s="278"/>
      <c r="H91" s="278"/>
    </row>
    <row r="92" spans="1:8" x14ac:dyDescent="0.2">
      <c r="A92" s="269"/>
      <c r="B92" s="296"/>
      <c r="C92" s="278"/>
      <c r="D92" s="278"/>
      <c r="E92" s="273"/>
      <c r="F92" s="273"/>
      <c r="G92" s="278"/>
      <c r="H92" s="278"/>
    </row>
    <row r="93" spans="1:8" x14ac:dyDescent="0.2">
      <c r="A93" s="269"/>
      <c r="B93" s="296"/>
      <c r="C93" s="278"/>
      <c r="D93" s="278"/>
      <c r="E93" s="273"/>
      <c r="F93" s="273"/>
      <c r="G93" s="278"/>
      <c r="H93" s="278"/>
    </row>
    <row r="94" spans="1:8" x14ac:dyDescent="0.2">
      <c r="A94" s="269"/>
      <c r="B94" s="296"/>
      <c r="C94" s="278"/>
      <c r="D94" s="278"/>
      <c r="E94" s="273"/>
      <c r="F94" s="273"/>
      <c r="G94" s="278"/>
      <c r="H94" s="278"/>
    </row>
    <row r="95" spans="1:8" x14ac:dyDescent="0.2">
      <c r="A95" s="269"/>
      <c r="B95" s="296"/>
      <c r="C95" s="278"/>
      <c r="D95" s="278"/>
      <c r="E95" s="273"/>
      <c r="F95" s="273"/>
      <c r="G95" s="278"/>
      <c r="H95" s="278"/>
    </row>
    <row r="96" spans="1:8" x14ac:dyDescent="0.2">
      <c r="A96" s="269"/>
      <c r="B96" s="269"/>
      <c r="C96" s="278"/>
      <c r="D96" s="278"/>
      <c r="E96" s="273"/>
      <c r="F96" s="273"/>
      <c r="G96" s="278"/>
      <c r="H96" s="278"/>
    </row>
    <row r="97" spans="1:8" x14ac:dyDescent="0.2">
      <c r="A97" s="269"/>
      <c r="B97" s="296"/>
      <c r="C97" s="278"/>
      <c r="D97" s="278"/>
      <c r="E97" s="273"/>
      <c r="F97" s="273"/>
      <c r="G97" s="278"/>
      <c r="H97" s="278"/>
    </row>
    <row r="98" spans="1:8" x14ac:dyDescent="0.2">
      <c r="A98" s="269"/>
      <c r="B98" s="296"/>
      <c r="C98" s="278"/>
      <c r="D98" s="278"/>
      <c r="E98" s="273"/>
      <c r="F98" s="273"/>
      <c r="G98" s="278"/>
      <c r="H98" s="278"/>
    </row>
    <row r="99" spans="1:8" x14ac:dyDescent="0.2">
      <c r="A99" s="269"/>
      <c r="B99" s="269"/>
      <c r="C99" s="278"/>
      <c r="D99" s="278"/>
      <c r="E99" s="273"/>
      <c r="F99" s="273"/>
      <c r="G99" s="278"/>
      <c r="H99" s="278"/>
    </row>
    <row r="100" spans="1:8" x14ac:dyDescent="0.2">
      <c r="A100" s="269"/>
      <c r="B100" s="269"/>
      <c r="C100" s="278"/>
      <c r="D100" s="278"/>
      <c r="E100" s="273"/>
      <c r="F100" s="273"/>
      <c r="G100" s="278"/>
      <c r="H100" s="278"/>
    </row>
    <row r="101" spans="1:8" x14ac:dyDescent="0.2">
      <c r="A101" s="572"/>
      <c r="B101" s="572"/>
      <c r="C101" s="307"/>
      <c r="D101" s="307"/>
      <c r="E101" s="273"/>
      <c r="F101" s="273"/>
      <c r="G101" s="307"/>
      <c r="H101" s="307"/>
    </row>
    <row r="102" spans="1:8" x14ac:dyDescent="0.2">
      <c r="A102" s="269"/>
      <c r="B102" s="296"/>
      <c r="C102" s="278"/>
      <c r="D102" s="278"/>
      <c r="E102" s="273"/>
      <c r="F102" s="273"/>
      <c r="G102" s="278"/>
      <c r="H102" s="278"/>
    </row>
    <row r="103" spans="1:8" x14ac:dyDescent="0.2">
      <c r="A103" s="269"/>
      <c r="B103" s="296"/>
      <c r="C103" s="307"/>
      <c r="D103" s="307"/>
      <c r="E103" s="273"/>
      <c r="F103" s="273"/>
      <c r="G103" s="307"/>
      <c r="H103" s="307"/>
    </row>
    <row r="104" spans="1:8" x14ac:dyDescent="0.2">
      <c r="A104" s="269"/>
      <c r="B104" s="296"/>
      <c r="C104" s="278"/>
      <c r="D104" s="278"/>
      <c r="E104" s="273">
        <f t="shared" ref="E104:E116" si="4">F104*C104</f>
        <v>0</v>
      </c>
      <c r="F104" s="273"/>
      <c r="G104" s="278"/>
      <c r="H104" s="278"/>
    </row>
    <row r="105" spans="1:8" x14ac:dyDescent="0.2">
      <c r="A105" s="269"/>
      <c r="B105" s="296"/>
      <c r="C105" s="278"/>
      <c r="D105" s="278"/>
      <c r="E105" s="273">
        <f t="shared" si="4"/>
        <v>0</v>
      </c>
      <c r="F105" s="273"/>
      <c r="G105" s="278"/>
      <c r="H105" s="278"/>
    </row>
    <row r="106" spans="1:8" x14ac:dyDescent="0.2">
      <c r="A106" s="269"/>
      <c r="B106" s="296"/>
      <c r="C106" s="278"/>
      <c r="D106" s="278"/>
      <c r="E106" s="273">
        <f t="shared" si="4"/>
        <v>0</v>
      </c>
      <c r="F106" s="273"/>
      <c r="G106" s="278"/>
      <c r="H106" s="278"/>
    </row>
    <row r="107" spans="1:8" x14ac:dyDescent="0.2">
      <c r="A107" s="269"/>
      <c r="B107" s="296"/>
      <c r="C107" s="278"/>
      <c r="D107" s="278"/>
      <c r="E107" s="273">
        <f t="shared" si="4"/>
        <v>0</v>
      </c>
      <c r="F107" s="273"/>
      <c r="G107" s="278"/>
      <c r="H107" s="278"/>
    </row>
    <row r="108" spans="1:8" x14ac:dyDescent="0.2">
      <c r="A108" s="269"/>
      <c r="B108" s="296"/>
      <c r="C108" s="278"/>
      <c r="D108" s="278"/>
      <c r="E108" s="273">
        <f t="shared" si="4"/>
        <v>0</v>
      </c>
      <c r="F108" s="273"/>
      <c r="G108" s="278"/>
      <c r="H108" s="278"/>
    </row>
    <row r="109" spans="1:8" x14ac:dyDescent="0.2">
      <c r="A109" s="269"/>
      <c r="B109" s="296"/>
      <c r="C109" s="278"/>
      <c r="D109" s="278"/>
      <c r="E109" s="273">
        <f t="shared" si="4"/>
        <v>0</v>
      </c>
      <c r="F109" s="273"/>
      <c r="G109" s="278"/>
      <c r="H109" s="278"/>
    </row>
    <row r="110" spans="1:8" x14ac:dyDescent="0.2">
      <c r="A110" s="269"/>
      <c r="B110" s="296"/>
      <c r="C110" s="278"/>
      <c r="D110" s="278"/>
      <c r="E110" s="273">
        <f t="shared" si="4"/>
        <v>0</v>
      </c>
      <c r="F110" s="273"/>
      <c r="G110" s="278"/>
      <c r="H110" s="278"/>
    </row>
    <row r="111" spans="1:8" x14ac:dyDescent="0.2">
      <c r="A111" s="269"/>
      <c r="B111" s="296"/>
      <c r="C111" s="278"/>
      <c r="D111" s="278"/>
      <c r="E111" s="273">
        <f t="shared" si="4"/>
        <v>0</v>
      </c>
      <c r="F111" s="273"/>
      <c r="G111" s="278"/>
      <c r="H111" s="278"/>
    </row>
    <row r="112" spans="1:8" x14ac:dyDescent="0.2">
      <c r="A112" s="269"/>
      <c r="B112" s="296"/>
      <c r="C112" s="278"/>
      <c r="D112" s="278"/>
      <c r="E112" s="273">
        <f t="shared" si="4"/>
        <v>0</v>
      </c>
      <c r="F112" s="273"/>
      <c r="G112" s="278"/>
      <c r="H112" s="278"/>
    </row>
    <row r="113" spans="1:8" x14ac:dyDescent="0.2">
      <c r="A113" s="269"/>
      <c r="B113" s="296"/>
      <c r="C113" s="278"/>
      <c r="D113" s="278"/>
      <c r="E113" s="273">
        <f t="shared" si="4"/>
        <v>0</v>
      </c>
      <c r="F113" s="273"/>
      <c r="G113" s="278"/>
      <c r="H113" s="278"/>
    </row>
    <row r="114" spans="1:8" x14ac:dyDescent="0.2">
      <c r="A114" s="269"/>
      <c r="B114" s="296"/>
      <c r="C114" s="278"/>
      <c r="D114" s="278"/>
      <c r="E114" s="273">
        <f t="shared" si="4"/>
        <v>0</v>
      </c>
      <c r="F114" s="273"/>
      <c r="G114" s="278"/>
      <c r="H114" s="278"/>
    </row>
    <row r="115" spans="1:8" x14ac:dyDescent="0.2">
      <c r="A115" s="269"/>
      <c r="B115" s="296"/>
      <c r="C115" s="278"/>
      <c r="D115" s="278"/>
      <c r="E115" s="273">
        <f t="shared" si="4"/>
        <v>0</v>
      </c>
      <c r="F115" s="273"/>
      <c r="G115" s="278"/>
      <c r="H115" s="278"/>
    </row>
    <row r="116" spans="1:8" x14ac:dyDescent="0.2">
      <c r="A116" s="269"/>
      <c r="B116" s="308"/>
      <c r="C116" s="278"/>
      <c r="D116" s="278"/>
      <c r="E116" s="273">
        <f t="shared" si="4"/>
        <v>0</v>
      </c>
      <c r="F116" s="273"/>
      <c r="G116" s="278"/>
      <c r="H116" s="278"/>
    </row>
    <row r="117" spans="1:8" x14ac:dyDescent="0.2">
      <c r="A117" s="269"/>
      <c r="B117" s="296"/>
      <c r="C117" s="278"/>
      <c r="D117" s="278"/>
      <c r="E117" s="273"/>
      <c r="F117" s="273"/>
      <c r="G117" s="278"/>
      <c r="H117" s="278"/>
    </row>
    <row r="118" spans="1:8" ht="12.75" customHeight="1" x14ac:dyDescent="0.2">
      <c r="A118" s="269"/>
      <c r="B118" s="296"/>
      <c r="C118" s="278"/>
      <c r="D118" s="278"/>
      <c r="E118" s="273"/>
      <c r="F118" s="273"/>
      <c r="G118" s="278"/>
      <c r="H118" s="278"/>
    </row>
    <row r="119" spans="1:8" x14ac:dyDescent="0.2">
      <c r="A119" s="269"/>
      <c r="B119" s="296"/>
      <c r="C119" s="278"/>
      <c r="D119" s="278"/>
      <c r="E119" s="273"/>
      <c r="F119" s="273"/>
      <c r="G119" s="278"/>
      <c r="H119" s="278"/>
    </row>
    <row r="120" spans="1:8" x14ac:dyDescent="0.2">
      <c r="A120" s="269"/>
      <c r="B120" s="296"/>
      <c r="C120" s="278"/>
      <c r="D120" s="278"/>
      <c r="E120" s="273"/>
      <c r="F120" s="273"/>
      <c r="G120" s="278"/>
      <c r="H120" s="278"/>
    </row>
    <row r="121" spans="1:8" x14ac:dyDescent="0.2">
      <c r="A121" s="572"/>
      <c r="B121" s="572"/>
      <c r="C121" s="307"/>
      <c r="D121" s="307"/>
      <c r="E121" s="273"/>
      <c r="F121" s="273"/>
      <c r="G121" s="307"/>
      <c r="H121" s="307"/>
    </row>
    <row r="122" spans="1:8" x14ac:dyDescent="0.2">
      <c r="A122" s="269"/>
      <c r="B122" s="296"/>
      <c r="C122" s="278"/>
      <c r="D122" s="278"/>
      <c r="E122" s="273"/>
      <c r="F122" s="273"/>
      <c r="G122" s="278"/>
      <c r="H122" s="278"/>
    </row>
    <row r="123" spans="1:8" x14ac:dyDescent="0.2">
      <c r="A123" s="269"/>
      <c r="B123" s="296"/>
      <c r="C123" s="307"/>
      <c r="D123" s="307"/>
      <c r="E123" s="273"/>
      <c r="F123" s="273"/>
      <c r="G123" s="307"/>
      <c r="H123" s="307"/>
    </row>
    <row r="124" spans="1:8" ht="12.75" customHeight="1" x14ac:dyDescent="0.2">
      <c r="A124" s="269"/>
      <c r="B124" s="296"/>
      <c r="C124" s="278"/>
      <c r="D124" s="278"/>
      <c r="E124" s="273"/>
      <c r="F124" s="273"/>
      <c r="G124" s="278"/>
      <c r="H124" s="278"/>
    </row>
    <row r="125" spans="1:8" x14ac:dyDescent="0.2">
      <c r="A125" s="269"/>
      <c r="B125" s="296"/>
      <c r="C125" s="278"/>
      <c r="D125" s="278"/>
      <c r="E125" s="273"/>
      <c r="F125" s="273"/>
      <c r="G125" s="278"/>
      <c r="H125" s="278"/>
    </row>
    <row r="126" spans="1:8" x14ac:dyDescent="0.2">
      <c r="A126" s="269"/>
      <c r="B126" s="296"/>
      <c r="C126" s="307"/>
      <c r="D126" s="307"/>
      <c r="E126" s="273"/>
      <c r="F126" s="273"/>
      <c r="G126" s="307"/>
      <c r="H126" s="307"/>
    </row>
    <row r="127" spans="1:8" x14ac:dyDescent="0.2">
      <c r="A127" s="269"/>
      <c r="B127" s="296"/>
      <c r="C127" s="307"/>
      <c r="D127" s="307"/>
      <c r="E127" s="273"/>
      <c r="F127" s="273"/>
      <c r="G127" s="307"/>
      <c r="H127" s="307"/>
    </row>
    <row r="128" spans="1:8" x14ac:dyDescent="0.2">
      <c r="A128" s="269"/>
      <c r="B128" s="296"/>
      <c r="C128" s="278"/>
      <c r="D128" s="278"/>
      <c r="E128" s="273"/>
      <c r="F128" s="273"/>
      <c r="G128" s="278"/>
      <c r="H128" s="278"/>
    </row>
    <row r="129" spans="1:8" x14ac:dyDescent="0.2">
      <c r="A129" s="269"/>
      <c r="B129" s="296"/>
      <c r="C129" s="278"/>
      <c r="D129" s="278"/>
      <c r="E129" s="273"/>
      <c r="F129" s="273"/>
      <c r="G129" s="278"/>
      <c r="H129" s="278"/>
    </row>
    <row r="130" spans="1:8" x14ac:dyDescent="0.2">
      <c r="A130" s="269"/>
      <c r="B130" s="296"/>
      <c r="C130" s="278"/>
      <c r="D130" s="278"/>
      <c r="E130" s="273"/>
      <c r="F130" s="273"/>
      <c r="G130" s="278"/>
      <c r="H130" s="278"/>
    </row>
    <row r="131" spans="1:8" x14ac:dyDescent="0.2">
      <c r="A131" s="269"/>
      <c r="B131" s="296"/>
      <c r="C131" s="278"/>
      <c r="D131" s="278"/>
      <c r="E131" s="273"/>
      <c r="F131" s="273"/>
      <c r="G131" s="278"/>
      <c r="H131" s="278"/>
    </row>
    <row r="132" spans="1:8" x14ac:dyDescent="0.2">
      <c r="A132" s="269"/>
      <c r="B132" s="296"/>
      <c r="C132" s="278"/>
      <c r="D132" s="278"/>
      <c r="E132" s="273"/>
      <c r="F132" s="273"/>
      <c r="G132" s="278"/>
      <c r="H132" s="278"/>
    </row>
    <row r="133" spans="1:8" x14ac:dyDescent="0.2">
      <c r="A133" s="269"/>
      <c r="B133" s="296"/>
      <c r="C133" s="278"/>
      <c r="D133" s="278"/>
      <c r="E133" s="273"/>
      <c r="F133" s="273"/>
      <c r="G133" s="278"/>
      <c r="H133" s="278"/>
    </row>
    <row r="134" spans="1:8" x14ac:dyDescent="0.2">
      <c r="A134" s="269"/>
      <c r="B134" s="296"/>
      <c r="C134" s="278"/>
      <c r="D134" s="278"/>
      <c r="E134" s="273"/>
      <c r="F134" s="273"/>
      <c r="G134" s="278"/>
      <c r="H134" s="278"/>
    </row>
    <row r="135" spans="1:8" x14ac:dyDescent="0.2">
      <c r="A135" s="269"/>
      <c r="B135" s="296"/>
      <c r="C135" s="278"/>
      <c r="D135" s="278"/>
      <c r="E135" s="273"/>
      <c r="F135" s="273"/>
      <c r="G135" s="278"/>
      <c r="H135" s="278"/>
    </row>
    <row r="136" spans="1:8" x14ac:dyDescent="0.2">
      <c r="A136" s="269"/>
      <c r="B136" s="296"/>
      <c r="C136" s="278"/>
      <c r="D136" s="278"/>
      <c r="E136" s="273"/>
      <c r="F136" s="273"/>
      <c r="G136" s="278"/>
      <c r="H136" s="278"/>
    </row>
    <row r="137" spans="1:8" x14ac:dyDescent="0.2">
      <c r="A137" s="269"/>
      <c r="B137" s="296"/>
      <c r="C137" s="278"/>
      <c r="D137" s="278"/>
      <c r="E137" s="273"/>
      <c r="F137" s="273"/>
      <c r="G137" s="278"/>
      <c r="H137" s="278"/>
    </row>
    <row r="138" spans="1:8" x14ac:dyDescent="0.2">
      <c r="A138" s="269"/>
      <c r="B138" s="296"/>
      <c r="C138" s="278"/>
      <c r="D138" s="278"/>
      <c r="E138" s="273"/>
      <c r="F138" s="273"/>
      <c r="G138" s="278"/>
      <c r="H138" s="278"/>
    </row>
    <row r="139" spans="1:8" x14ac:dyDescent="0.2">
      <c r="A139" s="269"/>
      <c r="B139" s="296"/>
      <c r="C139" s="278"/>
      <c r="D139" s="278"/>
      <c r="E139" s="273"/>
      <c r="F139" s="273"/>
      <c r="G139" s="278"/>
      <c r="H139" s="278"/>
    </row>
    <row r="140" spans="1:8" x14ac:dyDescent="0.2">
      <c r="A140" s="269"/>
      <c r="B140" s="296"/>
      <c r="C140" s="278"/>
      <c r="D140" s="278"/>
      <c r="E140" s="273"/>
      <c r="F140" s="273"/>
      <c r="G140" s="278"/>
      <c r="H140" s="278"/>
    </row>
    <row r="141" spans="1:8" x14ac:dyDescent="0.2">
      <c r="A141" s="269"/>
      <c r="B141" s="296"/>
      <c r="C141" s="278"/>
      <c r="D141" s="278"/>
      <c r="E141" s="273"/>
      <c r="F141" s="273"/>
      <c r="G141" s="278"/>
      <c r="H141" s="278"/>
    </row>
    <row r="142" spans="1:8" x14ac:dyDescent="0.2">
      <c r="A142" s="572"/>
      <c r="B142" s="572"/>
      <c r="C142" s="307"/>
      <c r="D142" s="307"/>
      <c r="E142" s="273"/>
      <c r="F142" s="273"/>
      <c r="G142" s="307"/>
      <c r="H142" s="307"/>
    </row>
    <row r="143" spans="1:8" x14ac:dyDescent="0.2">
      <c r="A143" s="269"/>
      <c r="B143" s="296"/>
      <c r="C143" s="307"/>
      <c r="D143" s="307"/>
      <c r="E143" s="273"/>
      <c r="F143" s="273"/>
      <c r="G143" s="307"/>
      <c r="H143" s="307"/>
    </row>
    <row r="144" spans="1:8" x14ac:dyDescent="0.2">
      <c r="A144" s="286"/>
      <c r="B144" s="296"/>
      <c r="C144" s="278"/>
      <c r="D144" s="278"/>
      <c r="E144" s="273"/>
      <c r="F144" s="273"/>
      <c r="G144" s="278"/>
      <c r="H144" s="278"/>
    </row>
    <row r="145" spans="1:8" x14ac:dyDescent="0.2">
      <c r="A145" s="269"/>
      <c r="B145" s="296"/>
      <c r="C145" s="307"/>
      <c r="D145" s="307"/>
      <c r="E145" s="273"/>
      <c r="F145" s="273"/>
      <c r="G145" s="307"/>
      <c r="H145" s="307"/>
    </row>
    <row r="146" spans="1:8" x14ac:dyDescent="0.2">
      <c r="A146" s="269"/>
      <c r="B146" s="296"/>
      <c r="C146" s="278"/>
      <c r="D146" s="278"/>
      <c r="E146" s="273"/>
      <c r="F146" s="273"/>
      <c r="G146" s="278"/>
      <c r="H146" s="278"/>
    </row>
    <row r="147" spans="1:8" x14ac:dyDescent="0.2">
      <c r="A147" s="269"/>
      <c r="B147" s="296"/>
      <c r="C147" s="307"/>
      <c r="D147" s="307"/>
      <c r="E147" s="273"/>
      <c r="F147" s="273"/>
      <c r="G147" s="307"/>
      <c r="H147" s="307"/>
    </row>
    <row r="148" spans="1:8" x14ac:dyDescent="0.2">
      <c r="A148" s="269"/>
      <c r="B148" s="296"/>
      <c r="C148" s="278"/>
      <c r="D148" s="278"/>
      <c r="E148" s="273"/>
      <c r="F148" s="273"/>
      <c r="G148" s="278"/>
      <c r="H148" s="278"/>
    </row>
    <row r="149" spans="1:8" x14ac:dyDescent="0.2">
      <c r="A149" s="269"/>
      <c r="B149" s="296"/>
      <c r="C149" s="307"/>
      <c r="D149" s="307"/>
      <c r="E149" s="273"/>
      <c r="F149" s="273"/>
      <c r="G149" s="307"/>
      <c r="H149" s="307"/>
    </row>
    <row r="150" spans="1:8" x14ac:dyDescent="0.2">
      <c r="A150" s="269"/>
      <c r="B150" s="296"/>
      <c r="C150" s="278"/>
      <c r="D150" s="278"/>
      <c r="E150" s="273"/>
      <c r="F150" s="273"/>
      <c r="G150" s="278"/>
      <c r="H150" s="278"/>
    </row>
    <row r="151" spans="1:8" ht="12.75" customHeight="1" x14ac:dyDescent="0.2">
      <c r="A151" s="269"/>
      <c r="B151" s="296"/>
      <c r="C151" s="307"/>
      <c r="D151" s="307"/>
      <c r="E151" s="273"/>
      <c r="F151" s="273"/>
      <c r="G151" s="307"/>
      <c r="H151" s="307"/>
    </row>
    <row r="152" spans="1:8" x14ac:dyDescent="0.2">
      <c r="A152" s="269"/>
      <c r="B152" s="296"/>
      <c r="C152" s="307"/>
      <c r="D152" s="307"/>
      <c r="E152" s="273"/>
      <c r="F152" s="273"/>
      <c r="G152" s="307"/>
      <c r="H152" s="307"/>
    </row>
    <row r="153" spans="1:8" x14ac:dyDescent="0.2">
      <c r="A153" s="269"/>
      <c r="B153" s="296"/>
      <c r="C153" s="278"/>
      <c r="D153" s="278"/>
      <c r="E153" s="273"/>
      <c r="F153" s="273"/>
      <c r="G153" s="278"/>
      <c r="H153" s="278"/>
    </row>
    <row r="154" spans="1:8" x14ac:dyDescent="0.2">
      <c r="A154" s="269"/>
      <c r="B154" s="296"/>
      <c r="C154" s="278"/>
      <c r="D154" s="278"/>
      <c r="E154" s="273"/>
      <c r="F154" s="273"/>
      <c r="G154" s="278"/>
      <c r="H154" s="278"/>
    </row>
    <row r="155" spans="1:8" x14ac:dyDescent="0.2">
      <c r="A155" s="269"/>
      <c r="B155" s="296"/>
      <c r="C155" s="278"/>
      <c r="D155" s="278"/>
      <c r="E155" s="273"/>
      <c r="F155" s="273"/>
      <c r="G155" s="278"/>
      <c r="H155" s="278"/>
    </row>
    <row r="156" spans="1:8" x14ac:dyDescent="0.2">
      <c r="A156" s="269"/>
      <c r="B156" s="296"/>
      <c r="C156" s="278"/>
      <c r="D156" s="278"/>
      <c r="E156" s="273"/>
      <c r="F156" s="273"/>
      <c r="G156" s="278"/>
      <c r="H156" s="278"/>
    </row>
    <row r="157" spans="1:8" x14ac:dyDescent="0.2">
      <c r="A157" s="269"/>
      <c r="B157" s="296"/>
      <c r="C157" s="278"/>
      <c r="D157" s="278"/>
      <c r="E157" s="273"/>
      <c r="F157" s="273"/>
      <c r="G157" s="278"/>
      <c r="H157" s="278"/>
    </row>
    <row r="158" spans="1:8" x14ac:dyDescent="0.2">
      <c r="A158" s="269"/>
      <c r="B158" s="296"/>
      <c r="C158" s="278"/>
      <c r="D158" s="278"/>
      <c r="E158" s="273"/>
      <c r="F158" s="273"/>
      <c r="G158" s="278"/>
      <c r="H158" s="278"/>
    </row>
    <row r="159" spans="1:8" x14ac:dyDescent="0.2">
      <c r="A159" s="269"/>
      <c r="B159" s="296"/>
      <c r="C159" s="278"/>
      <c r="D159" s="278"/>
      <c r="E159" s="273"/>
      <c r="F159" s="273"/>
      <c r="G159" s="271"/>
      <c r="H159" s="271"/>
    </row>
    <row r="160" spans="1:8" ht="12.75" customHeight="1" x14ac:dyDescent="0.2">
      <c r="A160" s="269"/>
      <c r="B160" s="296"/>
      <c r="C160" s="278"/>
      <c r="D160" s="278"/>
      <c r="E160" s="273"/>
      <c r="F160" s="273"/>
      <c r="G160" s="271"/>
      <c r="H160" s="271"/>
    </row>
    <row r="161" spans="1:8" x14ac:dyDescent="0.2">
      <c r="A161" s="269"/>
      <c r="B161" s="296"/>
      <c r="C161" s="278"/>
      <c r="D161" s="278"/>
      <c r="E161" s="273"/>
      <c r="F161" s="273"/>
      <c r="G161" s="271"/>
      <c r="H161" s="271"/>
    </row>
    <row r="162" spans="1:8" x14ac:dyDescent="0.2">
      <c r="A162" s="269"/>
      <c r="B162" s="296"/>
      <c r="C162" s="278"/>
      <c r="D162" s="278"/>
      <c r="E162" s="273"/>
      <c r="F162" s="273"/>
      <c r="G162" s="271"/>
      <c r="H162" s="271"/>
    </row>
    <row r="163" spans="1:8" x14ac:dyDescent="0.2">
      <c r="A163" s="269"/>
      <c r="B163" s="296"/>
      <c r="C163" s="278"/>
      <c r="D163" s="278"/>
      <c r="E163" s="273"/>
      <c r="F163" s="273"/>
      <c r="G163" s="271"/>
      <c r="H163" s="271"/>
    </row>
    <row r="164" spans="1:8" x14ac:dyDescent="0.2">
      <c r="A164" s="269"/>
      <c r="B164" s="296"/>
      <c r="C164" s="278"/>
      <c r="D164" s="278"/>
      <c r="E164" s="273"/>
      <c r="F164" s="273"/>
      <c r="G164" s="271"/>
      <c r="H164" s="271"/>
    </row>
    <row r="165" spans="1:8" x14ac:dyDescent="0.2">
      <c r="A165" s="269"/>
      <c r="B165" s="296"/>
      <c r="C165" s="278"/>
      <c r="D165" s="278"/>
      <c r="E165" s="273"/>
      <c r="F165" s="273"/>
      <c r="G165" s="271"/>
      <c r="H165" s="271"/>
    </row>
    <row r="166" spans="1:8" x14ac:dyDescent="0.2">
      <c r="A166" s="269"/>
      <c r="B166" s="296"/>
      <c r="C166" s="278"/>
      <c r="D166" s="278"/>
      <c r="E166" s="273"/>
      <c r="F166" s="273"/>
      <c r="G166" s="271"/>
      <c r="H166" s="271"/>
    </row>
    <row r="167" spans="1:8" x14ac:dyDescent="0.2">
      <c r="A167" s="269"/>
      <c r="B167" s="296"/>
      <c r="C167" s="278"/>
      <c r="D167" s="278"/>
      <c r="E167" s="273"/>
      <c r="F167" s="273"/>
      <c r="G167" s="271"/>
      <c r="H167" s="271"/>
    </row>
    <row r="168" spans="1:8" ht="12.75" customHeight="1" x14ac:dyDescent="0.2">
      <c r="A168" s="269"/>
      <c r="B168" s="296"/>
      <c r="C168" s="278"/>
      <c r="D168" s="278"/>
      <c r="E168" s="273"/>
      <c r="F168" s="273"/>
      <c r="G168" s="271"/>
      <c r="H168" s="271"/>
    </row>
    <row r="169" spans="1:8" x14ac:dyDescent="0.2">
      <c r="A169" s="269"/>
      <c r="B169" s="296"/>
      <c r="C169" s="278"/>
      <c r="D169" s="278"/>
      <c r="E169" s="273"/>
      <c r="F169" s="273"/>
      <c r="G169" s="271"/>
      <c r="H169" s="271"/>
    </row>
    <row r="170" spans="1:8" x14ac:dyDescent="0.2">
      <c r="A170" s="269"/>
      <c r="B170" s="296"/>
      <c r="C170" s="278"/>
      <c r="D170" s="278"/>
      <c r="E170" s="273"/>
      <c r="F170" s="273"/>
      <c r="G170" s="271"/>
      <c r="H170" s="271"/>
    </row>
    <row r="171" spans="1:8" x14ac:dyDescent="0.2">
      <c r="A171" s="269"/>
      <c r="B171" s="296"/>
      <c r="C171" s="278"/>
      <c r="D171" s="278"/>
      <c r="E171" s="273"/>
      <c r="F171" s="273"/>
      <c r="G171" s="271"/>
      <c r="H171" s="271"/>
    </row>
    <row r="172" spans="1:8" x14ac:dyDescent="0.2">
      <c r="A172" s="269"/>
      <c r="B172" s="296"/>
      <c r="C172" s="278"/>
      <c r="D172" s="278"/>
      <c r="E172" s="273"/>
      <c r="F172" s="273"/>
      <c r="G172" s="271"/>
      <c r="H172" s="271"/>
    </row>
    <row r="173" spans="1:8" x14ac:dyDescent="0.2">
      <c r="A173" s="269"/>
      <c r="B173" s="296"/>
      <c r="C173" s="278"/>
      <c r="D173" s="278"/>
      <c r="E173" s="273"/>
      <c r="F173" s="273"/>
      <c r="G173" s="271"/>
      <c r="H173" s="271"/>
    </row>
    <row r="174" spans="1:8" x14ac:dyDescent="0.2">
      <c r="A174" s="269"/>
      <c r="B174" s="296"/>
      <c r="C174" s="278"/>
      <c r="D174" s="278"/>
      <c r="E174" s="273"/>
      <c r="F174" s="273"/>
      <c r="G174" s="271"/>
      <c r="H174" s="271"/>
    </row>
    <row r="175" spans="1:8" x14ac:dyDescent="0.2">
      <c r="A175" s="269"/>
      <c r="B175" s="296"/>
      <c r="C175" s="278"/>
      <c r="D175" s="278"/>
      <c r="E175" s="273"/>
      <c r="F175" s="273"/>
      <c r="G175" s="271"/>
      <c r="H175" s="271"/>
    </row>
    <row r="176" spans="1:8" x14ac:dyDescent="0.2">
      <c r="A176" s="269"/>
      <c r="B176" s="296"/>
      <c r="C176" s="278"/>
      <c r="D176" s="278"/>
      <c r="E176" s="273"/>
      <c r="F176" s="273"/>
      <c r="G176" s="271"/>
      <c r="H176" s="271"/>
    </row>
    <row r="177" spans="1:8" x14ac:dyDescent="0.2">
      <c r="A177" s="269"/>
      <c r="B177" s="296"/>
      <c r="C177" s="278"/>
      <c r="D177" s="278"/>
      <c r="E177" s="273"/>
      <c r="F177" s="273"/>
      <c r="G177" s="271"/>
      <c r="H177" s="271"/>
    </row>
    <row r="178" spans="1:8" x14ac:dyDescent="0.2">
      <c r="A178" s="269"/>
      <c r="B178" s="296"/>
      <c r="C178" s="278"/>
      <c r="D178" s="278"/>
      <c r="E178" s="273"/>
      <c r="F178" s="273"/>
      <c r="G178" s="271"/>
      <c r="H178" s="271"/>
    </row>
    <row r="179" spans="1:8" x14ac:dyDescent="0.2">
      <c r="A179" s="269"/>
      <c r="B179" s="296"/>
      <c r="C179" s="278"/>
      <c r="D179" s="278"/>
      <c r="E179" s="273"/>
      <c r="F179" s="273"/>
      <c r="G179" s="271"/>
      <c r="H179" s="271"/>
    </row>
    <row r="180" spans="1:8" x14ac:dyDescent="0.2">
      <c r="A180" s="269"/>
      <c r="B180" s="296"/>
      <c r="C180" s="278"/>
      <c r="D180" s="278"/>
      <c r="E180" s="273"/>
      <c r="F180" s="273"/>
      <c r="G180" s="271"/>
      <c r="H180" s="271"/>
    </row>
    <row r="181" spans="1:8" x14ac:dyDescent="0.2">
      <c r="A181" s="269"/>
      <c r="B181" s="309"/>
      <c r="C181" s="278"/>
      <c r="D181" s="278"/>
      <c r="E181" s="273"/>
      <c r="F181" s="273"/>
      <c r="G181" s="271"/>
      <c r="H181" s="271"/>
    </row>
    <row r="182" spans="1:8" ht="12.75" customHeight="1" x14ac:dyDescent="0.2">
      <c r="A182" s="269"/>
      <c r="B182" s="296"/>
      <c r="C182" s="278"/>
      <c r="D182" s="278"/>
      <c r="E182" s="273"/>
      <c r="F182" s="273"/>
      <c r="G182" s="271"/>
      <c r="H182" s="271"/>
    </row>
    <row r="183" spans="1:8" x14ac:dyDescent="0.2">
      <c r="A183" s="269"/>
      <c r="B183" s="296"/>
      <c r="C183" s="278"/>
      <c r="D183" s="278"/>
      <c r="E183" s="273"/>
      <c r="F183" s="273"/>
      <c r="G183" s="271"/>
      <c r="H183" s="271"/>
    </row>
    <row r="184" spans="1:8" x14ac:dyDescent="0.2">
      <c r="A184" s="269"/>
      <c r="B184" s="296"/>
      <c r="C184" s="278"/>
      <c r="D184" s="278"/>
      <c r="E184" s="273"/>
      <c r="F184" s="273"/>
      <c r="G184" s="271"/>
      <c r="H184" s="271"/>
    </row>
    <row r="185" spans="1:8" x14ac:dyDescent="0.2">
      <c r="A185" s="269"/>
      <c r="B185" s="296"/>
      <c r="C185" s="278"/>
      <c r="D185" s="278"/>
      <c r="E185" s="273"/>
      <c r="F185" s="273"/>
      <c r="G185" s="271"/>
      <c r="H185" s="271"/>
    </row>
    <row r="186" spans="1:8" x14ac:dyDescent="0.2">
      <c r="A186" s="269"/>
      <c r="B186" s="296"/>
      <c r="C186" s="278"/>
      <c r="D186" s="278"/>
      <c r="E186" s="273"/>
      <c r="F186" s="273"/>
      <c r="G186" s="271"/>
      <c r="H186" s="271"/>
    </row>
    <row r="187" spans="1:8" x14ac:dyDescent="0.2">
      <c r="A187" s="269"/>
      <c r="B187" s="296"/>
      <c r="C187" s="278"/>
      <c r="D187" s="278"/>
      <c r="E187" s="273"/>
      <c r="F187" s="273"/>
      <c r="G187" s="271"/>
      <c r="H187" s="271"/>
    </row>
    <row r="188" spans="1:8" x14ac:dyDescent="0.2">
      <c r="A188" s="269"/>
      <c r="B188" s="296"/>
      <c r="C188" s="278"/>
      <c r="D188" s="278"/>
      <c r="E188" s="273"/>
      <c r="F188" s="273"/>
      <c r="G188" s="271"/>
      <c r="H188" s="271"/>
    </row>
    <row r="189" spans="1:8" x14ac:dyDescent="0.2">
      <c r="A189" s="269"/>
      <c r="B189" s="296"/>
      <c r="C189" s="278"/>
      <c r="D189" s="278"/>
      <c r="E189" s="273"/>
      <c r="F189" s="273"/>
      <c r="G189" s="271"/>
      <c r="H189" s="271"/>
    </row>
    <row r="190" spans="1:8" x14ac:dyDescent="0.2">
      <c r="A190" s="269"/>
      <c r="B190" s="296"/>
      <c r="C190" s="278"/>
      <c r="D190" s="278"/>
      <c r="E190" s="273"/>
      <c r="F190" s="273"/>
      <c r="G190" s="271"/>
      <c r="H190" s="271"/>
    </row>
    <row r="191" spans="1:8" x14ac:dyDescent="0.2">
      <c r="A191" s="269"/>
      <c r="B191" s="296"/>
      <c r="C191" s="278"/>
      <c r="D191" s="278"/>
      <c r="E191" s="273"/>
      <c r="F191" s="273"/>
      <c r="G191" s="271"/>
      <c r="H191" s="271"/>
    </row>
    <row r="192" spans="1:8" x14ac:dyDescent="0.2">
      <c r="A192" s="269"/>
      <c r="B192" s="296"/>
      <c r="C192" s="278"/>
      <c r="D192" s="278"/>
      <c r="E192" s="273"/>
      <c r="F192" s="273"/>
      <c r="G192" s="271"/>
      <c r="H192" s="271"/>
    </row>
    <row r="193" spans="1:8" x14ac:dyDescent="0.2">
      <c r="A193" s="269"/>
      <c r="B193" s="296"/>
      <c r="C193" s="278"/>
      <c r="D193" s="278"/>
      <c r="E193" s="273"/>
      <c r="F193" s="273"/>
      <c r="G193" s="271"/>
      <c r="H193" s="271"/>
    </row>
    <row r="194" spans="1:8" x14ac:dyDescent="0.2">
      <c r="A194" s="269"/>
      <c r="B194" s="296"/>
      <c r="C194" s="278"/>
      <c r="D194" s="278"/>
      <c r="E194" s="273"/>
      <c r="F194" s="273"/>
      <c r="G194" s="271"/>
      <c r="H194" s="271"/>
    </row>
    <row r="195" spans="1:8" x14ac:dyDescent="0.2">
      <c r="A195" s="269"/>
      <c r="B195" s="296"/>
      <c r="C195" s="278"/>
      <c r="D195" s="278"/>
      <c r="E195" s="273"/>
      <c r="F195" s="273"/>
      <c r="G195" s="271"/>
      <c r="H195" s="271"/>
    </row>
    <row r="196" spans="1:8" x14ac:dyDescent="0.2">
      <c r="A196" s="269"/>
      <c r="B196" s="296"/>
      <c r="C196" s="278"/>
      <c r="D196" s="278"/>
      <c r="E196" s="273"/>
      <c r="F196" s="273"/>
      <c r="G196" s="271"/>
      <c r="H196" s="271"/>
    </row>
    <row r="197" spans="1:8" x14ac:dyDescent="0.2">
      <c r="A197" s="269"/>
      <c r="B197" s="296"/>
      <c r="C197" s="278"/>
      <c r="D197" s="278"/>
      <c r="E197" s="273"/>
      <c r="F197" s="273"/>
      <c r="G197" s="271"/>
      <c r="H197" s="271"/>
    </row>
    <row r="198" spans="1:8" x14ac:dyDescent="0.2">
      <c r="A198" s="269"/>
      <c r="B198" s="296"/>
      <c r="C198" s="278"/>
      <c r="D198" s="278"/>
      <c r="E198" s="273"/>
      <c r="F198" s="273"/>
      <c r="G198" s="271"/>
      <c r="H198" s="271"/>
    </row>
    <row r="199" spans="1:8" x14ac:dyDescent="0.2">
      <c r="A199" s="269"/>
      <c r="B199" s="296"/>
      <c r="C199" s="278"/>
      <c r="D199" s="278"/>
      <c r="E199" s="273"/>
      <c r="F199" s="273"/>
      <c r="G199" s="271"/>
      <c r="H199" s="271"/>
    </row>
    <row r="200" spans="1:8" x14ac:dyDescent="0.2">
      <c r="A200" s="269"/>
      <c r="B200" s="296"/>
      <c r="C200" s="278"/>
      <c r="D200" s="278"/>
      <c r="E200" s="273"/>
      <c r="F200" s="273"/>
      <c r="G200" s="271"/>
      <c r="H200" s="271"/>
    </row>
    <row r="201" spans="1:8" x14ac:dyDescent="0.2">
      <c r="A201" s="269"/>
      <c r="B201" s="296"/>
      <c r="C201" s="278"/>
      <c r="D201" s="278"/>
      <c r="E201" s="273"/>
      <c r="F201" s="273"/>
      <c r="G201" s="271"/>
      <c r="H201" s="271"/>
    </row>
    <row r="202" spans="1:8" x14ac:dyDescent="0.2">
      <c r="A202" s="269"/>
      <c r="B202" s="296"/>
      <c r="C202" s="278"/>
      <c r="D202" s="278"/>
      <c r="E202" s="273"/>
      <c r="F202" s="273"/>
      <c r="G202" s="271"/>
      <c r="H202" s="271"/>
    </row>
    <row r="203" spans="1:8" x14ac:dyDescent="0.2">
      <c r="A203" s="269"/>
      <c r="B203" s="296"/>
      <c r="C203" s="278"/>
      <c r="D203" s="278"/>
      <c r="E203" s="273"/>
      <c r="F203" s="273"/>
      <c r="G203" s="271"/>
      <c r="H203" s="271"/>
    </row>
    <row r="204" spans="1:8" x14ac:dyDescent="0.2">
      <c r="A204" s="269"/>
      <c r="B204" s="296"/>
      <c r="C204" s="278"/>
      <c r="D204" s="278"/>
      <c r="E204" s="273"/>
      <c r="F204" s="273"/>
      <c r="G204" s="271"/>
      <c r="H204" s="271"/>
    </row>
    <row r="205" spans="1:8" x14ac:dyDescent="0.2">
      <c r="A205" s="269"/>
      <c r="B205" s="296"/>
      <c r="C205" s="278"/>
      <c r="D205" s="278"/>
      <c r="E205" s="273"/>
      <c r="F205" s="273"/>
      <c r="G205" s="271"/>
      <c r="H205" s="271"/>
    </row>
    <row r="206" spans="1:8" x14ac:dyDescent="0.2">
      <c r="A206" s="269"/>
      <c r="B206" s="296"/>
      <c r="C206" s="278"/>
      <c r="D206" s="278"/>
      <c r="E206" s="273"/>
      <c r="F206" s="273"/>
      <c r="G206" s="271"/>
      <c r="H206" s="271"/>
    </row>
    <row r="207" spans="1:8" x14ac:dyDescent="0.2">
      <c r="A207" s="269"/>
      <c r="B207" s="309"/>
      <c r="C207" s="278"/>
      <c r="D207" s="278"/>
      <c r="E207" s="273"/>
      <c r="F207" s="273"/>
      <c r="G207" s="271"/>
      <c r="H207" s="271"/>
    </row>
    <row r="208" spans="1:8" x14ac:dyDescent="0.2">
      <c r="A208" s="269"/>
      <c r="B208" s="296"/>
      <c r="C208" s="278"/>
      <c r="D208" s="278"/>
      <c r="E208" s="273"/>
      <c r="F208" s="273"/>
      <c r="G208" s="271"/>
      <c r="H208" s="271"/>
    </row>
    <row r="209" spans="1:8" x14ac:dyDescent="0.2">
      <c r="A209" s="269"/>
      <c r="B209" s="296"/>
      <c r="C209" s="278"/>
      <c r="D209" s="278"/>
      <c r="E209" s="273"/>
      <c r="F209" s="273"/>
      <c r="G209" s="271"/>
      <c r="H209" s="271"/>
    </row>
    <row r="210" spans="1:8" x14ac:dyDescent="0.2">
      <c r="A210" s="269"/>
      <c r="B210" s="296"/>
      <c r="C210" s="278"/>
      <c r="D210" s="278"/>
      <c r="E210" s="273"/>
      <c r="F210" s="273"/>
      <c r="G210" s="271"/>
      <c r="H210" s="271"/>
    </row>
    <row r="211" spans="1:8" x14ac:dyDescent="0.2">
      <c r="A211" s="269"/>
      <c r="B211" s="296"/>
      <c r="C211" s="278"/>
      <c r="D211" s="278"/>
      <c r="E211" s="273"/>
      <c r="F211" s="273"/>
      <c r="G211" s="271"/>
      <c r="H211" s="271"/>
    </row>
    <row r="212" spans="1:8" x14ac:dyDescent="0.2">
      <c r="A212" s="269"/>
      <c r="B212" s="296"/>
      <c r="C212" s="278"/>
      <c r="D212" s="278"/>
      <c r="E212" s="273"/>
      <c r="F212" s="273"/>
      <c r="G212" s="271"/>
      <c r="H212" s="271"/>
    </row>
    <row r="213" spans="1:8" x14ac:dyDescent="0.2">
      <c r="A213" s="269"/>
      <c r="B213" s="296"/>
      <c r="C213" s="278"/>
      <c r="D213" s="278"/>
      <c r="E213" s="273"/>
      <c r="F213" s="273"/>
      <c r="G213" s="271"/>
      <c r="H213" s="271"/>
    </row>
    <row r="214" spans="1:8" x14ac:dyDescent="0.2">
      <c r="A214" s="269"/>
      <c r="B214" s="296"/>
      <c r="C214" s="278"/>
      <c r="D214" s="278"/>
      <c r="E214" s="273"/>
      <c r="F214" s="273"/>
      <c r="G214" s="271"/>
      <c r="H214" s="271"/>
    </row>
    <row r="215" spans="1:8" x14ac:dyDescent="0.2">
      <c r="A215" s="269"/>
      <c r="B215" s="296"/>
      <c r="C215" s="278"/>
      <c r="D215" s="278"/>
      <c r="E215" s="273"/>
      <c r="F215" s="273"/>
      <c r="G215" s="271"/>
      <c r="H215" s="271"/>
    </row>
    <row r="216" spans="1:8" x14ac:dyDescent="0.2">
      <c r="A216" s="269"/>
      <c r="B216" s="296"/>
      <c r="C216" s="278"/>
      <c r="D216" s="278"/>
      <c r="E216" s="273"/>
      <c r="F216" s="273"/>
      <c r="G216" s="271"/>
      <c r="H216" s="271"/>
    </row>
    <row r="217" spans="1:8" x14ac:dyDescent="0.2">
      <c r="A217" s="269"/>
      <c r="B217" s="296"/>
      <c r="C217" s="278"/>
      <c r="D217" s="278"/>
      <c r="E217" s="273"/>
      <c r="F217" s="273"/>
      <c r="G217" s="271"/>
      <c r="H217" s="271"/>
    </row>
    <row r="218" spans="1:8" x14ac:dyDescent="0.2">
      <c r="A218" s="269"/>
      <c r="B218" s="296"/>
      <c r="C218" s="278"/>
      <c r="D218" s="278"/>
      <c r="E218" s="273"/>
      <c r="F218" s="273"/>
      <c r="G218" s="271"/>
      <c r="H218" s="271"/>
    </row>
    <row r="219" spans="1:8" x14ac:dyDescent="0.2">
      <c r="A219" s="269"/>
      <c r="B219" s="310"/>
      <c r="C219" s="278"/>
      <c r="D219" s="278"/>
      <c r="E219" s="273"/>
      <c r="F219" s="273"/>
      <c r="G219" s="271"/>
      <c r="H219" s="271"/>
    </row>
    <row r="220" spans="1:8" x14ac:dyDescent="0.2">
      <c r="A220" s="269"/>
      <c r="B220" s="310"/>
      <c r="C220" s="278"/>
      <c r="D220" s="278"/>
      <c r="E220" s="273"/>
      <c r="F220" s="273"/>
      <c r="G220" s="271"/>
      <c r="H220" s="271"/>
    </row>
    <row r="221" spans="1:8" x14ac:dyDescent="0.2">
      <c r="A221" s="269"/>
      <c r="B221" s="310"/>
      <c r="C221" s="278"/>
      <c r="D221" s="278"/>
      <c r="E221" s="273"/>
      <c r="F221" s="273"/>
      <c r="G221" s="271"/>
      <c r="H221" s="271"/>
    </row>
    <row r="222" spans="1:8" x14ac:dyDescent="0.2">
      <c r="A222" s="269"/>
      <c r="B222" s="296"/>
      <c r="C222" s="278"/>
      <c r="D222" s="278"/>
      <c r="E222" s="273"/>
      <c r="F222" s="273"/>
      <c r="G222" s="271"/>
      <c r="H222" s="271"/>
    </row>
    <row r="223" spans="1:8" x14ac:dyDescent="0.2">
      <c r="A223" s="269"/>
      <c r="B223" s="310"/>
      <c r="C223" s="278"/>
      <c r="D223" s="278"/>
      <c r="E223" s="273"/>
      <c r="F223" s="273"/>
      <c r="G223" s="271"/>
      <c r="H223" s="271"/>
    </row>
    <row r="224" spans="1:8" x14ac:dyDescent="0.2">
      <c r="A224" s="269"/>
      <c r="B224" s="310"/>
      <c r="C224" s="278"/>
      <c r="D224" s="278"/>
      <c r="E224" s="273"/>
      <c r="F224" s="273"/>
      <c r="G224" s="271"/>
      <c r="H224" s="271"/>
    </row>
    <row r="225" spans="2:4" x14ac:dyDescent="0.2">
      <c r="B225" s="311"/>
      <c r="C225" s="312"/>
      <c r="D225" s="312"/>
    </row>
    <row r="226" spans="2:4" x14ac:dyDescent="0.2">
      <c r="B226" s="292"/>
      <c r="C226" s="312"/>
      <c r="D226" s="312"/>
    </row>
    <row r="227" spans="2:4" x14ac:dyDescent="0.2">
      <c r="B227" s="292"/>
      <c r="C227" s="312"/>
      <c r="D227" s="312"/>
    </row>
    <row r="228" spans="2:4" x14ac:dyDescent="0.2">
      <c r="B228" s="292"/>
      <c r="C228" s="312"/>
      <c r="D228" s="312"/>
    </row>
    <row r="229" spans="2:4" x14ac:dyDescent="0.2">
      <c r="B229" s="292"/>
      <c r="C229" s="312"/>
      <c r="D229" s="312"/>
    </row>
    <row r="230" spans="2:4" x14ac:dyDescent="0.2">
      <c r="B230" s="292"/>
      <c r="C230" s="312"/>
      <c r="D230" s="312"/>
    </row>
    <row r="231" spans="2:4" x14ac:dyDescent="0.2">
      <c r="B231" s="292"/>
      <c r="C231" s="312"/>
      <c r="D231" s="312"/>
    </row>
    <row r="232" spans="2:4" x14ac:dyDescent="0.2">
      <c r="B232" s="292"/>
      <c r="C232" s="312"/>
      <c r="D232" s="312"/>
    </row>
    <row r="233" spans="2:4" x14ac:dyDescent="0.2">
      <c r="B233" s="292"/>
      <c r="C233" s="312"/>
      <c r="D233" s="312"/>
    </row>
    <row r="234" spans="2:4" x14ac:dyDescent="0.2">
      <c r="B234" s="314"/>
      <c r="C234" s="312"/>
      <c r="D234" s="312"/>
    </row>
    <row r="235" spans="2:4" x14ac:dyDescent="0.2">
      <c r="B235" s="315"/>
      <c r="C235" s="312"/>
      <c r="D235" s="312"/>
    </row>
    <row r="236" spans="2:4" x14ac:dyDescent="0.2">
      <c r="B236" s="292"/>
      <c r="C236" s="312"/>
      <c r="D236" s="312"/>
    </row>
    <row r="237" spans="2:4" x14ac:dyDescent="0.2">
      <c r="B237" s="292"/>
      <c r="C237" s="312"/>
      <c r="D237" s="312"/>
    </row>
    <row r="238" spans="2:4" x14ac:dyDescent="0.2">
      <c r="B238" s="314"/>
      <c r="C238" s="312"/>
      <c r="D238" s="312"/>
    </row>
    <row r="239" spans="2:4" x14ac:dyDescent="0.2">
      <c r="B239" s="315"/>
      <c r="C239" s="312"/>
      <c r="D239" s="312"/>
    </row>
    <row r="240" spans="2:4" x14ac:dyDescent="0.2">
      <c r="B240" s="292"/>
      <c r="C240" s="312"/>
      <c r="D240" s="312"/>
    </row>
    <row r="241" spans="1:4" x14ac:dyDescent="0.2">
      <c r="B241" s="292"/>
      <c r="C241" s="312"/>
      <c r="D241" s="312"/>
    </row>
    <row r="242" spans="1:4" x14ac:dyDescent="0.2">
      <c r="B242" s="292"/>
      <c r="C242" s="312"/>
      <c r="D242" s="312"/>
    </row>
    <row r="243" spans="1:4" x14ac:dyDescent="0.2">
      <c r="B243" s="292"/>
      <c r="C243" s="312"/>
      <c r="D243" s="312"/>
    </row>
    <row r="244" spans="1:4" x14ac:dyDescent="0.2">
      <c r="A244" s="573"/>
      <c r="B244" s="573"/>
      <c r="C244" s="312"/>
      <c r="D244" s="312"/>
    </row>
    <row r="245" spans="1:4" x14ac:dyDescent="0.2">
      <c r="B245" s="316"/>
      <c r="C245" s="317"/>
      <c r="D245" s="317"/>
    </row>
    <row r="246" spans="1:4" x14ac:dyDescent="0.2">
      <c r="B246" s="292"/>
      <c r="C246" s="317"/>
      <c r="D246" s="317"/>
    </row>
    <row r="247" spans="1:4" x14ac:dyDescent="0.2">
      <c r="B247" s="292"/>
      <c r="C247" s="317"/>
      <c r="D247" s="317"/>
    </row>
    <row r="248" spans="1:4" x14ac:dyDescent="0.2">
      <c r="B248" s="316"/>
      <c r="C248" s="317"/>
      <c r="D248" s="317"/>
    </row>
    <row r="249" spans="1:4" x14ac:dyDescent="0.2">
      <c r="B249" s="292"/>
      <c r="C249" s="317"/>
      <c r="D249" s="317"/>
    </row>
    <row r="250" spans="1:4" x14ac:dyDescent="0.2">
      <c r="B250" s="292"/>
      <c r="C250" s="317"/>
      <c r="D250" s="317"/>
    </row>
    <row r="251" spans="1:4" x14ac:dyDescent="0.2">
      <c r="B251" s="292"/>
      <c r="C251" s="317"/>
      <c r="D251" s="317"/>
    </row>
    <row r="252" spans="1:4" x14ac:dyDescent="0.2">
      <c r="B252" s="292"/>
      <c r="C252" s="317"/>
      <c r="D252" s="317"/>
    </row>
    <row r="253" spans="1:4" x14ac:dyDescent="0.2">
      <c r="B253" s="292"/>
      <c r="C253" s="317"/>
      <c r="D253" s="317"/>
    </row>
    <row r="254" spans="1:4" x14ac:dyDescent="0.2">
      <c r="B254" s="292"/>
      <c r="C254" s="317"/>
      <c r="D254" s="317"/>
    </row>
    <row r="255" spans="1:4" x14ac:dyDescent="0.2">
      <c r="B255" s="292"/>
      <c r="C255" s="317"/>
      <c r="D255" s="317"/>
    </row>
    <row r="256" spans="1:4" x14ac:dyDescent="0.2">
      <c r="B256" s="292"/>
      <c r="C256" s="317"/>
      <c r="D256" s="317"/>
    </row>
    <row r="257" spans="2:4" x14ac:dyDescent="0.2">
      <c r="B257" s="292"/>
      <c r="C257" s="317"/>
      <c r="D257" s="317"/>
    </row>
    <row r="258" spans="2:4" x14ac:dyDescent="0.2">
      <c r="B258" s="292"/>
      <c r="C258" s="317"/>
      <c r="D258" s="317"/>
    </row>
    <row r="259" spans="2:4" x14ac:dyDescent="0.2">
      <c r="B259" s="292"/>
      <c r="C259" s="317"/>
      <c r="D259" s="317"/>
    </row>
    <row r="260" spans="2:4" x14ac:dyDescent="0.2">
      <c r="B260" s="292"/>
      <c r="C260" s="317"/>
      <c r="D260" s="317"/>
    </row>
    <row r="261" spans="2:4" x14ac:dyDescent="0.2">
      <c r="B261" s="292"/>
      <c r="C261" s="317"/>
      <c r="D261" s="317"/>
    </row>
    <row r="262" spans="2:4" x14ac:dyDescent="0.2">
      <c r="B262" s="292"/>
      <c r="C262" s="317"/>
      <c r="D262" s="317"/>
    </row>
    <row r="263" spans="2:4" x14ac:dyDescent="0.2">
      <c r="B263" s="292"/>
      <c r="C263" s="317"/>
      <c r="D263" s="317"/>
    </row>
    <row r="264" spans="2:4" x14ac:dyDescent="0.2">
      <c r="B264" s="292"/>
      <c r="C264" s="317"/>
      <c r="D264" s="317"/>
    </row>
    <row r="265" spans="2:4" x14ac:dyDescent="0.2">
      <c r="B265" s="292"/>
      <c r="C265" s="317"/>
      <c r="D265" s="317"/>
    </row>
    <row r="266" spans="2:4" x14ac:dyDescent="0.2">
      <c r="B266" s="311"/>
      <c r="C266" s="317"/>
      <c r="D266" s="317"/>
    </row>
    <row r="267" spans="2:4" x14ac:dyDescent="0.2">
      <c r="B267" s="292"/>
      <c r="C267" s="317"/>
      <c r="D267" s="317"/>
    </row>
    <row r="268" spans="2:4" x14ac:dyDescent="0.2">
      <c r="B268" s="292"/>
      <c r="C268" s="317"/>
      <c r="D268" s="317"/>
    </row>
    <row r="269" spans="2:4" x14ac:dyDescent="0.2">
      <c r="B269" s="292"/>
      <c r="C269" s="317"/>
      <c r="D269" s="317"/>
    </row>
    <row r="270" spans="2:4" x14ac:dyDescent="0.2">
      <c r="B270" s="292"/>
      <c r="C270" s="317"/>
      <c r="D270" s="317"/>
    </row>
    <row r="271" spans="2:4" x14ac:dyDescent="0.2">
      <c r="B271" s="292"/>
      <c r="C271" s="317"/>
      <c r="D271" s="317"/>
    </row>
    <row r="272" spans="2:4" x14ac:dyDescent="0.2">
      <c r="B272" s="292"/>
      <c r="C272" s="317"/>
      <c r="D272" s="317"/>
    </row>
    <row r="273" spans="2:4" x14ac:dyDescent="0.2">
      <c r="B273" s="292"/>
      <c r="C273" s="317"/>
      <c r="D273" s="317"/>
    </row>
    <row r="274" spans="2:4" x14ac:dyDescent="0.2">
      <c r="B274" s="292"/>
      <c r="C274" s="317"/>
      <c r="D274" s="317"/>
    </row>
    <row r="275" spans="2:4" x14ac:dyDescent="0.2">
      <c r="B275" s="292"/>
      <c r="C275" s="317"/>
      <c r="D275" s="317"/>
    </row>
    <row r="276" spans="2:4" x14ac:dyDescent="0.2">
      <c r="B276" s="292"/>
      <c r="C276" s="317"/>
      <c r="D276" s="317"/>
    </row>
    <row r="277" spans="2:4" x14ac:dyDescent="0.2">
      <c r="B277" s="292"/>
      <c r="C277" s="317"/>
      <c r="D277" s="317"/>
    </row>
    <row r="278" spans="2:4" x14ac:dyDescent="0.2">
      <c r="B278" s="292"/>
      <c r="C278" s="317"/>
      <c r="D278" s="317"/>
    </row>
    <row r="279" spans="2:4" x14ac:dyDescent="0.2">
      <c r="B279" s="292"/>
      <c r="C279" s="317"/>
      <c r="D279" s="317"/>
    </row>
    <row r="280" spans="2:4" x14ac:dyDescent="0.2">
      <c r="B280" s="292"/>
      <c r="C280" s="317"/>
      <c r="D280" s="317"/>
    </row>
    <row r="281" spans="2:4" x14ac:dyDescent="0.2">
      <c r="B281" s="314"/>
      <c r="C281" s="317"/>
      <c r="D281" s="317"/>
    </row>
    <row r="282" spans="2:4" x14ac:dyDescent="0.2">
      <c r="B282" s="314"/>
      <c r="C282" s="317"/>
      <c r="D282" s="317"/>
    </row>
    <row r="283" spans="2:4" x14ac:dyDescent="0.2">
      <c r="B283" s="314"/>
      <c r="C283" s="317"/>
      <c r="D283" s="317"/>
    </row>
    <row r="284" spans="2:4" x14ac:dyDescent="0.2">
      <c r="B284" s="314"/>
      <c r="C284" s="317"/>
      <c r="D284" s="317"/>
    </row>
    <row r="285" spans="2:4" x14ac:dyDescent="0.2">
      <c r="B285" s="292"/>
      <c r="C285" s="317"/>
      <c r="D285" s="317"/>
    </row>
    <row r="286" spans="2:4" x14ac:dyDescent="0.2">
      <c r="B286" s="292"/>
      <c r="C286" s="317"/>
      <c r="D286" s="317"/>
    </row>
    <row r="287" spans="2:4" x14ac:dyDescent="0.2">
      <c r="B287" s="292"/>
      <c r="C287" s="317"/>
      <c r="D287" s="317"/>
    </row>
    <row r="288" spans="2:4" x14ac:dyDescent="0.2">
      <c r="B288" s="292"/>
      <c r="C288" s="317"/>
      <c r="D288" s="317"/>
    </row>
    <row r="289" spans="1:4" x14ac:dyDescent="0.2">
      <c r="B289" s="315"/>
      <c r="C289" s="317"/>
      <c r="D289" s="317"/>
    </row>
    <row r="290" spans="1:4" x14ac:dyDescent="0.2">
      <c r="B290" s="292"/>
      <c r="C290" s="317"/>
      <c r="D290" s="317"/>
    </row>
    <row r="291" spans="1:4" x14ac:dyDescent="0.2">
      <c r="B291" s="292"/>
      <c r="C291" s="317"/>
      <c r="D291" s="317"/>
    </row>
    <row r="292" spans="1:4" x14ac:dyDescent="0.2">
      <c r="B292" s="292"/>
      <c r="C292" s="317"/>
      <c r="D292" s="317"/>
    </row>
    <row r="293" spans="1:4" x14ac:dyDescent="0.2">
      <c r="B293" s="292"/>
      <c r="C293" s="317"/>
      <c r="D293" s="317"/>
    </row>
    <row r="294" spans="1:4" x14ac:dyDescent="0.2">
      <c r="A294" s="569"/>
      <c r="B294" s="569"/>
      <c r="C294" s="318"/>
      <c r="D294" s="318"/>
    </row>
    <row r="295" spans="1:4" x14ac:dyDescent="0.2">
      <c r="A295" s="319"/>
      <c r="B295" s="320"/>
      <c r="C295" s="318"/>
      <c r="D295" s="318"/>
    </row>
    <row r="296" spans="1:4" x14ac:dyDescent="0.2">
      <c r="A296" s="321"/>
      <c r="B296" s="322"/>
      <c r="C296" s="317"/>
      <c r="D296" s="317"/>
    </row>
    <row r="297" spans="1:4" x14ac:dyDescent="0.2">
      <c r="A297" s="321"/>
      <c r="B297" s="322"/>
      <c r="C297" s="317"/>
      <c r="D297" s="317"/>
    </row>
    <row r="298" spans="1:4" x14ac:dyDescent="0.2">
      <c r="A298" s="321"/>
      <c r="B298" s="322"/>
      <c r="C298" s="317"/>
      <c r="D298" s="317"/>
    </row>
    <row r="299" spans="1:4" x14ac:dyDescent="0.2">
      <c r="A299" s="321"/>
      <c r="B299" s="322"/>
      <c r="C299" s="317"/>
      <c r="D299" s="317"/>
    </row>
    <row r="300" spans="1:4" x14ac:dyDescent="0.2">
      <c r="A300" s="323"/>
      <c r="B300" s="322"/>
      <c r="C300" s="317"/>
      <c r="D300" s="317"/>
    </row>
    <row r="301" spans="1:4" x14ac:dyDescent="0.2">
      <c r="A301" s="320"/>
      <c r="B301" s="322"/>
      <c r="C301" s="317"/>
      <c r="D301" s="317"/>
    </row>
    <row r="302" spans="1:4" x14ac:dyDescent="0.2">
      <c r="A302" s="323"/>
      <c r="B302" s="322"/>
      <c r="C302" s="317"/>
      <c r="D302" s="317"/>
    </row>
    <row r="303" spans="1:4" x14ac:dyDescent="0.2">
      <c r="A303" s="323"/>
      <c r="B303" s="322"/>
      <c r="C303" s="317"/>
      <c r="D303" s="317"/>
    </row>
    <row r="304" spans="1:4" x14ac:dyDescent="0.2">
      <c r="A304" s="323"/>
      <c r="C304" s="312"/>
    </row>
    <row r="305" spans="1:4" x14ac:dyDescent="0.2">
      <c r="A305" s="323"/>
      <c r="C305" s="317"/>
      <c r="D305" s="317"/>
    </row>
    <row r="306" spans="1:4" x14ac:dyDescent="0.2">
      <c r="A306" s="321"/>
      <c r="B306" s="322"/>
      <c r="C306" s="317"/>
      <c r="D306" s="317"/>
    </row>
    <row r="307" spans="1:4" x14ac:dyDescent="0.2">
      <c r="A307" s="569"/>
      <c r="B307" s="569"/>
      <c r="C307" s="317"/>
      <c r="D307" s="317"/>
    </row>
    <row r="308" spans="1:4" x14ac:dyDescent="0.2">
      <c r="A308" s="323"/>
      <c r="B308" s="322"/>
      <c r="C308" s="317"/>
      <c r="D308" s="317"/>
    </row>
    <row r="309" spans="1:4" x14ac:dyDescent="0.2">
      <c r="A309" s="323"/>
      <c r="B309" s="322"/>
      <c r="C309" s="317"/>
      <c r="D309" s="317"/>
    </row>
    <row r="310" spans="1:4" x14ac:dyDescent="0.2">
      <c r="A310" s="320"/>
      <c r="B310" s="322"/>
      <c r="C310" s="317"/>
      <c r="D310" s="317"/>
    </row>
    <row r="311" spans="1:4" x14ac:dyDescent="0.2">
      <c r="A311" s="320"/>
      <c r="B311" s="322"/>
      <c r="C311" s="317"/>
      <c r="D311" s="317"/>
    </row>
    <row r="312" spans="1:4" x14ac:dyDescent="0.2">
      <c r="A312" s="320"/>
      <c r="B312" s="322"/>
      <c r="C312" s="317"/>
      <c r="D312" s="317"/>
    </row>
    <row r="313" spans="1:4" x14ac:dyDescent="0.2">
      <c r="A313" s="320"/>
      <c r="B313" s="322"/>
      <c r="C313" s="317"/>
      <c r="D313" s="317"/>
    </row>
    <row r="314" spans="1:4" x14ac:dyDescent="0.2">
      <c r="A314" s="320"/>
      <c r="B314" s="326"/>
      <c r="C314" s="317"/>
      <c r="D314" s="317"/>
    </row>
    <row r="315" spans="1:4" x14ac:dyDescent="0.2">
      <c r="A315" s="320"/>
      <c r="B315" s="322"/>
      <c r="C315" s="317"/>
      <c r="D315" s="317"/>
    </row>
    <row r="316" spans="1:4" x14ac:dyDescent="0.2">
      <c r="A316" s="320"/>
      <c r="B316" s="322"/>
      <c r="C316" s="317"/>
      <c r="D316" s="317"/>
    </row>
    <row r="317" spans="1:4" x14ac:dyDescent="0.2">
      <c r="A317" s="320"/>
      <c r="B317" s="322"/>
      <c r="C317" s="317"/>
      <c r="D317" s="317"/>
    </row>
    <row r="318" spans="1:4" x14ac:dyDescent="0.2">
      <c r="A318" s="320"/>
      <c r="B318" s="326"/>
      <c r="C318" s="317"/>
      <c r="D318" s="317"/>
    </row>
    <row r="319" spans="1:4" x14ac:dyDescent="0.2">
      <c r="A319" s="320"/>
      <c r="B319" s="322"/>
      <c r="C319" s="317"/>
      <c r="D319" s="317"/>
    </row>
    <row r="320" spans="1:4" x14ac:dyDescent="0.2">
      <c r="A320" s="320"/>
      <c r="B320" s="322"/>
      <c r="C320" s="317"/>
      <c r="D320" s="317"/>
    </row>
    <row r="321" spans="1:4" x14ac:dyDescent="0.2">
      <c r="A321" s="320"/>
      <c r="B321" s="322"/>
      <c r="C321" s="317"/>
      <c r="D321" s="317"/>
    </row>
    <row r="322" spans="1:4" x14ac:dyDescent="0.2">
      <c r="A322" s="320"/>
      <c r="B322" s="322"/>
      <c r="C322" s="317"/>
      <c r="D322" s="317"/>
    </row>
    <row r="323" spans="1:4" x14ac:dyDescent="0.2">
      <c r="A323" s="320"/>
      <c r="C323" s="327"/>
      <c r="D323" s="327"/>
    </row>
    <row r="324" spans="1:4" x14ac:dyDescent="0.2">
      <c r="A324" s="320"/>
      <c r="C324" s="317"/>
      <c r="D324" s="317"/>
    </row>
    <row r="325" spans="1:4" x14ac:dyDescent="0.2">
      <c r="A325" s="320"/>
      <c r="C325" s="317"/>
      <c r="D325" s="317"/>
    </row>
    <row r="326" spans="1:4" x14ac:dyDescent="0.2">
      <c r="A326" s="320"/>
    </row>
    <row r="327" spans="1:4" x14ac:dyDescent="0.2">
      <c r="A327" s="320"/>
    </row>
    <row r="328" spans="1:4" x14ac:dyDescent="0.2">
      <c r="A328" s="320"/>
    </row>
    <row r="329" spans="1:4" x14ac:dyDescent="0.2">
      <c r="A329" s="320"/>
    </row>
    <row r="330" spans="1:4" x14ac:dyDescent="0.2">
      <c r="A330" s="320"/>
    </row>
    <row r="331" spans="1:4" x14ac:dyDescent="0.2">
      <c r="A331" s="320"/>
      <c r="B331" s="292"/>
    </row>
    <row r="332" spans="1:4" x14ac:dyDescent="0.2">
      <c r="A332" s="320"/>
    </row>
    <row r="333" spans="1:4" x14ac:dyDescent="0.2">
      <c r="A333" s="320"/>
      <c r="B333" s="292"/>
    </row>
    <row r="334" spans="1:4" x14ac:dyDescent="0.2">
      <c r="A334" s="320"/>
      <c r="B334" s="292"/>
    </row>
    <row r="335" spans="1:4" x14ac:dyDescent="0.2">
      <c r="A335" s="320"/>
      <c r="B335" s="292"/>
    </row>
    <row r="336" spans="1:4" x14ac:dyDescent="0.2">
      <c r="A336" s="320"/>
    </row>
    <row r="337" spans="1:4" x14ac:dyDescent="0.2">
      <c r="A337" s="320"/>
      <c r="B337" s="322"/>
      <c r="C337" s="317"/>
      <c r="D337" s="317"/>
    </row>
    <row r="338" spans="1:4" x14ac:dyDescent="0.2">
      <c r="A338" s="569"/>
      <c r="B338" s="569"/>
      <c r="C338" s="317"/>
      <c r="D338" s="317"/>
    </row>
    <row r="339" spans="1:4" x14ac:dyDescent="0.2">
      <c r="A339" s="320"/>
      <c r="B339" s="326"/>
      <c r="C339" s="317"/>
      <c r="D339" s="317"/>
    </row>
    <row r="340" spans="1:4" x14ac:dyDescent="0.2">
      <c r="A340" s="320"/>
      <c r="B340" s="322"/>
      <c r="C340" s="317"/>
      <c r="D340" s="317"/>
    </row>
    <row r="341" spans="1:4" x14ac:dyDescent="0.2">
      <c r="A341" s="321"/>
      <c r="B341" s="322"/>
      <c r="C341" s="317"/>
      <c r="D341" s="317"/>
    </row>
    <row r="342" spans="1:4" x14ac:dyDescent="0.2">
      <c r="A342" s="320"/>
      <c r="B342" s="322"/>
      <c r="C342" s="317"/>
      <c r="D342" s="317"/>
    </row>
    <row r="343" spans="1:4" x14ac:dyDescent="0.2">
      <c r="A343" s="321"/>
      <c r="B343" s="328"/>
      <c r="C343" s="317"/>
      <c r="D343" s="317"/>
    </row>
    <row r="344" spans="1:4" x14ac:dyDescent="0.2">
      <c r="A344" s="329"/>
      <c r="B344" s="330"/>
      <c r="C344" s="312"/>
      <c r="D344" s="312"/>
    </row>
    <row r="345" spans="1:4" x14ac:dyDescent="0.2">
      <c r="B345" s="292"/>
      <c r="C345" s="312"/>
      <c r="D345" s="312"/>
    </row>
    <row r="346" spans="1:4" x14ac:dyDescent="0.2">
      <c r="B346" s="292"/>
      <c r="C346" s="312"/>
      <c r="D346" s="312"/>
    </row>
    <row r="348" spans="1:4" x14ac:dyDescent="0.2">
      <c r="A348" s="569"/>
      <c r="B348" s="569"/>
      <c r="C348" s="317"/>
      <c r="D348" s="317"/>
    </row>
    <row r="349" spans="1:4" x14ac:dyDescent="0.2">
      <c r="A349" s="323"/>
      <c r="B349" s="322"/>
      <c r="C349" s="317"/>
      <c r="D349" s="317"/>
    </row>
    <row r="350" spans="1:4" x14ac:dyDescent="0.2">
      <c r="A350" s="323"/>
      <c r="B350" s="322"/>
      <c r="C350" s="317"/>
      <c r="D350" s="317"/>
    </row>
    <row r="351" spans="1:4" x14ac:dyDescent="0.2">
      <c r="A351" s="320"/>
      <c r="B351" s="322"/>
      <c r="C351" s="317"/>
      <c r="D351" s="317"/>
    </row>
    <row r="352" spans="1:4" x14ac:dyDescent="0.2">
      <c r="A352" s="320"/>
      <c r="B352" s="322"/>
      <c r="C352" s="317"/>
      <c r="D352" s="317"/>
    </row>
    <row r="353" spans="1:5" x14ac:dyDescent="0.2">
      <c r="A353" s="320"/>
      <c r="B353" s="322"/>
      <c r="C353" s="317"/>
      <c r="D353" s="317"/>
    </row>
    <row r="354" spans="1:5" x14ac:dyDescent="0.2">
      <c r="A354" s="320"/>
      <c r="B354" s="322"/>
      <c r="C354" s="317"/>
      <c r="D354" s="317"/>
    </row>
    <row r="355" spans="1:5" x14ac:dyDescent="0.2">
      <c r="A355" s="320"/>
      <c r="B355" s="326"/>
      <c r="C355" s="317"/>
      <c r="D355" s="317"/>
    </row>
    <row r="356" spans="1:5" x14ac:dyDescent="0.2">
      <c r="A356" s="320"/>
      <c r="B356" s="322"/>
      <c r="C356" s="317"/>
      <c r="D356" s="317"/>
    </row>
    <row r="357" spans="1:5" x14ac:dyDescent="0.2">
      <c r="A357" s="320"/>
      <c r="B357" s="322"/>
      <c r="C357" s="317"/>
      <c r="D357" s="317"/>
    </row>
    <row r="358" spans="1:5" x14ac:dyDescent="0.2">
      <c r="A358" s="320"/>
      <c r="B358" s="322"/>
      <c r="C358" s="317"/>
      <c r="D358" s="317"/>
    </row>
    <row r="359" spans="1:5" x14ac:dyDescent="0.2">
      <c r="A359" s="320"/>
      <c r="B359" s="326"/>
      <c r="C359" s="317"/>
      <c r="D359" s="317"/>
    </row>
    <row r="360" spans="1:5" x14ac:dyDescent="0.2">
      <c r="A360" s="320"/>
      <c r="B360" s="322"/>
      <c r="C360" s="317"/>
      <c r="D360" s="317"/>
    </row>
    <row r="361" spans="1:5" x14ac:dyDescent="0.2">
      <c r="A361" s="320"/>
      <c r="B361" s="322"/>
      <c r="C361" s="317"/>
      <c r="D361" s="317"/>
    </row>
    <row r="362" spans="1:5" x14ac:dyDescent="0.2">
      <c r="A362" s="320"/>
      <c r="B362" s="322"/>
      <c r="C362" s="317"/>
      <c r="D362" s="317"/>
    </row>
    <row r="363" spans="1:5" x14ac:dyDescent="0.2">
      <c r="A363" s="320"/>
      <c r="B363" s="322"/>
      <c r="C363" s="317"/>
      <c r="D363" s="317"/>
    </row>
    <row r="364" spans="1:5" x14ac:dyDescent="0.2">
      <c r="A364" s="320"/>
      <c r="C364" s="327"/>
      <c r="D364" s="327"/>
    </row>
    <row r="365" spans="1:5" x14ac:dyDescent="0.2">
      <c r="A365" s="320"/>
      <c r="C365" s="317"/>
      <c r="D365" s="317"/>
      <c r="E365" s="331"/>
    </row>
    <row r="366" spans="1:5" x14ac:dyDescent="0.2">
      <c r="A366" s="320"/>
      <c r="C366" s="317"/>
      <c r="D366" s="317"/>
      <c r="E366" s="331"/>
    </row>
    <row r="367" spans="1:5" x14ac:dyDescent="0.2">
      <c r="A367" s="320"/>
      <c r="E367" s="331"/>
    </row>
    <row r="368" spans="1:5" x14ac:dyDescent="0.2">
      <c r="A368" s="320"/>
      <c r="E368" s="331"/>
    </row>
    <row r="369" spans="1:5" x14ac:dyDescent="0.2">
      <c r="A369" s="320"/>
      <c r="B369" s="322"/>
      <c r="C369" s="317"/>
      <c r="D369" s="317"/>
      <c r="E369" s="331"/>
    </row>
    <row r="370" spans="1:5" x14ac:dyDescent="0.2">
      <c r="A370" s="569"/>
      <c r="B370" s="569"/>
      <c r="C370" s="317"/>
      <c r="D370" s="317"/>
      <c r="E370" s="331"/>
    </row>
    <row r="371" spans="1:5" x14ac:dyDescent="0.2">
      <c r="A371" s="320"/>
      <c r="B371" s="326"/>
      <c r="C371" s="317"/>
      <c r="D371" s="317"/>
      <c r="E371" s="331"/>
    </row>
    <row r="372" spans="1:5" x14ac:dyDescent="0.2">
      <c r="A372" s="320"/>
      <c r="B372" s="322"/>
      <c r="C372" s="317"/>
      <c r="D372" s="317"/>
      <c r="E372" s="331"/>
    </row>
    <row r="373" spans="1:5" x14ac:dyDescent="0.2">
      <c r="A373" s="321"/>
      <c r="B373" s="322"/>
      <c r="C373" s="317"/>
      <c r="D373" s="317"/>
      <c r="E373" s="331"/>
    </row>
    <row r="374" spans="1:5" x14ac:dyDescent="0.2">
      <c r="A374" s="320"/>
      <c r="B374" s="322"/>
      <c r="C374" s="317"/>
      <c r="D374" s="317"/>
      <c r="E374" s="331"/>
    </row>
    <row r="375" spans="1:5" x14ac:dyDescent="0.2">
      <c r="A375" s="321"/>
      <c r="B375" s="328"/>
      <c r="C375" s="317"/>
      <c r="D375" s="317"/>
      <c r="E375" s="331"/>
    </row>
    <row r="376" spans="1:5" x14ac:dyDescent="0.2">
      <c r="A376" s="329"/>
      <c r="B376" s="330"/>
      <c r="C376" s="312"/>
      <c r="D376" s="312"/>
      <c r="E376" s="331"/>
    </row>
    <row r="377" spans="1:5" x14ac:dyDescent="0.2">
      <c r="B377" s="292"/>
      <c r="C377" s="312"/>
      <c r="D377" s="312"/>
    </row>
    <row r="378" spans="1:5" x14ac:dyDescent="0.2">
      <c r="B378" s="292"/>
      <c r="C378" s="312"/>
      <c r="D378" s="312"/>
    </row>
    <row r="380" spans="1:5" x14ac:dyDescent="0.2">
      <c r="B380" s="292"/>
      <c r="C380" s="312"/>
      <c r="D380" s="312"/>
    </row>
    <row r="381" spans="1:5" x14ac:dyDescent="0.2">
      <c r="B381" s="292"/>
      <c r="C381" s="312"/>
      <c r="D381" s="312"/>
    </row>
    <row r="382" spans="1:5" x14ac:dyDescent="0.2">
      <c r="B382" s="292"/>
      <c r="C382" s="317"/>
      <c r="D382" s="317"/>
    </row>
    <row r="383" spans="1:5" x14ac:dyDescent="0.2">
      <c r="B383" s="292"/>
      <c r="C383" s="312"/>
      <c r="D383" s="312"/>
    </row>
    <row r="384" spans="1:5" x14ac:dyDescent="0.2">
      <c r="B384" s="292"/>
      <c r="C384" s="312"/>
      <c r="D384" s="312"/>
    </row>
    <row r="385" spans="2:4" x14ac:dyDescent="0.2">
      <c r="B385" s="292"/>
      <c r="C385" s="312"/>
      <c r="D385" s="312"/>
    </row>
    <row r="386" spans="2:4" x14ac:dyDescent="0.2">
      <c r="B386" s="292"/>
      <c r="C386" s="312"/>
      <c r="D386" s="312"/>
    </row>
    <row r="387" spans="2:4" x14ac:dyDescent="0.2">
      <c r="B387" s="292"/>
      <c r="C387" s="312"/>
      <c r="D387" s="312"/>
    </row>
    <row r="388" spans="2:4" x14ac:dyDescent="0.2">
      <c r="B388" s="292"/>
      <c r="C388" s="312"/>
      <c r="D388" s="312"/>
    </row>
    <row r="389" spans="2:4" x14ac:dyDescent="0.2">
      <c r="B389" s="292"/>
      <c r="C389" s="312"/>
      <c r="D389" s="312"/>
    </row>
    <row r="390" spans="2:4" x14ac:dyDescent="0.2">
      <c r="B390" s="292"/>
      <c r="C390" s="312"/>
      <c r="D390" s="312"/>
    </row>
    <row r="391" spans="2:4" x14ac:dyDescent="0.2">
      <c r="B391" s="292"/>
      <c r="C391" s="312"/>
      <c r="D391" s="312"/>
    </row>
    <row r="392" spans="2:4" x14ac:dyDescent="0.2">
      <c r="B392" s="292"/>
      <c r="C392" s="327"/>
      <c r="D392" s="327"/>
    </row>
    <row r="393" spans="2:4" x14ac:dyDescent="0.2">
      <c r="B393" s="292"/>
      <c r="C393" s="327"/>
      <c r="D393" s="327"/>
    </row>
    <row r="394" spans="2:4" x14ac:dyDescent="0.2">
      <c r="B394" s="292"/>
      <c r="C394" s="312"/>
      <c r="D394" s="312"/>
    </row>
    <row r="395" spans="2:4" x14ac:dyDescent="0.2">
      <c r="B395" s="292"/>
      <c r="C395" s="312"/>
      <c r="D395" s="312"/>
    </row>
    <row r="396" spans="2:4" x14ac:dyDescent="0.2">
      <c r="B396" s="292"/>
      <c r="C396" s="312"/>
      <c r="D396" s="312"/>
    </row>
    <row r="398" spans="2:4" x14ac:dyDescent="0.2">
      <c r="B398" s="292"/>
      <c r="C398" s="312"/>
      <c r="D398" s="312"/>
    </row>
    <row r="399" spans="2:4" x14ac:dyDescent="0.2">
      <c r="B399" s="292"/>
      <c r="C399" s="312"/>
      <c r="D399" s="312"/>
    </row>
    <row r="400" spans="2:4" x14ac:dyDescent="0.2">
      <c r="B400" s="292"/>
      <c r="C400" s="317"/>
      <c r="D400" s="317"/>
    </row>
    <row r="401" spans="2:4" x14ac:dyDescent="0.2">
      <c r="B401" s="292"/>
      <c r="C401" s="312"/>
      <c r="D401" s="312"/>
    </row>
    <row r="402" spans="2:4" x14ac:dyDescent="0.2">
      <c r="B402" s="292"/>
      <c r="C402" s="327"/>
      <c r="D402" s="327"/>
    </row>
    <row r="403" spans="2:4" x14ac:dyDescent="0.2">
      <c r="B403" s="292"/>
      <c r="C403" s="312"/>
      <c r="D403" s="312"/>
    </row>
    <row r="404" spans="2:4" x14ac:dyDescent="0.2">
      <c r="B404" s="292"/>
      <c r="C404" s="312"/>
      <c r="D404" s="312"/>
    </row>
    <row r="405" spans="2:4" x14ac:dyDescent="0.2">
      <c r="B405" s="292"/>
      <c r="C405" s="312"/>
      <c r="D405" s="312"/>
    </row>
    <row r="406" spans="2:4" x14ac:dyDescent="0.2">
      <c r="B406" s="292"/>
      <c r="C406" s="327"/>
      <c r="D406" s="327"/>
    </row>
    <row r="407" spans="2:4" x14ac:dyDescent="0.2">
      <c r="B407" s="292"/>
      <c r="C407" s="312"/>
      <c r="D407" s="312"/>
    </row>
    <row r="408" spans="2:4" x14ac:dyDescent="0.2">
      <c r="B408" s="292"/>
      <c r="C408" s="312"/>
      <c r="D408" s="312"/>
    </row>
    <row r="409" spans="2:4" x14ac:dyDescent="0.2">
      <c r="B409" s="292"/>
      <c r="C409" s="327"/>
      <c r="D409" s="327"/>
    </row>
    <row r="410" spans="2:4" x14ac:dyDescent="0.2">
      <c r="B410" s="292"/>
      <c r="C410" s="312"/>
      <c r="D410" s="312"/>
    </row>
    <row r="412" spans="2:4" x14ac:dyDescent="0.2">
      <c r="B412" s="292"/>
      <c r="C412" s="312"/>
      <c r="D412" s="312"/>
    </row>
    <row r="413" spans="2:4" x14ac:dyDescent="0.2">
      <c r="B413" s="292"/>
      <c r="C413" s="312"/>
      <c r="D413" s="312"/>
    </row>
    <row r="414" spans="2:4" x14ac:dyDescent="0.2">
      <c r="B414" s="292"/>
      <c r="C414" s="317"/>
      <c r="D414" s="317"/>
    </row>
    <row r="415" spans="2:4" x14ac:dyDescent="0.2">
      <c r="B415" s="292"/>
      <c r="C415" s="327"/>
      <c r="D415" s="327"/>
    </row>
    <row r="416" spans="2:4" x14ac:dyDescent="0.2">
      <c r="B416" s="292"/>
      <c r="C416" s="312"/>
      <c r="D416" s="312"/>
    </row>
    <row r="417" spans="2:4" x14ac:dyDescent="0.2">
      <c r="B417" s="292"/>
      <c r="C417" s="312"/>
      <c r="D417" s="312"/>
    </row>
    <row r="418" spans="2:4" x14ac:dyDescent="0.2">
      <c r="B418" s="292"/>
      <c r="C418" s="317"/>
      <c r="D418" s="317"/>
    </row>
    <row r="419" spans="2:4" x14ac:dyDescent="0.2">
      <c r="B419" s="292"/>
      <c r="C419" s="312"/>
      <c r="D419" s="312"/>
    </row>
    <row r="420" spans="2:4" x14ac:dyDescent="0.2">
      <c r="B420" s="292"/>
      <c r="C420" s="312"/>
      <c r="D420" s="312"/>
    </row>
    <row r="421" spans="2:4" x14ac:dyDescent="0.2">
      <c r="B421" s="292"/>
      <c r="C421" s="312"/>
      <c r="D421" s="312"/>
    </row>
    <row r="422" spans="2:4" x14ac:dyDescent="0.2">
      <c r="B422" s="292"/>
      <c r="C422" s="317"/>
      <c r="D422" s="317"/>
    </row>
    <row r="423" spans="2:4" x14ac:dyDescent="0.2">
      <c r="B423" s="292"/>
      <c r="C423" s="317"/>
      <c r="D423" s="317"/>
    </row>
    <row r="424" spans="2:4" x14ac:dyDescent="0.2">
      <c r="B424" s="292"/>
      <c r="C424" s="317"/>
      <c r="D424" s="317"/>
    </row>
    <row r="425" spans="2:4" x14ac:dyDescent="0.2">
      <c r="B425" s="292"/>
      <c r="C425" s="317"/>
      <c r="D425" s="317"/>
    </row>
    <row r="426" spans="2:4" x14ac:dyDescent="0.2">
      <c r="B426" s="292"/>
      <c r="C426" s="317"/>
      <c r="D426" s="317"/>
    </row>
    <row r="427" spans="2:4" x14ac:dyDescent="0.2">
      <c r="B427" s="292"/>
      <c r="C427" s="327"/>
      <c r="D427" s="327"/>
    </row>
    <row r="428" spans="2:4" x14ac:dyDescent="0.2">
      <c r="B428" s="292"/>
      <c r="C428" s="312"/>
      <c r="D428" s="312"/>
    </row>
    <row r="429" spans="2:4" x14ac:dyDescent="0.2">
      <c r="B429" s="292"/>
      <c r="C429" s="312"/>
      <c r="D429" s="312"/>
    </row>
    <row r="431" spans="2:4" x14ac:dyDescent="0.2">
      <c r="B431" s="292"/>
      <c r="C431" s="312"/>
      <c r="D431" s="312"/>
    </row>
    <row r="432" spans="2:4" x14ac:dyDescent="0.2">
      <c r="B432" s="292"/>
      <c r="C432" s="327"/>
      <c r="D432" s="327"/>
    </row>
    <row r="433" spans="2:4" x14ac:dyDescent="0.2">
      <c r="B433" s="292"/>
      <c r="C433" s="327"/>
      <c r="D433" s="327"/>
    </row>
    <row r="434" spans="2:4" x14ac:dyDescent="0.2">
      <c r="B434" s="292"/>
      <c r="C434" s="327"/>
      <c r="D434" s="327"/>
    </row>
    <row r="435" spans="2:4" x14ac:dyDescent="0.2">
      <c r="B435" s="292"/>
      <c r="C435" s="327"/>
      <c r="D435" s="327"/>
    </row>
    <row r="436" spans="2:4" x14ac:dyDescent="0.2">
      <c r="B436" s="332"/>
      <c r="C436" s="327"/>
      <c r="D436" s="327"/>
    </row>
    <row r="437" spans="2:4" x14ac:dyDescent="0.2">
      <c r="B437" s="292"/>
      <c r="C437" s="312"/>
      <c r="D437" s="312"/>
    </row>
    <row r="438" spans="2:4" x14ac:dyDescent="0.2">
      <c r="B438" s="292"/>
      <c r="C438" s="312"/>
      <c r="D438" s="312"/>
    </row>
    <row r="439" spans="2:4" x14ac:dyDescent="0.2">
      <c r="B439" s="292"/>
      <c r="C439" s="312"/>
      <c r="D439" s="312"/>
    </row>
    <row r="440" spans="2:4" x14ac:dyDescent="0.2">
      <c r="B440" s="292"/>
      <c r="C440" s="312"/>
      <c r="D440" s="312"/>
    </row>
    <row r="441" spans="2:4" x14ac:dyDescent="0.2">
      <c r="B441" s="292"/>
      <c r="C441" s="312"/>
      <c r="D441" s="312"/>
    </row>
    <row r="442" spans="2:4" x14ac:dyDescent="0.2">
      <c r="B442" s="292"/>
      <c r="C442" s="317"/>
      <c r="D442" s="317"/>
    </row>
    <row r="443" spans="2:4" x14ac:dyDescent="0.2">
      <c r="B443" s="333"/>
    </row>
    <row r="444" spans="2:4" x14ac:dyDescent="0.2">
      <c r="B444" s="333"/>
    </row>
    <row r="445" spans="2:4" x14ac:dyDescent="0.2">
      <c r="C445" s="317"/>
      <c r="D445" s="317"/>
    </row>
    <row r="446" spans="2:4" x14ac:dyDescent="0.2">
      <c r="B446" s="292"/>
      <c r="C446" s="317"/>
      <c r="D446" s="317"/>
    </row>
    <row r="447" spans="2:4" x14ac:dyDescent="0.2">
      <c r="C447" s="317"/>
      <c r="D447" s="317"/>
    </row>
    <row r="448" spans="2:4" x14ac:dyDescent="0.2">
      <c r="C448" s="317"/>
    </row>
    <row r="449" spans="2:4" x14ac:dyDescent="0.2">
      <c r="C449" s="317"/>
    </row>
    <row r="450" spans="2:4" x14ac:dyDescent="0.2">
      <c r="B450" s="292"/>
      <c r="C450" s="327"/>
      <c r="D450" s="327"/>
    </row>
    <row r="451" spans="2:4" x14ac:dyDescent="0.2">
      <c r="C451" s="327"/>
      <c r="D451" s="327"/>
    </row>
    <row r="452" spans="2:4" x14ac:dyDescent="0.2">
      <c r="C452" s="317"/>
      <c r="D452" s="317"/>
    </row>
    <row r="453" spans="2:4" x14ac:dyDescent="0.2">
      <c r="C453" s="317"/>
      <c r="D453" s="317"/>
    </row>
    <row r="456" spans="2:4" x14ac:dyDescent="0.2">
      <c r="C456" s="327"/>
      <c r="D456" s="327"/>
    </row>
    <row r="457" spans="2:4" x14ac:dyDescent="0.2">
      <c r="C457" s="334"/>
      <c r="D457" s="334"/>
    </row>
    <row r="458" spans="2:4" x14ac:dyDescent="0.2">
      <c r="B458" s="292"/>
      <c r="C458" s="327"/>
      <c r="D458" s="327"/>
    </row>
    <row r="459" spans="2:4" x14ac:dyDescent="0.2">
      <c r="B459" s="292"/>
      <c r="C459" s="312"/>
      <c r="D459" s="312"/>
    </row>
    <row r="460" spans="2:4" x14ac:dyDescent="0.2">
      <c r="B460" s="292"/>
      <c r="C460" s="327"/>
      <c r="D460" s="327"/>
    </row>
    <row r="461" spans="2:4" x14ac:dyDescent="0.2">
      <c r="B461" s="292"/>
      <c r="C461" s="327"/>
      <c r="D461" s="327"/>
    </row>
    <row r="462" spans="2:4" x14ac:dyDescent="0.2">
      <c r="B462" s="292"/>
      <c r="C462" s="312"/>
      <c r="D462" s="312"/>
    </row>
    <row r="463" spans="2:4" x14ac:dyDescent="0.2">
      <c r="B463" s="292"/>
      <c r="C463" s="327"/>
      <c r="D463" s="327"/>
    </row>
    <row r="464" spans="2:4" x14ac:dyDescent="0.2">
      <c r="B464" s="292"/>
      <c r="C464" s="312"/>
      <c r="D464" s="312"/>
    </row>
    <row r="466" spans="1:4" x14ac:dyDescent="0.2">
      <c r="B466" s="292"/>
      <c r="C466" s="312"/>
      <c r="D466" s="312"/>
    </row>
    <row r="467" spans="1:4" x14ac:dyDescent="0.2">
      <c r="B467" s="292"/>
      <c r="C467" s="312"/>
      <c r="D467" s="312"/>
    </row>
    <row r="468" spans="1:4" x14ac:dyDescent="0.2">
      <c r="B468" s="292"/>
      <c r="C468" s="312"/>
      <c r="D468" s="312"/>
    </row>
    <row r="469" spans="1:4" x14ac:dyDescent="0.2">
      <c r="B469" s="292"/>
      <c r="C469" s="312"/>
      <c r="D469" s="312"/>
    </row>
    <row r="470" spans="1:4" x14ac:dyDescent="0.2">
      <c r="A470" s="329"/>
      <c r="B470" s="317"/>
      <c r="C470" s="317"/>
      <c r="D470" s="317"/>
    </row>
    <row r="471" spans="1:4" x14ac:dyDescent="0.2">
      <c r="C471" s="268"/>
      <c r="D471" s="268"/>
    </row>
    <row r="472" spans="1:4" x14ac:dyDescent="0.2">
      <c r="B472" s="292"/>
      <c r="C472" s="312"/>
      <c r="D472" s="312"/>
    </row>
    <row r="473" spans="1:4" x14ac:dyDescent="0.2">
      <c r="B473" s="292"/>
      <c r="C473" s="312"/>
      <c r="D473" s="327"/>
    </row>
    <row r="474" spans="1:4" x14ac:dyDescent="0.2">
      <c r="B474" s="292"/>
      <c r="C474" s="327"/>
      <c r="D474" s="327"/>
    </row>
    <row r="475" spans="1:4" x14ac:dyDescent="0.2">
      <c r="B475" s="292"/>
      <c r="C475" s="327"/>
    </row>
    <row r="476" spans="1:4" x14ac:dyDescent="0.2">
      <c r="C476" s="317"/>
      <c r="D476" s="317"/>
    </row>
    <row r="477" spans="1:4" x14ac:dyDescent="0.2">
      <c r="B477" s="292"/>
      <c r="C477" s="312"/>
      <c r="D477" s="327"/>
    </row>
    <row r="478" spans="1:4" x14ac:dyDescent="0.2">
      <c r="B478" s="292"/>
      <c r="C478" s="327"/>
      <c r="D478" s="327"/>
    </row>
    <row r="479" spans="1:4" x14ac:dyDescent="0.2">
      <c r="B479" s="292"/>
      <c r="C479" s="327"/>
    </row>
    <row r="480" spans="1:4" x14ac:dyDescent="0.2">
      <c r="B480" s="292"/>
      <c r="C480" s="327"/>
      <c r="D480" s="327"/>
    </row>
    <row r="481" spans="2:4" x14ac:dyDescent="0.2">
      <c r="B481" s="292"/>
      <c r="C481" s="312"/>
      <c r="D481" s="312"/>
    </row>
    <row r="482" spans="2:4" x14ac:dyDescent="0.2">
      <c r="B482" s="292"/>
      <c r="C482" s="312"/>
      <c r="D482" s="312"/>
    </row>
    <row r="484" spans="2:4" x14ac:dyDescent="0.2">
      <c r="B484" s="292"/>
      <c r="C484" s="312"/>
      <c r="D484" s="312"/>
    </row>
    <row r="485" spans="2:4" x14ac:dyDescent="0.2">
      <c r="B485" s="292"/>
      <c r="C485" s="312"/>
      <c r="D485" s="312"/>
    </row>
    <row r="486" spans="2:4" x14ac:dyDescent="0.2">
      <c r="B486" s="292"/>
    </row>
    <row r="487" spans="2:4" x14ac:dyDescent="0.2">
      <c r="B487" s="335"/>
      <c r="C487" s="327"/>
      <c r="D487" s="327"/>
    </row>
    <row r="488" spans="2:4" x14ac:dyDescent="0.2">
      <c r="B488" s="292"/>
      <c r="C488" s="312"/>
      <c r="D488" s="312"/>
    </row>
    <row r="489" spans="2:4" x14ac:dyDescent="0.2">
      <c r="B489" s="292"/>
      <c r="C489" s="312"/>
      <c r="D489" s="312"/>
    </row>
    <row r="490" spans="2:4" x14ac:dyDescent="0.2">
      <c r="B490" s="292"/>
      <c r="C490" s="334"/>
      <c r="D490" s="334"/>
    </row>
    <row r="491" spans="2:4" x14ac:dyDescent="0.2">
      <c r="B491" s="292"/>
      <c r="C491" s="312"/>
      <c r="D491" s="312"/>
    </row>
    <row r="492" spans="2:4" x14ac:dyDescent="0.2">
      <c r="B492" s="292"/>
      <c r="C492" s="312"/>
      <c r="D492" s="312"/>
    </row>
    <row r="493" spans="2:4" x14ac:dyDescent="0.2">
      <c r="B493" s="292"/>
      <c r="C493" s="327"/>
      <c r="D493" s="327"/>
    </row>
    <row r="494" spans="2:4" x14ac:dyDescent="0.2">
      <c r="B494" s="292"/>
      <c r="C494" s="312"/>
      <c r="D494" s="312"/>
    </row>
    <row r="495" spans="2:4" x14ac:dyDescent="0.2">
      <c r="B495" s="292"/>
      <c r="C495" s="312"/>
      <c r="D495" s="312"/>
    </row>
    <row r="496" spans="2:4" x14ac:dyDescent="0.2">
      <c r="B496" s="292"/>
      <c r="C496" s="312"/>
      <c r="D496" s="312"/>
    </row>
    <row r="497" spans="2:4" x14ac:dyDescent="0.2">
      <c r="B497" s="292"/>
      <c r="C497" s="317"/>
      <c r="D497" s="317"/>
    </row>
    <row r="498" spans="2:4" x14ac:dyDescent="0.2">
      <c r="B498" s="292"/>
      <c r="C498" s="312"/>
      <c r="D498" s="312"/>
    </row>
    <row r="499" spans="2:4" x14ac:dyDescent="0.2">
      <c r="B499" s="292"/>
      <c r="C499" s="312"/>
      <c r="D499" s="312"/>
    </row>
    <row r="500" spans="2:4" x14ac:dyDescent="0.2">
      <c r="B500" s="292"/>
      <c r="C500" s="317"/>
      <c r="D500" s="317"/>
    </row>
    <row r="501" spans="2:4" x14ac:dyDescent="0.2">
      <c r="B501" s="292"/>
      <c r="C501" s="312"/>
      <c r="D501" s="312"/>
    </row>
    <row r="502" spans="2:4" x14ac:dyDescent="0.2">
      <c r="B502" s="336"/>
      <c r="C502" s="327"/>
      <c r="D502" s="327"/>
    </row>
    <row r="503" spans="2:4" x14ac:dyDescent="0.2">
      <c r="B503" s="336"/>
      <c r="C503" s="327"/>
      <c r="D503" s="327"/>
    </row>
    <row r="504" spans="2:4" x14ac:dyDescent="0.2">
      <c r="B504" s="337"/>
      <c r="C504" s="327"/>
      <c r="D504" s="327"/>
    </row>
    <row r="505" spans="2:4" x14ac:dyDescent="0.2">
      <c r="B505" s="292"/>
      <c r="C505" s="334"/>
      <c r="D505" s="334"/>
    </row>
    <row r="506" spans="2:4" x14ac:dyDescent="0.2">
      <c r="B506" s="292"/>
      <c r="C506" s="312"/>
      <c r="D506" s="312"/>
    </row>
    <row r="507" spans="2:4" x14ac:dyDescent="0.2">
      <c r="B507" s="292"/>
      <c r="C507" s="312"/>
      <c r="D507" s="312"/>
    </row>
    <row r="508" spans="2:4" x14ac:dyDescent="0.2">
      <c r="B508" s="292"/>
      <c r="C508" s="312"/>
      <c r="D508" s="312"/>
    </row>
    <row r="509" spans="2:4" x14ac:dyDescent="0.2">
      <c r="B509" s="292"/>
      <c r="C509" s="327"/>
      <c r="D509" s="327"/>
    </row>
    <row r="510" spans="2:4" x14ac:dyDescent="0.2">
      <c r="B510" s="292"/>
      <c r="C510" s="312"/>
      <c r="D510" s="312"/>
    </row>
    <row r="511" spans="2:4" x14ac:dyDescent="0.2">
      <c r="C511" s="334"/>
      <c r="D511" s="334"/>
    </row>
    <row r="512" spans="2:4" x14ac:dyDescent="0.2">
      <c r="B512" s="292"/>
      <c r="C512" s="312"/>
      <c r="D512" s="327"/>
    </row>
    <row r="513" spans="1:4" x14ac:dyDescent="0.2">
      <c r="B513" s="292"/>
      <c r="C513" s="327"/>
      <c r="D513" s="327"/>
    </row>
    <row r="514" spans="1:4" x14ac:dyDescent="0.2">
      <c r="B514" s="292"/>
      <c r="C514" s="327"/>
    </row>
    <row r="515" spans="1:4" x14ac:dyDescent="0.2">
      <c r="B515" s="292"/>
      <c r="C515" s="312"/>
      <c r="D515" s="312"/>
    </row>
    <row r="516" spans="1:4" x14ac:dyDescent="0.2">
      <c r="B516" s="292"/>
      <c r="C516" s="312"/>
      <c r="D516" s="312"/>
    </row>
    <row r="517" spans="1:4" x14ac:dyDescent="0.2">
      <c r="B517" s="292"/>
      <c r="C517" s="312"/>
      <c r="D517" s="312"/>
    </row>
    <row r="518" spans="1:4" x14ac:dyDescent="0.2">
      <c r="B518" s="292"/>
    </row>
    <row r="519" spans="1:4" x14ac:dyDescent="0.2">
      <c r="B519" s="292"/>
      <c r="C519" s="312"/>
      <c r="D519" s="312"/>
    </row>
    <row r="520" spans="1:4" x14ac:dyDescent="0.2">
      <c r="B520" s="292"/>
      <c r="C520" s="312"/>
      <c r="D520" s="312"/>
    </row>
    <row r="521" spans="1:4" x14ac:dyDescent="0.2">
      <c r="A521" s="329"/>
      <c r="B521" s="292"/>
      <c r="C521" s="312"/>
      <c r="D521" s="312"/>
    </row>
    <row r="522" spans="1:4" x14ac:dyDescent="0.2">
      <c r="B522" s="292"/>
      <c r="C522" s="312"/>
      <c r="D522" s="312"/>
    </row>
    <row r="523" spans="1:4" x14ac:dyDescent="0.2">
      <c r="A523" s="338"/>
      <c r="B523" s="336"/>
      <c r="C523" s="327"/>
      <c r="D523" s="327"/>
    </row>
    <row r="524" spans="1:4" x14ac:dyDescent="0.2">
      <c r="A524" s="338"/>
      <c r="B524" s="336"/>
      <c r="C524" s="327"/>
      <c r="D524" s="327"/>
    </row>
    <row r="525" spans="1:4" x14ac:dyDescent="0.2">
      <c r="A525" s="338"/>
      <c r="B525" s="337"/>
      <c r="C525" s="327"/>
      <c r="D525" s="327"/>
    </row>
    <row r="526" spans="1:4" x14ac:dyDescent="0.2">
      <c r="A526" s="338"/>
      <c r="B526" s="292"/>
      <c r="C526" s="317"/>
      <c r="D526" s="317"/>
    </row>
    <row r="527" spans="1:4" x14ac:dyDescent="0.2">
      <c r="A527" s="338"/>
      <c r="B527" s="292"/>
      <c r="C527" s="327"/>
      <c r="D527" s="327"/>
    </row>
    <row r="528" spans="1:4" x14ac:dyDescent="0.2">
      <c r="A528" s="338"/>
      <c r="B528" s="292"/>
      <c r="C528" s="312"/>
      <c r="D528" s="312"/>
    </row>
    <row r="529" spans="1:4" x14ac:dyDescent="0.2">
      <c r="A529" s="338"/>
      <c r="B529" s="339"/>
      <c r="C529" s="317"/>
      <c r="D529" s="317"/>
    </row>
    <row r="530" spans="1:4" x14ac:dyDescent="0.2">
      <c r="A530" s="338"/>
      <c r="B530" s="292"/>
      <c r="C530" s="312"/>
      <c r="D530" s="327"/>
    </row>
    <row r="531" spans="1:4" x14ac:dyDescent="0.2">
      <c r="A531" s="338"/>
      <c r="B531" s="292"/>
      <c r="C531" s="327"/>
      <c r="D531" s="327"/>
    </row>
    <row r="532" spans="1:4" x14ac:dyDescent="0.2">
      <c r="A532" s="338"/>
      <c r="B532" s="292"/>
      <c r="C532" s="327"/>
    </row>
    <row r="533" spans="1:4" x14ac:dyDescent="0.2">
      <c r="A533" s="338"/>
      <c r="C533" s="334"/>
      <c r="D533" s="334"/>
    </row>
    <row r="534" spans="1:4" x14ac:dyDescent="0.2">
      <c r="A534" s="338"/>
      <c r="B534" s="292"/>
      <c r="C534" s="327"/>
      <c r="D534" s="327"/>
    </row>
    <row r="535" spans="1:4" x14ac:dyDescent="0.2">
      <c r="A535" s="338"/>
      <c r="B535" s="292"/>
      <c r="C535" s="312"/>
      <c r="D535" s="312"/>
    </row>
    <row r="536" spans="1:4" x14ac:dyDescent="0.2">
      <c r="A536" s="338"/>
      <c r="C536" s="334"/>
      <c r="D536" s="334"/>
    </row>
    <row r="537" spans="1:4" x14ac:dyDescent="0.2">
      <c r="A537" s="338"/>
      <c r="B537" s="292"/>
      <c r="C537" s="312"/>
      <c r="D537" s="312"/>
    </row>
    <row r="538" spans="1:4" x14ac:dyDescent="0.2">
      <c r="A538" s="338"/>
      <c r="B538" s="292"/>
      <c r="C538" s="312"/>
      <c r="D538" s="312"/>
    </row>
    <row r="539" spans="1:4" x14ac:dyDescent="0.2">
      <c r="A539" s="338"/>
      <c r="B539" s="292"/>
      <c r="C539" s="312"/>
      <c r="D539" s="312"/>
    </row>
    <row r="540" spans="1:4" x14ac:dyDescent="0.2">
      <c r="A540" s="338"/>
      <c r="B540" s="292"/>
      <c r="C540" s="312"/>
      <c r="D540" s="312"/>
    </row>
    <row r="541" spans="1:4" x14ac:dyDescent="0.2">
      <c r="A541" s="338"/>
      <c r="B541" s="292"/>
      <c r="C541" s="327"/>
      <c r="D541" s="327"/>
    </row>
    <row r="542" spans="1:4" x14ac:dyDescent="0.2">
      <c r="A542" s="338"/>
      <c r="B542" s="292"/>
      <c r="C542" s="327"/>
      <c r="D542" s="327"/>
    </row>
    <row r="543" spans="1:4" x14ac:dyDescent="0.2">
      <c r="A543" s="338"/>
      <c r="C543" s="340"/>
      <c r="D543" s="340"/>
    </row>
    <row r="544" spans="1:4" x14ac:dyDescent="0.2">
      <c r="A544" s="338"/>
      <c r="B544" s="292"/>
      <c r="C544" s="327"/>
      <c r="D544" s="327"/>
    </row>
    <row r="545" spans="1:4" x14ac:dyDescent="0.2">
      <c r="A545" s="338"/>
      <c r="B545" s="292"/>
      <c r="C545" s="327"/>
      <c r="D545" s="327"/>
    </row>
    <row r="546" spans="1:4" x14ac:dyDescent="0.2">
      <c r="A546" s="338"/>
      <c r="B546" s="292"/>
      <c r="C546" s="312"/>
      <c r="D546" s="312"/>
    </row>
    <row r="547" spans="1:4" x14ac:dyDescent="0.2">
      <c r="A547" s="338"/>
      <c r="B547" s="292"/>
      <c r="C547" s="312"/>
      <c r="D547" s="312"/>
    </row>
    <row r="548" spans="1:4" x14ac:dyDescent="0.2">
      <c r="A548" s="338"/>
      <c r="B548" s="292"/>
      <c r="C548" s="312"/>
      <c r="D548" s="312"/>
    </row>
    <row r="549" spans="1:4" x14ac:dyDescent="0.2">
      <c r="A549" s="338"/>
      <c r="B549" s="292"/>
      <c r="C549" s="312"/>
      <c r="D549" s="312"/>
    </row>
    <row r="550" spans="1:4" x14ac:dyDescent="0.2">
      <c r="A550" s="338"/>
      <c r="B550" s="292"/>
      <c r="C550" s="312"/>
      <c r="D550" s="312"/>
    </row>
    <row r="551" spans="1:4" ht="15" x14ac:dyDescent="0.2">
      <c r="A551" s="338"/>
      <c r="B551" s="292"/>
      <c r="C551" s="341"/>
      <c r="D551" s="341"/>
    </row>
    <row r="552" spans="1:4" ht="15" x14ac:dyDescent="0.2">
      <c r="A552" s="338"/>
      <c r="B552" s="292"/>
      <c r="C552" s="341"/>
      <c r="D552" s="341"/>
    </row>
    <row r="553" spans="1:4" ht="15" x14ac:dyDescent="0.2">
      <c r="A553" s="338"/>
      <c r="B553" s="292"/>
      <c r="C553" s="341"/>
      <c r="D553" s="341"/>
    </row>
    <row r="554" spans="1:4" ht="15" x14ac:dyDescent="0.2">
      <c r="A554" s="338"/>
      <c r="B554" s="292"/>
      <c r="C554" s="342"/>
      <c r="D554" s="342"/>
    </row>
    <row r="555" spans="1:4" ht="15" x14ac:dyDescent="0.2">
      <c r="A555" s="338"/>
      <c r="B555" s="292"/>
      <c r="C555" s="342"/>
      <c r="D555" s="342"/>
    </row>
    <row r="556" spans="1:4" x14ac:dyDescent="0.2">
      <c r="A556" s="338"/>
      <c r="B556" s="338"/>
      <c r="C556" s="343"/>
      <c r="D556" s="343"/>
    </row>
    <row r="557" spans="1:4" x14ac:dyDescent="0.2">
      <c r="A557" s="338"/>
      <c r="B557" s="292"/>
      <c r="C557" s="327"/>
      <c r="D557" s="327"/>
    </row>
    <row r="558" spans="1:4" x14ac:dyDescent="0.2">
      <c r="A558" s="338"/>
      <c r="B558" s="292"/>
      <c r="C558" s="340"/>
      <c r="D558" s="340"/>
    </row>
    <row r="559" spans="1:4" x14ac:dyDescent="0.2">
      <c r="A559" s="338"/>
      <c r="B559" s="292"/>
      <c r="C559" s="334"/>
      <c r="D559" s="334"/>
    </row>
    <row r="560" spans="1:4" x14ac:dyDescent="0.2">
      <c r="A560" s="338"/>
      <c r="B560" s="335"/>
      <c r="C560" s="327"/>
      <c r="D560" s="327"/>
    </row>
    <row r="561" spans="1:4" x14ac:dyDescent="0.2">
      <c r="A561" s="338"/>
      <c r="B561" s="292"/>
    </row>
    <row r="562" spans="1:4" x14ac:dyDescent="0.2">
      <c r="A562" s="338"/>
      <c r="B562" s="338"/>
      <c r="C562" s="327"/>
      <c r="D562" s="327"/>
    </row>
    <row r="563" spans="1:4" x14ac:dyDescent="0.2">
      <c r="A563" s="338"/>
      <c r="B563" s="292"/>
      <c r="C563" s="327"/>
      <c r="D563" s="327"/>
    </row>
    <row r="564" spans="1:4" x14ac:dyDescent="0.2">
      <c r="A564" s="338"/>
      <c r="B564" s="292"/>
      <c r="C564" s="340"/>
      <c r="D564" s="340"/>
    </row>
    <row r="565" spans="1:4" x14ac:dyDescent="0.2">
      <c r="A565" s="338"/>
      <c r="B565" s="292"/>
      <c r="C565" s="334"/>
      <c r="D565" s="334"/>
    </row>
    <row r="566" spans="1:4" x14ac:dyDescent="0.2">
      <c r="A566" s="338"/>
      <c r="B566" s="335"/>
      <c r="C566" s="327"/>
      <c r="D566" s="327"/>
    </row>
    <row r="567" spans="1:4" x14ac:dyDescent="0.2">
      <c r="A567" s="338"/>
      <c r="B567" s="292"/>
    </row>
    <row r="568" spans="1:4" x14ac:dyDescent="0.2">
      <c r="A568" s="338"/>
      <c r="B568" s="338"/>
      <c r="C568" s="327"/>
      <c r="D568" s="327"/>
    </row>
    <row r="569" spans="1:4" x14ac:dyDescent="0.2">
      <c r="A569" s="338"/>
      <c r="B569" s="292"/>
      <c r="C569" s="312"/>
      <c r="D569" s="312"/>
    </row>
    <row r="570" spans="1:4" x14ac:dyDescent="0.2">
      <c r="A570" s="338"/>
      <c r="B570" s="292"/>
      <c r="C570" s="312"/>
      <c r="D570" s="312"/>
    </row>
    <row r="571" spans="1:4" x14ac:dyDescent="0.2">
      <c r="A571" s="338"/>
      <c r="B571" s="338"/>
      <c r="C571" s="317"/>
      <c r="D571" s="317"/>
    </row>
    <row r="572" spans="1:4" x14ac:dyDescent="0.2">
      <c r="A572" s="338"/>
      <c r="B572" s="292"/>
      <c r="C572" s="312"/>
      <c r="D572" s="327"/>
    </row>
    <row r="573" spans="1:4" x14ac:dyDescent="0.2">
      <c r="A573" s="338"/>
      <c r="B573" s="292"/>
      <c r="C573" s="327"/>
      <c r="D573" s="327"/>
    </row>
    <row r="574" spans="1:4" x14ac:dyDescent="0.2">
      <c r="A574" s="338"/>
      <c r="B574" s="292"/>
      <c r="C574" s="327"/>
    </row>
    <row r="575" spans="1:4" x14ac:dyDescent="0.2">
      <c r="A575" s="338"/>
      <c r="B575" s="338"/>
      <c r="C575" s="327"/>
      <c r="D575" s="327"/>
    </row>
    <row r="576" spans="1:4" x14ac:dyDescent="0.2">
      <c r="A576" s="338"/>
      <c r="B576" s="292"/>
      <c r="C576" s="312"/>
      <c r="D576" s="312"/>
    </row>
    <row r="577" spans="1:4" x14ac:dyDescent="0.2">
      <c r="A577" s="338"/>
      <c r="B577" s="292"/>
      <c r="C577" s="312"/>
      <c r="D577" s="312"/>
    </row>
    <row r="578" spans="1:4" x14ac:dyDescent="0.2">
      <c r="A578" s="338"/>
      <c r="B578" s="338"/>
      <c r="C578" s="312"/>
      <c r="D578" s="312"/>
    </row>
    <row r="579" spans="1:4" x14ac:dyDescent="0.2">
      <c r="A579" s="338"/>
      <c r="B579" s="336"/>
      <c r="C579" s="327"/>
      <c r="D579" s="327"/>
    </row>
    <row r="580" spans="1:4" x14ac:dyDescent="0.2">
      <c r="A580" s="338"/>
      <c r="B580" s="336"/>
      <c r="C580" s="327"/>
      <c r="D580" s="327"/>
    </row>
    <row r="581" spans="1:4" x14ac:dyDescent="0.2">
      <c r="A581" s="338"/>
      <c r="B581" s="337"/>
      <c r="C581" s="327"/>
      <c r="D581" s="327"/>
    </row>
    <row r="582" spans="1:4" x14ac:dyDescent="0.2">
      <c r="A582" s="338"/>
      <c r="B582" s="338"/>
    </row>
    <row r="583" spans="1:4" x14ac:dyDescent="0.2">
      <c r="A583" s="338"/>
      <c r="B583" s="292"/>
      <c r="C583" s="312"/>
      <c r="D583" s="312"/>
    </row>
    <row r="584" spans="1:4" x14ac:dyDescent="0.2">
      <c r="A584" s="338"/>
      <c r="B584" s="292"/>
      <c r="C584" s="312"/>
      <c r="D584" s="312"/>
    </row>
    <row r="585" spans="1:4" x14ac:dyDescent="0.2">
      <c r="A585" s="338"/>
      <c r="B585" s="292"/>
    </row>
    <row r="586" spans="1:4" x14ac:dyDescent="0.2">
      <c r="A586" s="338"/>
      <c r="B586" s="338"/>
      <c r="C586" s="343"/>
      <c r="D586" s="343"/>
    </row>
    <row r="587" spans="1:4" x14ac:dyDescent="0.2">
      <c r="A587" s="338"/>
      <c r="B587" s="292"/>
      <c r="C587" s="327"/>
      <c r="D587" s="327"/>
    </row>
    <row r="588" spans="1:4" x14ac:dyDescent="0.2">
      <c r="A588" s="338"/>
      <c r="B588" s="292"/>
      <c r="C588" s="340"/>
      <c r="D588" s="340"/>
    </row>
    <row r="589" spans="1:4" x14ac:dyDescent="0.2">
      <c r="A589" s="338"/>
      <c r="B589" s="292"/>
      <c r="C589" s="334"/>
      <c r="D589" s="334"/>
    </row>
    <row r="590" spans="1:4" x14ac:dyDescent="0.2">
      <c r="A590" s="338"/>
      <c r="B590" s="335"/>
      <c r="C590" s="327"/>
      <c r="D590" s="327"/>
    </row>
    <row r="591" spans="1:4" x14ac:dyDescent="0.2">
      <c r="A591" s="338"/>
      <c r="B591" s="292"/>
    </row>
    <row r="592" spans="1:4" x14ac:dyDescent="0.2">
      <c r="A592" s="338"/>
      <c r="B592" s="338"/>
      <c r="C592" s="312"/>
      <c r="D592" s="312"/>
    </row>
    <row r="593" spans="1:4" x14ac:dyDescent="0.2">
      <c r="A593" s="338"/>
      <c r="C593" s="340"/>
      <c r="D593" s="340"/>
    </row>
    <row r="594" spans="1:4" x14ac:dyDescent="0.2">
      <c r="A594" s="338"/>
      <c r="B594" s="338"/>
      <c r="C594" s="327"/>
      <c r="D594" s="327"/>
    </row>
    <row r="595" spans="1:4" x14ac:dyDescent="0.2">
      <c r="A595" s="338"/>
    </row>
    <row r="596" spans="1:4" x14ac:dyDescent="0.2">
      <c r="A596" s="338"/>
    </row>
    <row r="597" spans="1:4" x14ac:dyDescent="0.2">
      <c r="A597" s="338"/>
    </row>
    <row r="598" spans="1:4" x14ac:dyDescent="0.2">
      <c r="A598" s="338"/>
    </row>
    <row r="599" spans="1:4" x14ac:dyDescent="0.2">
      <c r="A599" s="338"/>
      <c r="B599" s="292"/>
      <c r="C599" s="312"/>
      <c r="D599" s="312"/>
    </row>
    <row r="600" spans="1:4" x14ac:dyDescent="0.2">
      <c r="A600" s="338"/>
      <c r="B600" s="292"/>
      <c r="C600" s="312"/>
      <c r="D600" s="312"/>
    </row>
    <row r="601" spans="1:4" x14ac:dyDescent="0.2">
      <c r="A601" s="338"/>
      <c r="B601" s="292"/>
      <c r="C601" s="327"/>
      <c r="D601" s="327"/>
    </row>
    <row r="602" spans="1:4" x14ac:dyDescent="0.2">
      <c r="A602" s="338"/>
      <c r="B602" s="338"/>
      <c r="C602" s="312"/>
      <c r="D602" s="312"/>
    </row>
    <row r="603" spans="1:4" x14ac:dyDescent="0.2">
      <c r="A603" s="338"/>
      <c r="B603" s="292"/>
      <c r="C603" s="312"/>
      <c r="D603" s="327"/>
    </row>
    <row r="604" spans="1:4" x14ac:dyDescent="0.2">
      <c r="A604" s="338"/>
      <c r="B604" s="292"/>
      <c r="C604" s="327"/>
      <c r="D604" s="327"/>
    </row>
    <row r="605" spans="1:4" x14ac:dyDescent="0.2">
      <c r="A605" s="338"/>
      <c r="B605" s="292"/>
      <c r="C605" s="327"/>
    </row>
    <row r="606" spans="1:4" x14ac:dyDescent="0.2">
      <c r="A606" s="338"/>
      <c r="C606" s="317"/>
      <c r="D606" s="317"/>
    </row>
    <row r="607" spans="1:4" x14ac:dyDescent="0.2">
      <c r="A607" s="338"/>
      <c r="B607" s="292"/>
      <c r="C607" s="312"/>
      <c r="D607" s="327"/>
    </row>
    <row r="608" spans="1:4" x14ac:dyDescent="0.2">
      <c r="A608" s="338"/>
      <c r="B608" s="292"/>
      <c r="C608" s="327"/>
      <c r="D608" s="327"/>
    </row>
    <row r="609" spans="1:4" x14ac:dyDescent="0.2">
      <c r="A609" s="338"/>
      <c r="B609" s="292"/>
      <c r="C609" s="327"/>
    </row>
    <row r="610" spans="1:4" x14ac:dyDescent="0.2">
      <c r="A610" s="338"/>
      <c r="B610" s="338"/>
      <c r="C610" s="312"/>
      <c r="D610" s="312"/>
    </row>
    <row r="611" spans="1:4" x14ac:dyDescent="0.2">
      <c r="A611" s="338"/>
      <c r="B611" s="292"/>
      <c r="C611" s="312"/>
      <c r="D611" s="312"/>
    </row>
    <row r="612" spans="1:4" x14ac:dyDescent="0.2">
      <c r="A612" s="338"/>
      <c r="B612" s="292"/>
      <c r="C612" s="312"/>
      <c r="D612" s="312"/>
    </row>
    <row r="613" spans="1:4" x14ac:dyDescent="0.2">
      <c r="A613" s="338"/>
      <c r="B613" s="338"/>
      <c r="C613" s="343"/>
      <c r="D613" s="343"/>
    </row>
    <row r="614" spans="1:4" x14ac:dyDescent="0.2">
      <c r="A614" s="338"/>
      <c r="B614" s="292"/>
      <c r="C614" s="312"/>
      <c r="D614" s="312"/>
    </row>
    <row r="615" spans="1:4" x14ac:dyDescent="0.2">
      <c r="A615" s="338"/>
      <c r="B615" s="292"/>
      <c r="C615" s="312"/>
      <c r="D615" s="312"/>
    </row>
    <row r="616" spans="1:4" x14ac:dyDescent="0.2">
      <c r="A616" s="338"/>
      <c r="B616" s="338"/>
      <c r="C616" s="317"/>
      <c r="D616" s="317"/>
    </row>
    <row r="617" spans="1:4" x14ac:dyDescent="0.2">
      <c r="A617" s="338"/>
      <c r="B617" s="338"/>
    </row>
    <row r="618" spans="1:4" x14ac:dyDescent="0.2">
      <c r="A618" s="338"/>
      <c r="B618" s="338"/>
      <c r="C618" s="327"/>
      <c r="D618" s="327"/>
    </row>
    <row r="619" spans="1:4" x14ac:dyDescent="0.2">
      <c r="A619" s="338"/>
      <c r="B619" s="338"/>
    </row>
    <row r="620" spans="1:4" x14ac:dyDescent="0.2">
      <c r="A620" s="338"/>
      <c r="B620" s="338"/>
      <c r="C620" s="327"/>
      <c r="D620" s="327"/>
    </row>
    <row r="621" spans="1:4" x14ac:dyDescent="0.2">
      <c r="A621" s="338"/>
      <c r="B621" s="338"/>
      <c r="C621" s="334"/>
      <c r="D621" s="334"/>
    </row>
    <row r="622" spans="1:4" x14ac:dyDescent="0.2">
      <c r="A622" s="338"/>
      <c r="B622" s="338"/>
      <c r="C622" s="317"/>
      <c r="D622" s="317"/>
    </row>
    <row r="623" spans="1:4" x14ac:dyDescent="0.2">
      <c r="A623" s="338"/>
      <c r="B623" s="292"/>
      <c r="C623" s="312"/>
      <c r="D623" s="327"/>
    </row>
    <row r="624" spans="1:4" x14ac:dyDescent="0.2">
      <c r="A624" s="338"/>
      <c r="B624" s="292"/>
      <c r="C624" s="327"/>
      <c r="D624" s="327"/>
    </row>
    <row r="625" spans="1:4" x14ac:dyDescent="0.2">
      <c r="A625" s="338"/>
      <c r="B625" s="292"/>
      <c r="C625" s="327"/>
    </row>
    <row r="626" spans="1:4" x14ac:dyDescent="0.2">
      <c r="A626" s="338"/>
      <c r="B626" s="338"/>
      <c r="C626" s="312"/>
      <c r="D626" s="312"/>
    </row>
    <row r="627" spans="1:4" x14ac:dyDescent="0.2">
      <c r="A627" s="338"/>
      <c r="B627" s="292"/>
      <c r="C627" s="312"/>
      <c r="D627" s="312"/>
    </row>
    <row r="628" spans="1:4" x14ac:dyDescent="0.2">
      <c r="A628" s="338"/>
      <c r="B628" s="292"/>
      <c r="C628" s="312"/>
      <c r="D628" s="312"/>
    </row>
    <row r="629" spans="1:4" x14ac:dyDescent="0.2">
      <c r="A629" s="338"/>
      <c r="B629" s="338"/>
      <c r="C629" s="312"/>
      <c r="D629" s="312"/>
    </row>
    <row r="630" spans="1:4" x14ac:dyDescent="0.2">
      <c r="A630" s="338"/>
      <c r="B630" s="338"/>
      <c r="C630" s="312"/>
      <c r="D630" s="312"/>
    </row>
    <row r="631" spans="1:4" x14ac:dyDescent="0.2">
      <c r="A631" s="338"/>
      <c r="B631" s="292"/>
      <c r="C631" s="327"/>
      <c r="D631" s="327"/>
    </row>
    <row r="632" spans="1:4" x14ac:dyDescent="0.2">
      <c r="A632" s="338"/>
      <c r="B632" s="338"/>
      <c r="C632" s="327"/>
      <c r="D632" s="327"/>
    </row>
    <row r="633" spans="1:4" x14ac:dyDescent="0.2">
      <c r="A633" s="338"/>
      <c r="B633" s="292"/>
      <c r="C633" s="312"/>
      <c r="D633" s="327"/>
    </row>
    <row r="634" spans="1:4" x14ac:dyDescent="0.2">
      <c r="A634" s="338"/>
      <c r="B634" s="292"/>
      <c r="C634" s="327"/>
      <c r="D634" s="327"/>
    </row>
    <row r="635" spans="1:4" x14ac:dyDescent="0.2">
      <c r="A635" s="338"/>
      <c r="B635" s="292"/>
      <c r="C635" s="327"/>
    </row>
    <row r="636" spans="1:4" x14ac:dyDescent="0.2">
      <c r="A636" s="338"/>
      <c r="B636" s="338"/>
      <c r="C636" s="312"/>
      <c r="D636" s="312"/>
    </row>
    <row r="637" spans="1:4" x14ac:dyDescent="0.2">
      <c r="A637" s="338"/>
      <c r="B637" s="292"/>
      <c r="C637" s="312"/>
      <c r="D637" s="312"/>
    </row>
    <row r="638" spans="1:4" x14ac:dyDescent="0.2">
      <c r="A638" s="338"/>
      <c r="B638" s="292"/>
      <c r="C638" s="327"/>
      <c r="D638" s="327"/>
    </row>
    <row r="639" spans="1:4" x14ac:dyDescent="0.2">
      <c r="A639" s="338"/>
      <c r="B639" s="292"/>
      <c r="C639" s="327"/>
      <c r="D639" s="327"/>
    </row>
    <row r="640" spans="1:4" x14ac:dyDescent="0.2">
      <c r="A640" s="338"/>
      <c r="B640" s="292"/>
      <c r="C640" s="327"/>
      <c r="D640" s="327"/>
    </row>
    <row r="641" spans="1:4" x14ac:dyDescent="0.2">
      <c r="A641" s="338"/>
      <c r="B641" s="292"/>
      <c r="C641" s="327"/>
      <c r="D641" s="327"/>
    </row>
    <row r="642" spans="1:4" x14ac:dyDescent="0.2">
      <c r="A642" s="338"/>
      <c r="B642" s="332"/>
      <c r="C642" s="327"/>
      <c r="D642" s="327"/>
    </row>
    <row r="643" spans="1:4" x14ac:dyDescent="0.2">
      <c r="A643" s="338"/>
      <c r="B643" s="292"/>
      <c r="C643" s="312"/>
      <c r="D643" s="312"/>
    </row>
    <row r="644" spans="1:4" x14ac:dyDescent="0.2">
      <c r="A644" s="338"/>
      <c r="B644" s="292"/>
      <c r="C644" s="312"/>
      <c r="D644" s="312"/>
    </row>
    <row r="645" spans="1:4" x14ac:dyDescent="0.2">
      <c r="A645" s="338"/>
      <c r="B645" s="292"/>
      <c r="C645" s="312"/>
      <c r="D645" s="312"/>
    </row>
    <row r="646" spans="1:4" x14ac:dyDescent="0.2">
      <c r="A646" s="338"/>
      <c r="B646" s="292"/>
      <c r="C646" s="312"/>
      <c r="D646" s="312"/>
    </row>
    <row r="647" spans="1:4" x14ac:dyDescent="0.2">
      <c r="A647" s="338"/>
      <c r="B647" s="292"/>
      <c r="C647" s="312"/>
      <c r="D647" s="312"/>
    </row>
    <row r="648" spans="1:4" x14ac:dyDescent="0.2">
      <c r="A648" s="338"/>
      <c r="B648" s="292"/>
      <c r="C648" s="317"/>
      <c r="D648" s="317"/>
    </row>
    <row r="649" spans="1:4" x14ac:dyDescent="0.2">
      <c r="A649" s="338"/>
      <c r="C649" s="327"/>
      <c r="D649" s="327"/>
    </row>
    <row r="650" spans="1:4" x14ac:dyDescent="0.2">
      <c r="A650" s="338"/>
      <c r="C650" s="317"/>
      <c r="D650" s="317"/>
    </row>
    <row r="651" spans="1:4" x14ac:dyDescent="0.2">
      <c r="A651" s="338"/>
      <c r="C651" s="317"/>
      <c r="D651" s="317"/>
    </row>
    <row r="652" spans="1:4" x14ac:dyDescent="0.2">
      <c r="A652" s="338"/>
    </row>
    <row r="653" spans="1:4" x14ac:dyDescent="0.2">
      <c r="A653" s="338"/>
    </row>
    <row r="654" spans="1:4" x14ac:dyDescent="0.2">
      <c r="A654" s="338"/>
      <c r="B654" s="292"/>
      <c r="C654" s="312"/>
      <c r="D654" s="312"/>
    </row>
    <row r="655" spans="1:4" x14ac:dyDescent="0.2">
      <c r="A655" s="338"/>
      <c r="B655" s="333"/>
    </row>
    <row r="656" spans="1:4" x14ac:dyDescent="0.2">
      <c r="A656" s="338"/>
      <c r="B656" s="333"/>
    </row>
    <row r="657" spans="1:4" x14ac:dyDescent="0.2">
      <c r="A657" s="338"/>
      <c r="C657" s="317"/>
      <c r="D657" s="317"/>
    </row>
    <row r="658" spans="1:4" x14ac:dyDescent="0.2">
      <c r="A658" s="338"/>
      <c r="B658" s="292"/>
      <c r="C658" s="317"/>
      <c r="D658" s="317"/>
    </row>
    <row r="659" spans="1:4" x14ac:dyDescent="0.2">
      <c r="A659" s="338"/>
      <c r="B659" s="292"/>
      <c r="C659" s="317"/>
      <c r="D659" s="312"/>
    </row>
    <row r="660" spans="1:4" x14ac:dyDescent="0.2">
      <c r="A660" s="338"/>
      <c r="B660" s="292"/>
      <c r="C660" s="327"/>
      <c r="D660" s="327"/>
    </row>
    <row r="661" spans="1:4" x14ac:dyDescent="0.2">
      <c r="A661" s="338"/>
      <c r="C661" s="317"/>
      <c r="D661" s="317"/>
    </row>
    <row r="662" spans="1:4" x14ac:dyDescent="0.2">
      <c r="A662" s="338"/>
      <c r="C662" s="317"/>
      <c r="D662" s="317"/>
    </row>
    <row r="663" spans="1:4" x14ac:dyDescent="0.2">
      <c r="A663" s="338"/>
      <c r="C663" s="317"/>
      <c r="D663" s="317"/>
    </row>
    <row r="664" spans="1:4" x14ac:dyDescent="0.2">
      <c r="A664" s="338"/>
      <c r="C664" s="317"/>
    </row>
    <row r="665" spans="1:4" x14ac:dyDescent="0.2">
      <c r="A665" s="338"/>
      <c r="C665" s="317"/>
    </row>
    <row r="666" spans="1:4" x14ac:dyDescent="0.2">
      <c r="A666" s="338"/>
      <c r="B666" s="338"/>
      <c r="C666" s="327"/>
      <c r="D666" s="327"/>
    </row>
    <row r="667" spans="1:4" x14ac:dyDescent="0.2">
      <c r="A667" s="338"/>
      <c r="B667" s="338"/>
      <c r="C667" s="312"/>
      <c r="D667" s="312"/>
    </row>
    <row r="668" spans="1:4" x14ac:dyDescent="0.2">
      <c r="A668" s="338"/>
      <c r="B668" s="338"/>
    </row>
    <row r="669" spans="1:4" x14ac:dyDescent="0.2">
      <c r="A669" s="338"/>
      <c r="B669" s="338"/>
      <c r="C669" s="312"/>
      <c r="D669" s="312"/>
    </row>
    <row r="670" spans="1:4" x14ac:dyDescent="0.2">
      <c r="A670" s="338"/>
      <c r="B670" s="338"/>
      <c r="C670" s="327"/>
      <c r="D670" s="327"/>
    </row>
    <row r="671" spans="1:4" x14ac:dyDescent="0.2">
      <c r="A671" s="338"/>
      <c r="B671" s="338"/>
      <c r="C671" s="327"/>
      <c r="D671" s="327"/>
    </row>
    <row r="672" spans="1:4" x14ac:dyDescent="0.2">
      <c r="A672" s="338"/>
      <c r="B672" s="338"/>
    </row>
    <row r="673" spans="1:4" x14ac:dyDescent="0.2">
      <c r="A673" s="338"/>
      <c r="B673" s="338"/>
      <c r="C673" s="312"/>
      <c r="D673" s="312"/>
    </row>
    <row r="674" spans="1:4" x14ac:dyDescent="0.2">
      <c r="A674" s="338"/>
      <c r="B674" s="338"/>
      <c r="C674" s="327"/>
      <c r="D674" s="327"/>
    </row>
    <row r="675" spans="1:4" x14ac:dyDescent="0.2">
      <c r="A675" s="338"/>
      <c r="B675" s="338"/>
      <c r="C675" s="327"/>
      <c r="D675" s="327"/>
    </row>
    <row r="676" spans="1:4" x14ac:dyDescent="0.2">
      <c r="A676" s="338"/>
      <c r="B676" s="338"/>
    </row>
    <row r="677" spans="1:4" x14ac:dyDescent="0.2">
      <c r="A677" s="338"/>
      <c r="B677" s="338"/>
      <c r="C677" s="317"/>
      <c r="D677" s="317"/>
    </row>
    <row r="678" spans="1:4" x14ac:dyDescent="0.2">
      <c r="A678" s="338"/>
      <c r="B678" s="338"/>
    </row>
    <row r="679" spans="1:4" x14ac:dyDescent="0.2">
      <c r="A679" s="338"/>
      <c r="B679" s="338"/>
    </row>
    <row r="680" spans="1:4" x14ac:dyDescent="0.2">
      <c r="A680" s="338"/>
      <c r="B680" s="338"/>
    </row>
    <row r="681" spans="1:4" x14ac:dyDescent="0.2">
      <c r="A681" s="338"/>
      <c r="B681" s="338"/>
      <c r="C681" s="317"/>
      <c r="D681" s="317"/>
    </row>
    <row r="682" spans="1:4" x14ac:dyDescent="0.2">
      <c r="A682" s="338"/>
      <c r="B682" s="338"/>
      <c r="C682" s="327"/>
      <c r="D682" s="327"/>
    </row>
    <row r="683" spans="1:4" x14ac:dyDescent="0.2">
      <c r="A683" s="338"/>
      <c r="B683" s="338"/>
    </row>
    <row r="684" spans="1:4" x14ac:dyDescent="0.2">
      <c r="A684" s="338"/>
      <c r="B684" s="338"/>
      <c r="C684" s="334"/>
      <c r="D684" s="334"/>
    </row>
    <row r="685" spans="1:4" x14ac:dyDescent="0.2">
      <c r="A685" s="338"/>
      <c r="B685" s="338"/>
      <c r="C685" s="327"/>
      <c r="D685" s="327"/>
    </row>
    <row r="686" spans="1:4" x14ac:dyDescent="0.2">
      <c r="A686" s="338"/>
      <c r="B686" s="338"/>
      <c r="C686" s="312"/>
      <c r="D686" s="312"/>
    </row>
    <row r="687" spans="1:4" x14ac:dyDescent="0.2">
      <c r="A687" s="338"/>
      <c r="B687" s="338"/>
      <c r="C687" s="327"/>
      <c r="D687" s="327"/>
    </row>
    <row r="688" spans="1:4" x14ac:dyDescent="0.2">
      <c r="A688" s="338"/>
      <c r="B688" s="338"/>
      <c r="C688" s="312"/>
      <c r="D688" s="312"/>
    </row>
    <row r="689" spans="1:4" x14ac:dyDescent="0.2">
      <c r="A689" s="338"/>
      <c r="B689" s="338"/>
      <c r="C689" s="312"/>
      <c r="D689" s="312"/>
    </row>
    <row r="690" spans="1:4" x14ac:dyDescent="0.2">
      <c r="A690" s="338"/>
      <c r="B690" s="338"/>
      <c r="C690" s="334"/>
      <c r="D690" s="334"/>
    </row>
    <row r="691" spans="1:4" x14ac:dyDescent="0.2">
      <c r="A691" s="338"/>
      <c r="B691" s="338"/>
      <c r="C691" s="312"/>
      <c r="D691" s="312"/>
    </row>
    <row r="692" spans="1:4" x14ac:dyDescent="0.2">
      <c r="A692" s="338"/>
      <c r="B692" s="338"/>
      <c r="C692" s="312"/>
      <c r="D692" s="312"/>
    </row>
    <row r="693" spans="1:4" x14ac:dyDescent="0.2">
      <c r="A693" s="338"/>
      <c r="B693" s="338"/>
    </row>
    <row r="694" spans="1:4" x14ac:dyDescent="0.2">
      <c r="A694" s="338"/>
      <c r="B694" s="338"/>
      <c r="C694" s="327"/>
      <c r="D694" s="327"/>
    </row>
    <row r="695" spans="1:4" x14ac:dyDescent="0.2">
      <c r="A695" s="338"/>
      <c r="B695" s="338"/>
      <c r="C695" s="312"/>
      <c r="D695" s="312"/>
    </row>
    <row r="696" spans="1:4" x14ac:dyDescent="0.2">
      <c r="A696" s="338"/>
      <c r="B696" s="338"/>
      <c r="C696" s="327"/>
      <c r="D696" s="327"/>
    </row>
    <row r="697" spans="1:4" x14ac:dyDescent="0.2">
      <c r="A697" s="338"/>
      <c r="B697" s="338"/>
      <c r="C697" s="327"/>
      <c r="D697" s="327"/>
    </row>
    <row r="698" spans="1:4" x14ac:dyDescent="0.2">
      <c r="A698" s="338"/>
      <c r="B698" s="338"/>
      <c r="C698" s="312"/>
      <c r="D698" s="312"/>
    </row>
    <row r="699" spans="1:4" x14ac:dyDescent="0.2">
      <c r="A699" s="338"/>
      <c r="B699" s="338"/>
      <c r="C699" s="312"/>
      <c r="D699" s="312"/>
    </row>
    <row r="700" spans="1:4" x14ac:dyDescent="0.2">
      <c r="A700" s="338"/>
      <c r="B700" s="338"/>
      <c r="C700" s="312"/>
      <c r="D700" s="312"/>
    </row>
    <row r="701" spans="1:4" x14ac:dyDescent="0.2">
      <c r="A701" s="338"/>
      <c r="B701" s="338"/>
      <c r="C701" s="327"/>
      <c r="D701" s="327"/>
    </row>
    <row r="702" spans="1:4" x14ac:dyDescent="0.2">
      <c r="A702" s="338"/>
      <c r="B702" s="338"/>
      <c r="C702" s="312"/>
      <c r="D702" s="312"/>
    </row>
    <row r="703" spans="1:4" x14ac:dyDescent="0.2">
      <c r="A703" s="338"/>
      <c r="B703" s="338"/>
      <c r="C703" s="334"/>
      <c r="D703" s="334"/>
    </row>
    <row r="704" spans="1:4" x14ac:dyDescent="0.2">
      <c r="A704" s="338"/>
      <c r="B704" s="338"/>
      <c r="C704" s="312"/>
      <c r="D704" s="312"/>
    </row>
    <row r="705" spans="1:4" x14ac:dyDescent="0.2">
      <c r="A705" s="338"/>
      <c r="B705" s="338"/>
      <c r="C705" s="312"/>
      <c r="D705" s="312"/>
    </row>
    <row r="706" spans="1:4" x14ac:dyDescent="0.2">
      <c r="A706" s="338"/>
      <c r="B706" s="338"/>
      <c r="C706" s="312"/>
      <c r="D706" s="312"/>
    </row>
    <row r="707" spans="1:4" x14ac:dyDescent="0.2">
      <c r="A707" s="338"/>
      <c r="B707" s="338"/>
    </row>
    <row r="708" spans="1:4" x14ac:dyDescent="0.2">
      <c r="A708" s="338"/>
      <c r="B708" s="338"/>
      <c r="C708" s="312"/>
      <c r="D708" s="312"/>
    </row>
    <row r="709" spans="1:4" x14ac:dyDescent="0.2">
      <c r="A709" s="338"/>
      <c r="B709" s="338"/>
      <c r="C709" s="327"/>
      <c r="D709" s="327"/>
    </row>
    <row r="710" spans="1:4" x14ac:dyDescent="0.2">
      <c r="A710" s="338"/>
      <c r="B710" s="338"/>
      <c r="C710" s="327"/>
      <c r="D710" s="327"/>
    </row>
    <row r="711" spans="1:4" x14ac:dyDescent="0.2">
      <c r="A711" s="338"/>
      <c r="B711" s="338"/>
      <c r="C711" s="317"/>
      <c r="D711" s="317"/>
    </row>
    <row r="712" spans="1:4" x14ac:dyDescent="0.2">
      <c r="A712" s="338"/>
      <c r="B712" s="338"/>
      <c r="C712" s="317"/>
      <c r="D712" s="317"/>
    </row>
    <row r="713" spans="1:4" x14ac:dyDescent="0.2">
      <c r="A713" s="338"/>
      <c r="B713" s="338"/>
      <c r="C713" s="312"/>
      <c r="D713" s="312"/>
    </row>
    <row r="714" spans="1:4" x14ac:dyDescent="0.2">
      <c r="A714" s="338"/>
      <c r="B714" s="338"/>
      <c r="C714" s="312"/>
      <c r="D714" s="312"/>
    </row>
    <row r="715" spans="1:4" x14ac:dyDescent="0.2">
      <c r="A715" s="338"/>
      <c r="B715" s="338"/>
      <c r="C715" s="334"/>
      <c r="D715" s="334"/>
    </row>
    <row r="716" spans="1:4" x14ac:dyDescent="0.2">
      <c r="A716" s="338"/>
      <c r="B716" s="338"/>
      <c r="C716" s="334"/>
      <c r="D716" s="334"/>
    </row>
    <row r="717" spans="1:4" x14ac:dyDescent="0.2">
      <c r="A717" s="338"/>
      <c r="B717" s="338"/>
      <c r="C717" s="327"/>
      <c r="D717" s="327"/>
    </row>
    <row r="718" spans="1:4" x14ac:dyDescent="0.2">
      <c r="A718" s="338"/>
      <c r="B718" s="338"/>
    </row>
    <row r="719" spans="1:4" x14ac:dyDescent="0.2">
      <c r="A719" s="338"/>
      <c r="B719" s="338"/>
      <c r="C719" s="334"/>
      <c r="D719" s="334"/>
    </row>
    <row r="720" spans="1:4" x14ac:dyDescent="0.2">
      <c r="A720" s="338"/>
      <c r="B720" s="338"/>
      <c r="C720" s="334"/>
      <c r="D720" s="334"/>
    </row>
    <row r="721" spans="1:4" x14ac:dyDescent="0.2">
      <c r="A721" s="338"/>
      <c r="B721" s="338"/>
      <c r="C721" s="327"/>
      <c r="D721" s="327"/>
    </row>
    <row r="722" spans="1:4" x14ac:dyDescent="0.2">
      <c r="A722" s="338"/>
      <c r="B722" s="338"/>
      <c r="C722" s="312"/>
      <c r="D722" s="312"/>
    </row>
    <row r="723" spans="1:4" x14ac:dyDescent="0.2">
      <c r="A723" s="338"/>
      <c r="B723" s="338"/>
      <c r="C723" s="312"/>
      <c r="D723" s="312"/>
    </row>
    <row r="724" spans="1:4" x14ac:dyDescent="0.2">
      <c r="A724" s="338"/>
      <c r="B724" s="338"/>
    </row>
    <row r="725" spans="1:4" x14ac:dyDescent="0.2">
      <c r="A725" s="338"/>
      <c r="B725" s="338"/>
      <c r="C725" s="312"/>
      <c r="D725" s="312"/>
    </row>
    <row r="726" spans="1:4" x14ac:dyDescent="0.2">
      <c r="A726" s="338"/>
      <c r="B726" s="338"/>
      <c r="C726" s="327"/>
      <c r="D726" s="327"/>
    </row>
    <row r="727" spans="1:4" x14ac:dyDescent="0.2">
      <c r="A727" s="338"/>
      <c r="B727" s="338"/>
      <c r="C727" s="327"/>
      <c r="D727" s="327"/>
    </row>
    <row r="728" spans="1:4" x14ac:dyDescent="0.2">
      <c r="A728" s="338"/>
      <c r="B728" s="338"/>
      <c r="C728" s="343"/>
      <c r="D728" s="343"/>
    </row>
    <row r="729" spans="1:4" x14ac:dyDescent="0.2">
      <c r="A729" s="338"/>
      <c r="B729" s="338"/>
      <c r="C729" s="312"/>
      <c r="D729" s="312"/>
    </row>
    <row r="730" spans="1:4" x14ac:dyDescent="0.2">
      <c r="A730" s="338"/>
      <c r="B730" s="338"/>
      <c r="C730" s="327"/>
      <c r="D730" s="327"/>
    </row>
    <row r="731" spans="1:4" x14ac:dyDescent="0.2">
      <c r="A731" s="338"/>
      <c r="B731" s="338"/>
      <c r="C731" s="327"/>
      <c r="D731" s="327"/>
    </row>
    <row r="732" spans="1:4" x14ac:dyDescent="0.2">
      <c r="A732" s="338"/>
      <c r="B732" s="338"/>
      <c r="C732" s="317"/>
      <c r="D732" s="317"/>
    </row>
    <row r="733" spans="1:4" x14ac:dyDescent="0.2">
      <c r="A733" s="338"/>
      <c r="B733" s="338"/>
      <c r="C733" s="317"/>
      <c r="D733" s="317"/>
    </row>
    <row r="734" spans="1:4" x14ac:dyDescent="0.2">
      <c r="A734" s="338"/>
      <c r="B734" s="338"/>
    </row>
    <row r="735" spans="1:4" x14ac:dyDescent="0.2">
      <c r="A735" s="338"/>
      <c r="B735" s="338"/>
    </row>
    <row r="736" spans="1:4" x14ac:dyDescent="0.2">
      <c r="A736" s="338"/>
      <c r="B736" s="338"/>
      <c r="C736" s="334"/>
      <c r="D736" s="334"/>
    </row>
    <row r="737" spans="1:4" x14ac:dyDescent="0.2">
      <c r="A737" s="338"/>
      <c r="B737" s="338"/>
      <c r="C737" s="327"/>
      <c r="D737" s="327"/>
    </row>
    <row r="738" spans="1:4" x14ac:dyDescent="0.2">
      <c r="A738" s="338"/>
      <c r="B738" s="338"/>
    </row>
    <row r="739" spans="1:4" x14ac:dyDescent="0.2">
      <c r="A739" s="338"/>
      <c r="B739" s="338"/>
    </row>
    <row r="740" spans="1:4" x14ac:dyDescent="0.2">
      <c r="A740" s="338"/>
      <c r="B740" s="338"/>
    </row>
    <row r="741" spans="1:4" x14ac:dyDescent="0.2">
      <c r="A741" s="338"/>
      <c r="B741" s="338"/>
      <c r="C741" s="312"/>
      <c r="D741" s="312"/>
    </row>
    <row r="742" spans="1:4" x14ac:dyDescent="0.2">
      <c r="A742" s="338"/>
      <c r="B742" s="338"/>
      <c r="C742" s="327"/>
      <c r="D742" s="327"/>
    </row>
    <row r="743" spans="1:4" x14ac:dyDescent="0.2">
      <c r="A743" s="338"/>
      <c r="B743" s="338"/>
      <c r="C743" s="327"/>
      <c r="D743" s="327"/>
    </row>
    <row r="744" spans="1:4" x14ac:dyDescent="0.2">
      <c r="A744" s="338"/>
      <c r="B744" s="338"/>
    </row>
    <row r="745" spans="1:4" x14ac:dyDescent="0.2">
      <c r="A745" s="338"/>
      <c r="B745" s="338"/>
    </row>
    <row r="746" spans="1:4" x14ac:dyDescent="0.2">
      <c r="A746" s="338"/>
      <c r="B746" s="338"/>
    </row>
    <row r="747" spans="1:4" x14ac:dyDescent="0.2">
      <c r="A747" s="338"/>
      <c r="B747" s="338"/>
    </row>
    <row r="748" spans="1:4" x14ac:dyDescent="0.2">
      <c r="A748" s="338"/>
      <c r="B748" s="338"/>
    </row>
    <row r="749" spans="1:4" x14ac:dyDescent="0.2">
      <c r="A749" s="338"/>
      <c r="B749" s="338"/>
      <c r="C749" s="317"/>
      <c r="D749" s="317"/>
    </row>
    <row r="750" spans="1:4" x14ac:dyDescent="0.2">
      <c r="A750" s="338"/>
      <c r="B750" s="338"/>
    </row>
    <row r="751" spans="1:4" x14ac:dyDescent="0.2">
      <c r="A751" s="338"/>
      <c r="B751" s="338"/>
      <c r="C751" s="327"/>
      <c r="D751" s="327"/>
    </row>
    <row r="752" spans="1:4" x14ac:dyDescent="0.2">
      <c r="A752" s="338"/>
      <c r="B752" s="338"/>
      <c r="C752" s="334"/>
      <c r="D752" s="334"/>
    </row>
    <row r="753" spans="1:4" x14ac:dyDescent="0.2">
      <c r="A753" s="338"/>
      <c r="B753" s="338"/>
      <c r="C753" s="327"/>
      <c r="D753" s="327"/>
    </row>
    <row r="754" spans="1:4" x14ac:dyDescent="0.2">
      <c r="A754" s="338"/>
      <c r="B754" s="338"/>
    </row>
    <row r="755" spans="1:4" x14ac:dyDescent="0.2">
      <c r="A755" s="338"/>
      <c r="B755" s="338"/>
      <c r="C755" s="312"/>
      <c r="D755" s="312"/>
    </row>
    <row r="756" spans="1:4" x14ac:dyDescent="0.2">
      <c r="A756" s="338"/>
      <c r="B756" s="338"/>
      <c r="C756" s="312"/>
      <c r="D756" s="312"/>
    </row>
    <row r="757" spans="1:4" x14ac:dyDescent="0.2">
      <c r="A757" s="338"/>
      <c r="B757" s="338"/>
      <c r="C757" s="312"/>
      <c r="D757" s="312"/>
    </row>
    <row r="758" spans="1:4" x14ac:dyDescent="0.2">
      <c r="A758" s="338"/>
      <c r="B758" s="338"/>
      <c r="C758" s="312"/>
      <c r="D758" s="312"/>
    </row>
    <row r="759" spans="1:4" x14ac:dyDescent="0.2">
      <c r="A759" s="338"/>
      <c r="B759" s="338"/>
      <c r="C759" s="312"/>
      <c r="D759" s="312"/>
    </row>
    <row r="760" spans="1:4" x14ac:dyDescent="0.2">
      <c r="A760" s="338"/>
      <c r="B760" s="338"/>
      <c r="C760" s="312"/>
      <c r="D760" s="312"/>
    </row>
    <row r="761" spans="1:4" x14ac:dyDescent="0.2">
      <c r="A761" s="338"/>
      <c r="B761" s="338"/>
      <c r="C761" s="343"/>
      <c r="D761" s="343"/>
    </row>
    <row r="762" spans="1:4" x14ac:dyDescent="0.2">
      <c r="A762" s="338"/>
      <c r="B762" s="338"/>
      <c r="C762" s="312"/>
      <c r="D762" s="312"/>
    </row>
    <row r="763" spans="1:4" x14ac:dyDescent="0.2">
      <c r="A763" s="338"/>
      <c r="B763" s="338"/>
      <c r="C763" s="312"/>
      <c r="D763" s="312"/>
    </row>
    <row r="764" spans="1:4" x14ac:dyDescent="0.2">
      <c r="A764" s="338"/>
      <c r="B764" s="338"/>
    </row>
    <row r="765" spans="1:4" x14ac:dyDescent="0.2">
      <c r="A765" s="338"/>
      <c r="B765" s="338"/>
      <c r="C765" s="327"/>
      <c r="D765" s="327"/>
    </row>
    <row r="766" spans="1:4" x14ac:dyDescent="0.2">
      <c r="A766" s="338"/>
      <c r="B766" s="338"/>
      <c r="C766" s="312"/>
      <c r="D766" s="312"/>
    </row>
    <row r="767" spans="1:4" x14ac:dyDescent="0.2">
      <c r="A767" s="338"/>
      <c r="B767" s="338"/>
      <c r="C767" s="312"/>
      <c r="D767" s="312"/>
    </row>
    <row r="768" spans="1:4" x14ac:dyDescent="0.2">
      <c r="A768" s="338"/>
      <c r="B768" s="338"/>
      <c r="C768" s="327"/>
      <c r="D768" s="327"/>
    </row>
    <row r="769" spans="1:4" x14ac:dyDescent="0.2">
      <c r="A769" s="338"/>
      <c r="B769" s="338"/>
      <c r="C769" s="327"/>
      <c r="D769" s="327"/>
    </row>
    <row r="770" spans="1:4" x14ac:dyDescent="0.2">
      <c r="A770" s="338"/>
      <c r="B770" s="338"/>
      <c r="C770" s="327"/>
      <c r="D770" s="327"/>
    </row>
    <row r="771" spans="1:4" x14ac:dyDescent="0.2">
      <c r="A771" s="338"/>
      <c r="B771" s="338"/>
    </row>
    <row r="772" spans="1:4" x14ac:dyDescent="0.2">
      <c r="A772" s="338"/>
      <c r="B772" s="338"/>
      <c r="C772" s="334"/>
      <c r="D772" s="334"/>
    </row>
    <row r="773" spans="1:4" x14ac:dyDescent="0.2">
      <c r="A773" s="338"/>
      <c r="B773" s="338"/>
      <c r="C773" s="334"/>
      <c r="D773" s="334"/>
    </row>
    <row r="774" spans="1:4" x14ac:dyDescent="0.2">
      <c r="A774" s="338"/>
      <c r="B774" s="338"/>
      <c r="C774" s="312"/>
      <c r="D774" s="312"/>
    </row>
    <row r="775" spans="1:4" x14ac:dyDescent="0.2">
      <c r="A775" s="338"/>
      <c r="B775" s="338"/>
      <c r="C775" s="312"/>
      <c r="D775" s="312"/>
    </row>
    <row r="776" spans="1:4" x14ac:dyDescent="0.2">
      <c r="A776" s="338"/>
      <c r="B776" s="338"/>
    </row>
    <row r="777" spans="1:4" x14ac:dyDescent="0.2">
      <c r="A777" s="338"/>
      <c r="B777" s="338"/>
      <c r="C777" s="312"/>
      <c r="D777" s="312"/>
    </row>
    <row r="778" spans="1:4" x14ac:dyDescent="0.2">
      <c r="A778" s="338"/>
      <c r="B778" s="338"/>
      <c r="C778" s="327"/>
      <c r="D778" s="327"/>
    </row>
    <row r="779" spans="1:4" x14ac:dyDescent="0.2">
      <c r="A779" s="338"/>
      <c r="B779" s="338"/>
      <c r="C779" s="327"/>
      <c r="D779" s="327"/>
    </row>
    <row r="780" spans="1:4" x14ac:dyDescent="0.2">
      <c r="A780" s="338"/>
      <c r="B780" s="338"/>
      <c r="C780" s="312"/>
      <c r="D780" s="312"/>
    </row>
    <row r="781" spans="1:4" x14ac:dyDescent="0.2">
      <c r="A781" s="338"/>
      <c r="B781" s="338"/>
      <c r="C781" s="312"/>
      <c r="D781" s="312"/>
    </row>
    <row r="782" spans="1:4" x14ac:dyDescent="0.2">
      <c r="A782" s="338"/>
      <c r="B782" s="338"/>
    </row>
    <row r="783" spans="1:4" x14ac:dyDescent="0.2">
      <c r="A783" s="338"/>
      <c r="B783" s="338"/>
      <c r="C783" s="312"/>
      <c r="D783" s="312"/>
    </row>
    <row r="784" spans="1:4" x14ac:dyDescent="0.2">
      <c r="A784" s="338"/>
      <c r="B784" s="338"/>
      <c r="C784" s="312"/>
      <c r="D784" s="312"/>
    </row>
    <row r="785" spans="1:4" x14ac:dyDescent="0.2">
      <c r="A785" s="338"/>
      <c r="B785" s="338"/>
    </row>
    <row r="786" spans="1:4" x14ac:dyDescent="0.2">
      <c r="A786" s="338"/>
      <c r="B786" s="338"/>
    </row>
    <row r="787" spans="1:4" x14ac:dyDescent="0.2">
      <c r="A787" s="338"/>
      <c r="B787" s="338"/>
      <c r="C787" s="334"/>
      <c r="D787" s="334"/>
    </row>
    <row r="788" spans="1:4" x14ac:dyDescent="0.2">
      <c r="A788" s="338"/>
      <c r="B788" s="338"/>
      <c r="C788" s="312"/>
      <c r="D788" s="312"/>
    </row>
    <row r="789" spans="1:4" x14ac:dyDescent="0.2">
      <c r="A789" s="338"/>
      <c r="B789" s="338"/>
      <c r="C789" s="312"/>
      <c r="D789" s="312"/>
    </row>
    <row r="790" spans="1:4" x14ac:dyDescent="0.2">
      <c r="A790" s="338"/>
      <c r="B790" s="338"/>
    </row>
    <row r="791" spans="1:4" x14ac:dyDescent="0.2">
      <c r="A791" s="338"/>
      <c r="B791" s="338"/>
    </row>
    <row r="792" spans="1:4" x14ac:dyDescent="0.2">
      <c r="A792" s="338"/>
      <c r="B792" s="338"/>
    </row>
    <row r="793" spans="1:4" x14ac:dyDescent="0.2">
      <c r="A793" s="338"/>
      <c r="B793" s="338"/>
      <c r="C793" s="312"/>
      <c r="D793" s="312"/>
    </row>
    <row r="794" spans="1:4" x14ac:dyDescent="0.2">
      <c r="A794" s="338"/>
      <c r="B794" s="338"/>
      <c r="C794" s="312"/>
      <c r="D794" s="312"/>
    </row>
    <row r="795" spans="1:4" x14ac:dyDescent="0.2">
      <c r="A795" s="338"/>
      <c r="B795" s="338"/>
    </row>
    <row r="796" spans="1:4" x14ac:dyDescent="0.2">
      <c r="A796" s="338"/>
      <c r="B796" s="338"/>
    </row>
    <row r="797" spans="1:4" x14ac:dyDescent="0.2">
      <c r="A797" s="338"/>
      <c r="B797" s="338"/>
      <c r="C797" s="327"/>
      <c r="D797" s="327"/>
    </row>
    <row r="798" spans="1:4" x14ac:dyDescent="0.2">
      <c r="A798" s="338"/>
      <c r="B798" s="338"/>
    </row>
    <row r="799" spans="1:4" x14ac:dyDescent="0.2">
      <c r="A799" s="338"/>
      <c r="B799" s="338"/>
      <c r="C799" s="312"/>
      <c r="D799" s="312"/>
    </row>
    <row r="800" spans="1:4" x14ac:dyDescent="0.2">
      <c r="A800" s="338"/>
      <c r="B800" s="338"/>
    </row>
    <row r="801" spans="1:4" x14ac:dyDescent="0.2">
      <c r="A801" s="338"/>
      <c r="B801" s="338"/>
    </row>
    <row r="802" spans="1:4" x14ac:dyDescent="0.2">
      <c r="A802" s="338"/>
      <c r="B802" s="338"/>
      <c r="C802" s="334"/>
      <c r="D802" s="334"/>
    </row>
    <row r="803" spans="1:4" x14ac:dyDescent="0.2">
      <c r="A803" s="338"/>
      <c r="B803" s="338"/>
    </row>
    <row r="804" spans="1:4" x14ac:dyDescent="0.2">
      <c r="A804" s="338"/>
      <c r="B804" s="338"/>
      <c r="C804" s="312"/>
      <c r="D804" s="312"/>
    </row>
    <row r="805" spans="1:4" x14ac:dyDescent="0.2">
      <c r="A805" s="338"/>
      <c r="B805" s="338"/>
    </row>
    <row r="806" spans="1:4" x14ac:dyDescent="0.2">
      <c r="A806" s="338"/>
      <c r="B806" s="338"/>
    </row>
    <row r="807" spans="1:4" x14ac:dyDescent="0.2">
      <c r="A807" s="338"/>
      <c r="B807" s="338"/>
    </row>
    <row r="808" spans="1:4" x14ac:dyDescent="0.2">
      <c r="A808" s="338"/>
      <c r="B808" s="338"/>
    </row>
    <row r="809" spans="1:4" x14ac:dyDescent="0.2">
      <c r="A809" s="338"/>
      <c r="B809" s="338"/>
    </row>
    <row r="810" spans="1:4" x14ac:dyDescent="0.2">
      <c r="A810" s="338"/>
      <c r="B810" s="338"/>
    </row>
    <row r="811" spans="1:4" x14ac:dyDescent="0.2">
      <c r="A811" s="338"/>
      <c r="B811" s="338"/>
    </row>
    <row r="812" spans="1:4" x14ac:dyDescent="0.2">
      <c r="A812" s="338"/>
      <c r="B812" s="338"/>
    </row>
    <row r="813" spans="1:4" x14ac:dyDescent="0.2">
      <c r="A813" s="338"/>
      <c r="B813" s="338"/>
    </row>
    <row r="814" spans="1:4" x14ac:dyDescent="0.2">
      <c r="A814" s="338"/>
      <c r="B814" s="338"/>
    </row>
    <row r="815" spans="1:4" x14ac:dyDescent="0.2">
      <c r="A815" s="338"/>
      <c r="B815" s="338"/>
    </row>
    <row r="816" spans="1:4" x14ac:dyDescent="0.2">
      <c r="A816" s="338"/>
      <c r="B816" s="338"/>
    </row>
    <row r="817" spans="1:4" x14ac:dyDescent="0.2">
      <c r="A817" s="338"/>
      <c r="B817" s="338"/>
    </row>
    <row r="818" spans="1:4" x14ac:dyDescent="0.2">
      <c r="A818" s="338"/>
      <c r="B818" s="338"/>
    </row>
    <row r="819" spans="1:4" x14ac:dyDescent="0.2">
      <c r="A819" s="338"/>
      <c r="B819" s="338"/>
    </row>
    <row r="820" spans="1:4" x14ac:dyDescent="0.2">
      <c r="A820" s="338"/>
      <c r="B820" s="338"/>
    </row>
    <row r="821" spans="1:4" x14ac:dyDescent="0.2">
      <c r="A821" s="338"/>
      <c r="B821" s="338"/>
    </row>
    <row r="822" spans="1:4" x14ac:dyDescent="0.2">
      <c r="A822" s="338"/>
      <c r="B822" s="338"/>
    </row>
    <row r="823" spans="1:4" x14ac:dyDescent="0.2">
      <c r="A823" s="338"/>
      <c r="B823" s="338"/>
    </row>
    <row r="824" spans="1:4" x14ac:dyDescent="0.2">
      <c r="A824" s="338"/>
      <c r="B824" s="338"/>
    </row>
    <row r="825" spans="1:4" x14ac:dyDescent="0.2">
      <c r="A825" s="338"/>
      <c r="B825" s="338"/>
      <c r="C825" s="317"/>
      <c r="D825" s="317"/>
    </row>
    <row r="826" spans="1:4" x14ac:dyDescent="0.2">
      <c r="A826" s="338"/>
      <c r="B826" s="338"/>
    </row>
    <row r="827" spans="1:4" x14ac:dyDescent="0.2">
      <c r="A827" s="338"/>
      <c r="B827" s="338"/>
      <c r="C827" s="327"/>
      <c r="D827" s="327"/>
    </row>
    <row r="828" spans="1:4" x14ac:dyDescent="0.2">
      <c r="A828" s="338"/>
      <c r="B828" s="338"/>
      <c r="C828" s="334"/>
      <c r="D828" s="334"/>
    </row>
    <row r="829" spans="1:4" x14ac:dyDescent="0.2">
      <c r="A829" s="338"/>
      <c r="B829" s="338"/>
      <c r="C829" s="327"/>
      <c r="D829" s="327"/>
    </row>
    <row r="830" spans="1:4" x14ac:dyDescent="0.2">
      <c r="A830" s="338"/>
      <c r="B830" s="338"/>
      <c r="C830" s="327"/>
      <c r="D830" s="327"/>
    </row>
    <row r="831" spans="1:4" x14ac:dyDescent="0.2">
      <c r="A831" s="338"/>
      <c r="B831" s="338"/>
      <c r="C831" s="317"/>
      <c r="D831" s="317"/>
    </row>
    <row r="832" spans="1:4" x14ac:dyDescent="0.2">
      <c r="A832" s="338"/>
      <c r="B832" s="338"/>
    </row>
    <row r="833" spans="1:4" x14ac:dyDescent="0.2">
      <c r="A833" s="338"/>
      <c r="B833" s="338"/>
      <c r="C833" s="334"/>
      <c r="D833" s="334"/>
    </row>
    <row r="834" spans="1:4" x14ac:dyDescent="0.2">
      <c r="A834" s="338"/>
      <c r="B834" s="338"/>
    </row>
    <row r="835" spans="1:4" x14ac:dyDescent="0.2">
      <c r="A835" s="338"/>
      <c r="B835" s="338"/>
      <c r="C835" s="327"/>
      <c r="D835" s="327"/>
    </row>
    <row r="836" spans="1:4" x14ac:dyDescent="0.2">
      <c r="A836" s="338"/>
      <c r="B836" s="338"/>
      <c r="C836" s="334"/>
      <c r="D836" s="334"/>
    </row>
    <row r="837" spans="1:4" x14ac:dyDescent="0.2">
      <c r="A837" s="338"/>
      <c r="B837" s="338"/>
    </row>
    <row r="838" spans="1:4" x14ac:dyDescent="0.2">
      <c r="A838" s="338"/>
      <c r="B838" s="338"/>
    </row>
    <row r="839" spans="1:4" x14ac:dyDescent="0.2">
      <c r="A839" s="338"/>
      <c r="B839" s="338"/>
    </row>
    <row r="840" spans="1:4" x14ac:dyDescent="0.2">
      <c r="A840" s="338"/>
      <c r="B840" s="338"/>
    </row>
    <row r="841" spans="1:4" x14ac:dyDescent="0.2">
      <c r="A841" s="338"/>
      <c r="B841" s="338"/>
    </row>
    <row r="842" spans="1:4" x14ac:dyDescent="0.2">
      <c r="A842" s="338"/>
      <c r="B842" s="338"/>
    </row>
    <row r="843" spans="1:4" x14ac:dyDescent="0.2">
      <c r="A843" s="338"/>
      <c r="B843" s="338"/>
    </row>
    <row r="844" spans="1:4" x14ac:dyDescent="0.2">
      <c r="A844" s="338"/>
      <c r="B844" s="338"/>
      <c r="C844" s="317"/>
      <c r="D844" s="317"/>
    </row>
    <row r="845" spans="1:4" x14ac:dyDescent="0.2">
      <c r="A845" s="338"/>
      <c r="B845" s="338"/>
    </row>
    <row r="846" spans="1:4" x14ac:dyDescent="0.2">
      <c r="A846" s="338"/>
      <c r="B846" s="338"/>
      <c r="C846" s="327"/>
      <c r="D846" s="327"/>
    </row>
    <row r="847" spans="1:4" x14ac:dyDescent="0.2">
      <c r="A847" s="338"/>
      <c r="B847" s="338"/>
      <c r="C847" s="317"/>
      <c r="D847" s="317"/>
    </row>
    <row r="848" spans="1:4" x14ac:dyDescent="0.2">
      <c r="A848" s="338"/>
      <c r="B848" s="338"/>
      <c r="C848" s="327"/>
      <c r="D848" s="327"/>
    </row>
    <row r="849" spans="1:4" x14ac:dyDescent="0.2">
      <c r="A849" s="338"/>
      <c r="B849" s="338"/>
    </row>
    <row r="850" spans="1:4" x14ac:dyDescent="0.2">
      <c r="A850" s="338"/>
      <c r="B850" s="338"/>
      <c r="C850" s="334"/>
      <c r="D850" s="334"/>
    </row>
    <row r="851" spans="1:4" x14ac:dyDescent="0.2">
      <c r="A851" s="338"/>
      <c r="B851" s="338"/>
      <c r="C851" s="334"/>
      <c r="D851" s="334"/>
    </row>
    <row r="852" spans="1:4" x14ac:dyDescent="0.2">
      <c r="A852" s="338"/>
      <c r="B852" s="338"/>
    </row>
    <row r="853" spans="1:4" x14ac:dyDescent="0.2">
      <c r="A853" s="338"/>
      <c r="B853" s="338"/>
      <c r="C853" s="327"/>
      <c r="D853" s="327"/>
    </row>
    <row r="854" spans="1:4" x14ac:dyDescent="0.2">
      <c r="A854" s="338"/>
      <c r="B854" s="338"/>
      <c r="C854" s="334"/>
      <c r="D854" s="334"/>
    </row>
    <row r="855" spans="1:4" x14ac:dyDescent="0.2">
      <c r="A855" s="338"/>
      <c r="B855" s="338"/>
      <c r="C855" s="327"/>
      <c r="D855" s="327"/>
    </row>
    <row r="856" spans="1:4" x14ac:dyDescent="0.2">
      <c r="A856" s="338"/>
      <c r="B856" s="338"/>
      <c r="C856" s="312"/>
      <c r="D856" s="312"/>
    </row>
    <row r="857" spans="1:4" x14ac:dyDescent="0.2">
      <c r="A857" s="338"/>
      <c r="B857" s="338"/>
      <c r="C857" s="312"/>
      <c r="D857" s="312"/>
    </row>
    <row r="858" spans="1:4" x14ac:dyDescent="0.2">
      <c r="A858" s="338"/>
      <c r="B858" s="338"/>
      <c r="C858" s="312"/>
      <c r="D858" s="312"/>
    </row>
    <row r="859" spans="1:4" x14ac:dyDescent="0.2">
      <c r="A859" s="338"/>
      <c r="B859" s="338"/>
      <c r="C859" s="312"/>
      <c r="D859" s="312"/>
    </row>
    <row r="860" spans="1:4" x14ac:dyDescent="0.2">
      <c r="A860" s="338"/>
      <c r="B860" s="338"/>
      <c r="C860" s="312"/>
    </row>
    <row r="861" spans="1:4" x14ac:dyDescent="0.2">
      <c r="A861" s="338"/>
      <c r="B861" s="338"/>
      <c r="C861" s="312"/>
      <c r="D861" s="312"/>
    </row>
    <row r="862" spans="1:4" x14ac:dyDescent="0.2">
      <c r="A862" s="338"/>
      <c r="B862" s="338"/>
      <c r="C862" s="312"/>
      <c r="D862" s="312"/>
    </row>
    <row r="863" spans="1:4" x14ac:dyDescent="0.2">
      <c r="A863" s="338"/>
      <c r="B863" s="338"/>
      <c r="C863" s="312"/>
      <c r="D863" s="312"/>
    </row>
    <row r="864" spans="1:4" x14ac:dyDescent="0.2">
      <c r="A864" s="338"/>
      <c r="B864" s="338"/>
      <c r="C864" s="312"/>
      <c r="D864" s="312"/>
    </row>
    <row r="865" spans="1:4" x14ac:dyDescent="0.2">
      <c r="A865" s="338"/>
      <c r="B865" s="338"/>
      <c r="C865" s="312"/>
      <c r="D865" s="312"/>
    </row>
    <row r="866" spans="1:4" x14ac:dyDescent="0.2">
      <c r="A866" s="338"/>
      <c r="B866" s="338"/>
    </row>
    <row r="867" spans="1:4" x14ac:dyDescent="0.2">
      <c r="A867" s="338"/>
      <c r="B867" s="338"/>
    </row>
    <row r="868" spans="1:4" x14ac:dyDescent="0.2">
      <c r="A868" s="338"/>
      <c r="B868" s="338"/>
    </row>
    <row r="869" spans="1:4" x14ac:dyDescent="0.2">
      <c r="A869" s="338"/>
      <c r="B869" s="338"/>
    </row>
    <row r="870" spans="1:4" x14ac:dyDescent="0.2">
      <c r="A870" s="338"/>
      <c r="B870" s="338"/>
    </row>
    <row r="871" spans="1:4" x14ac:dyDescent="0.2">
      <c r="A871" s="338"/>
      <c r="B871" s="338"/>
      <c r="C871" s="312"/>
      <c r="D871" s="312"/>
    </row>
    <row r="872" spans="1:4" x14ac:dyDescent="0.2">
      <c r="A872" s="338"/>
      <c r="B872" s="338"/>
      <c r="C872" s="312"/>
      <c r="D872" s="312"/>
    </row>
    <row r="873" spans="1:4" x14ac:dyDescent="0.2">
      <c r="A873" s="338"/>
      <c r="B873" s="338"/>
      <c r="C873" s="327"/>
      <c r="D873" s="327"/>
    </row>
    <row r="874" spans="1:4" x14ac:dyDescent="0.2">
      <c r="A874" s="338"/>
      <c r="B874" s="338"/>
      <c r="C874" s="312"/>
      <c r="D874" s="312"/>
    </row>
    <row r="875" spans="1:4" x14ac:dyDescent="0.2">
      <c r="A875" s="338"/>
      <c r="B875" s="338"/>
      <c r="C875" s="312"/>
      <c r="D875" s="312"/>
    </row>
    <row r="876" spans="1:4" x14ac:dyDescent="0.2">
      <c r="A876" s="338"/>
      <c r="B876" s="338"/>
      <c r="C876" s="327"/>
      <c r="D876" s="327"/>
    </row>
    <row r="877" spans="1:4" x14ac:dyDescent="0.2">
      <c r="A877" s="338"/>
      <c r="B877" s="338"/>
      <c r="C877" s="312"/>
      <c r="D877" s="312"/>
    </row>
    <row r="878" spans="1:4" x14ac:dyDescent="0.2">
      <c r="A878" s="338"/>
      <c r="B878" s="338"/>
      <c r="C878" s="327"/>
      <c r="D878" s="327"/>
    </row>
    <row r="879" spans="1:4" x14ac:dyDescent="0.2">
      <c r="A879" s="338"/>
      <c r="B879" s="338"/>
      <c r="C879" s="327"/>
      <c r="D879" s="327"/>
    </row>
    <row r="880" spans="1:4" x14ac:dyDescent="0.2">
      <c r="A880" s="338"/>
      <c r="B880" s="338"/>
      <c r="C880" s="312"/>
      <c r="D880" s="312"/>
    </row>
    <row r="881" spans="1:4" x14ac:dyDescent="0.2">
      <c r="A881" s="338"/>
      <c r="B881" s="338"/>
    </row>
    <row r="882" spans="1:4" x14ac:dyDescent="0.2">
      <c r="A882" s="338"/>
      <c r="B882" s="338"/>
      <c r="C882" s="317"/>
      <c r="D882" s="317"/>
    </row>
    <row r="883" spans="1:4" x14ac:dyDescent="0.2">
      <c r="A883" s="338"/>
      <c r="B883" s="338"/>
      <c r="C883" s="317"/>
      <c r="D883" s="317"/>
    </row>
    <row r="884" spans="1:4" x14ac:dyDescent="0.2">
      <c r="A884" s="338"/>
      <c r="B884" s="338"/>
      <c r="C884" s="317"/>
    </row>
    <row r="885" spans="1:4" x14ac:dyDescent="0.2">
      <c r="A885" s="338"/>
      <c r="B885" s="338"/>
      <c r="C885" s="317"/>
    </row>
    <row r="886" spans="1:4" x14ac:dyDescent="0.2">
      <c r="A886" s="338"/>
      <c r="B886" s="338"/>
      <c r="C886" s="317"/>
    </row>
    <row r="887" spans="1:4" x14ac:dyDescent="0.2">
      <c r="A887" s="338"/>
      <c r="B887" s="338"/>
      <c r="C887" s="317"/>
    </row>
    <row r="888" spans="1:4" x14ac:dyDescent="0.2">
      <c r="A888" s="338"/>
      <c r="B888" s="338"/>
      <c r="C888" s="317"/>
    </row>
    <row r="889" spans="1:4" x14ac:dyDescent="0.2">
      <c r="A889" s="338"/>
      <c r="B889" s="338"/>
      <c r="C889" s="317"/>
    </row>
    <row r="890" spans="1:4" x14ac:dyDescent="0.2">
      <c r="A890" s="338"/>
      <c r="B890" s="338"/>
      <c r="C890" s="317"/>
    </row>
    <row r="891" spans="1:4" x14ac:dyDescent="0.2">
      <c r="A891" s="338"/>
      <c r="B891" s="338"/>
      <c r="C891" s="317"/>
    </row>
    <row r="892" spans="1:4" x14ac:dyDescent="0.2">
      <c r="A892" s="338"/>
      <c r="B892" s="338"/>
      <c r="C892" s="317"/>
    </row>
    <row r="893" spans="1:4" x14ac:dyDescent="0.2">
      <c r="A893" s="338"/>
      <c r="B893" s="338"/>
      <c r="C893" s="317"/>
    </row>
    <row r="894" spans="1:4" x14ac:dyDescent="0.2">
      <c r="A894" s="338"/>
      <c r="B894" s="338"/>
      <c r="C894" s="317"/>
    </row>
    <row r="895" spans="1:4" x14ac:dyDescent="0.2">
      <c r="A895" s="338"/>
      <c r="B895" s="338"/>
      <c r="C895" s="317"/>
    </row>
    <row r="896" spans="1:4" x14ac:dyDescent="0.2">
      <c r="A896" s="338"/>
      <c r="B896" s="338"/>
      <c r="C896" s="317"/>
    </row>
    <row r="897" spans="1:3" x14ac:dyDescent="0.2">
      <c r="A897" s="338"/>
      <c r="B897" s="338"/>
      <c r="C897" s="317"/>
    </row>
    <row r="898" spans="1:3" x14ac:dyDescent="0.2">
      <c r="A898" s="338"/>
      <c r="B898" s="338"/>
      <c r="C898" s="317"/>
    </row>
    <row r="899" spans="1:3" x14ac:dyDescent="0.2">
      <c r="A899" s="338"/>
      <c r="B899" s="338"/>
      <c r="C899" s="317"/>
    </row>
    <row r="900" spans="1:3" x14ac:dyDescent="0.2">
      <c r="A900" s="338"/>
      <c r="B900" s="338"/>
      <c r="C900" s="317"/>
    </row>
    <row r="901" spans="1:3" x14ac:dyDescent="0.2">
      <c r="A901" s="338"/>
      <c r="B901" s="338"/>
      <c r="C901" s="317"/>
    </row>
    <row r="902" spans="1:3" x14ac:dyDescent="0.2">
      <c r="A902" s="338"/>
      <c r="B902" s="338"/>
      <c r="C902" s="317"/>
    </row>
    <row r="903" spans="1:3" x14ac:dyDescent="0.2">
      <c r="A903" s="338"/>
      <c r="B903" s="338"/>
      <c r="C903" s="317"/>
    </row>
    <row r="904" spans="1:3" x14ac:dyDescent="0.2">
      <c r="A904" s="338"/>
      <c r="B904" s="338"/>
      <c r="C904" s="317"/>
    </row>
    <row r="905" spans="1:3" x14ac:dyDescent="0.2">
      <c r="A905" s="338"/>
      <c r="B905" s="338"/>
      <c r="C905" s="317"/>
    </row>
    <row r="906" spans="1:3" x14ac:dyDescent="0.2">
      <c r="A906" s="338"/>
      <c r="B906" s="338"/>
      <c r="C906" s="317"/>
    </row>
    <row r="907" spans="1:3" x14ac:dyDescent="0.2">
      <c r="A907" s="338"/>
      <c r="B907" s="338"/>
      <c r="C907" s="317"/>
    </row>
    <row r="908" spans="1:3" x14ac:dyDescent="0.2">
      <c r="A908" s="338"/>
      <c r="B908" s="338"/>
      <c r="C908" s="317"/>
    </row>
    <row r="909" spans="1:3" x14ac:dyDescent="0.2">
      <c r="A909" s="338"/>
      <c r="B909" s="338"/>
      <c r="C909" s="317"/>
    </row>
    <row r="910" spans="1:3" x14ac:dyDescent="0.2">
      <c r="A910" s="338"/>
      <c r="B910" s="338"/>
      <c r="C910" s="317"/>
    </row>
    <row r="911" spans="1:3" x14ac:dyDescent="0.2">
      <c r="A911" s="338"/>
      <c r="B911" s="338"/>
      <c r="C911" s="317"/>
    </row>
    <row r="912" spans="1:3" x14ac:dyDescent="0.2">
      <c r="A912" s="338"/>
      <c r="B912" s="338"/>
      <c r="C912" s="317"/>
    </row>
    <row r="913" spans="1:4" x14ac:dyDescent="0.2">
      <c r="A913" s="338"/>
      <c r="B913" s="338"/>
      <c r="C913" s="317"/>
    </row>
    <row r="914" spans="1:4" x14ac:dyDescent="0.2">
      <c r="A914" s="338"/>
      <c r="B914" s="338"/>
      <c r="C914" s="317"/>
      <c r="D914" s="317"/>
    </row>
    <row r="915" spans="1:4" x14ac:dyDescent="0.2">
      <c r="A915" s="338"/>
      <c r="B915" s="338"/>
    </row>
    <row r="916" spans="1:4" x14ac:dyDescent="0.2">
      <c r="A916" s="338"/>
      <c r="B916" s="338"/>
    </row>
    <row r="917" spans="1:4" x14ac:dyDescent="0.2">
      <c r="A917" s="338"/>
      <c r="B917" s="338"/>
      <c r="C917" s="317"/>
      <c r="D917" s="317"/>
    </row>
    <row r="918" spans="1:4" x14ac:dyDescent="0.2">
      <c r="A918" s="338"/>
      <c r="B918" s="338"/>
    </row>
    <row r="919" spans="1:4" x14ac:dyDescent="0.2">
      <c r="A919" s="338"/>
      <c r="B919" s="338"/>
    </row>
    <row r="920" spans="1:4" x14ac:dyDescent="0.2">
      <c r="A920" s="338"/>
      <c r="B920" s="338"/>
    </row>
    <row r="921" spans="1:4" x14ac:dyDescent="0.2">
      <c r="A921" s="338"/>
      <c r="B921" s="338"/>
    </row>
    <row r="922" spans="1:4" x14ac:dyDescent="0.2">
      <c r="A922" s="338"/>
      <c r="B922" s="338"/>
      <c r="C922" s="334"/>
      <c r="D922" s="334"/>
    </row>
    <row r="923" spans="1:4" x14ac:dyDescent="0.2">
      <c r="A923" s="338"/>
      <c r="B923" s="338"/>
      <c r="C923" s="327"/>
      <c r="D923" s="327"/>
    </row>
    <row r="924" spans="1:4" x14ac:dyDescent="0.2">
      <c r="A924" s="338"/>
      <c r="B924" s="338"/>
      <c r="C924" s="327"/>
      <c r="D924" s="327"/>
    </row>
    <row r="925" spans="1:4" x14ac:dyDescent="0.2">
      <c r="A925" s="338"/>
      <c r="B925" s="338"/>
      <c r="C925" s="317"/>
    </row>
    <row r="926" spans="1:4" x14ac:dyDescent="0.2">
      <c r="A926" s="338"/>
      <c r="B926" s="338"/>
      <c r="C926" s="317"/>
    </row>
    <row r="927" spans="1:4" x14ac:dyDescent="0.2">
      <c r="A927" s="338"/>
      <c r="B927" s="338"/>
      <c r="C927" s="317"/>
    </row>
    <row r="928" spans="1:4" x14ac:dyDescent="0.2">
      <c r="A928" s="338"/>
      <c r="B928" s="338"/>
      <c r="C928" s="317"/>
    </row>
    <row r="929" spans="1:4" x14ac:dyDescent="0.2">
      <c r="A929" s="338"/>
      <c r="B929" s="338"/>
    </row>
    <row r="930" spans="1:4" x14ac:dyDescent="0.2">
      <c r="A930" s="338"/>
      <c r="B930" s="338"/>
    </row>
    <row r="931" spans="1:4" x14ac:dyDescent="0.2">
      <c r="A931" s="338"/>
      <c r="B931" s="338"/>
    </row>
    <row r="932" spans="1:4" x14ac:dyDescent="0.2">
      <c r="A932" s="338"/>
      <c r="B932" s="338"/>
    </row>
    <row r="933" spans="1:4" x14ac:dyDescent="0.2">
      <c r="A933" s="338"/>
      <c r="B933" s="338"/>
    </row>
    <row r="934" spans="1:4" x14ac:dyDescent="0.2">
      <c r="A934" s="338"/>
      <c r="B934" s="338"/>
    </row>
    <row r="935" spans="1:4" x14ac:dyDescent="0.2">
      <c r="A935" s="338"/>
      <c r="B935" s="338"/>
      <c r="C935" s="317"/>
      <c r="D935" s="317"/>
    </row>
    <row r="936" spans="1:4" x14ac:dyDescent="0.2">
      <c r="A936" s="338"/>
      <c r="B936" s="338"/>
    </row>
    <row r="937" spans="1:4" x14ac:dyDescent="0.2">
      <c r="A937" s="338"/>
      <c r="B937" s="338"/>
    </row>
    <row r="938" spans="1:4" x14ac:dyDescent="0.2">
      <c r="A938" s="338"/>
      <c r="B938" s="338"/>
      <c r="C938" s="312"/>
      <c r="D938" s="312"/>
    </row>
    <row r="939" spans="1:4" x14ac:dyDescent="0.2">
      <c r="A939" s="338"/>
      <c r="B939" s="338"/>
      <c r="C939" s="312"/>
      <c r="D939" s="312"/>
    </row>
    <row r="940" spans="1:4" x14ac:dyDescent="0.2">
      <c r="A940" s="338"/>
      <c r="B940" s="338"/>
      <c r="C940" s="312"/>
      <c r="D940" s="312"/>
    </row>
    <row r="941" spans="1:4" x14ac:dyDescent="0.2">
      <c r="A941" s="338"/>
      <c r="B941" s="338"/>
      <c r="C941" s="312"/>
      <c r="D941" s="312"/>
    </row>
    <row r="942" spans="1:4" x14ac:dyDescent="0.2">
      <c r="A942" s="338"/>
      <c r="B942" s="338"/>
      <c r="C942" s="312"/>
      <c r="D942" s="312"/>
    </row>
    <row r="943" spans="1:4" x14ac:dyDescent="0.2">
      <c r="A943" s="338"/>
      <c r="B943" s="338"/>
      <c r="C943" s="327"/>
      <c r="D943" s="327"/>
    </row>
    <row r="944" spans="1:4" x14ac:dyDescent="0.2">
      <c r="A944" s="338"/>
      <c r="B944" s="338"/>
    </row>
    <row r="945" spans="1:4" x14ac:dyDescent="0.2">
      <c r="A945" s="338"/>
      <c r="B945" s="338"/>
    </row>
    <row r="946" spans="1:4" x14ac:dyDescent="0.2">
      <c r="A946" s="338"/>
      <c r="B946" s="338"/>
    </row>
    <row r="947" spans="1:4" x14ac:dyDescent="0.2">
      <c r="A947" s="338"/>
      <c r="B947" s="338"/>
    </row>
    <row r="948" spans="1:4" x14ac:dyDescent="0.2">
      <c r="A948" s="338"/>
      <c r="B948" s="338"/>
      <c r="C948" s="317"/>
      <c r="D948" s="317"/>
    </row>
    <row r="949" spans="1:4" x14ac:dyDescent="0.2">
      <c r="A949" s="338"/>
      <c r="B949" s="338"/>
    </row>
    <row r="950" spans="1:4" x14ac:dyDescent="0.2">
      <c r="A950" s="338"/>
      <c r="B950" s="338"/>
    </row>
    <row r="951" spans="1:4" x14ac:dyDescent="0.2">
      <c r="A951" s="338"/>
      <c r="B951" s="338"/>
    </row>
    <row r="952" spans="1:4" x14ac:dyDescent="0.2">
      <c r="A952" s="338"/>
      <c r="B952" s="338"/>
      <c r="C952" s="312"/>
      <c r="D952" s="312"/>
    </row>
    <row r="953" spans="1:4" x14ac:dyDescent="0.2">
      <c r="A953" s="338"/>
      <c r="B953" s="338"/>
      <c r="C953" s="327"/>
      <c r="D953" s="327"/>
    </row>
    <row r="954" spans="1:4" x14ac:dyDescent="0.2">
      <c r="A954" s="338"/>
      <c r="B954" s="338"/>
      <c r="C954" s="327"/>
      <c r="D954" s="327"/>
    </row>
    <row r="955" spans="1:4" x14ac:dyDescent="0.2">
      <c r="A955" s="338"/>
      <c r="B955" s="338"/>
      <c r="C955" s="327"/>
      <c r="D955" s="327"/>
    </row>
    <row r="956" spans="1:4" x14ac:dyDescent="0.2">
      <c r="A956" s="338"/>
      <c r="B956" s="338"/>
      <c r="C956" s="317"/>
      <c r="D956" s="317"/>
    </row>
    <row r="957" spans="1:4" x14ac:dyDescent="0.2">
      <c r="A957" s="338"/>
      <c r="B957" s="338"/>
    </row>
    <row r="958" spans="1:4" x14ac:dyDescent="0.2">
      <c r="A958" s="338"/>
      <c r="B958" s="338"/>
      <c r="C958" s="334"/>
      <c r="D958" s="334"/>
    </row>
    <row r="959" spans="1:4" x14ac:dyDescent="0.2">
      <c r="A959" s="338"/>
      <c r="B959" s="338"/>
    </row>
    <row r="960" spans="1:4" x14ac:dyDescent="0.2">
      <c r="A960" s="338"/>
      <c r="B960" s="338"/>
      <c r="C960" s="312"/>
      <c r="D960" s="312"/>
    </row>
    <row r="961" spans="1:4" x14ac:dyDescent="0.2">
      <c r="A961" s="338"/>
      <c r="B961" s="338"/>
      <c r="C961" s="327"/>
      <c r="D961" s="327"/>
    </row>
    <row r="962" spans="1:4" x14ac:dyDescent="0.2">
      <c r="A962" s="338"/>
      <c r="B962" s="338"/>
    </row>
    <row r="963" spans="1:4" x14ac:dyDescent="0.2">
      <c r="A963" s="338"/>
      <c r="B963" s="338"/>
      <c r="C963" s="312"/>
      <c r="D963" s="312"/>
    </row>
    <row r="964" spans="1:4" x14ac:dyDescent="0.2">
      <c r="A964" s="338"/>
      <c r="B964" s="338"/>
      <c r="C964" s="312"/>
      <c r="D964" s="312"/>
    </row>
    <row r="965" spans="1:4" x14ac:dyDescent="0.2">
      <c r="A965" s="338"/>
      <c r="B965" s="338"/>
      <c r="C965" s="327"/>
      <c r="D965" s="327"/>
    </row>
    <row r="966" spans="1:4" x14ac:dyDescent="0.2">
      <c r="A966" s="338"/>
      <c r="B966" s="338"/>
      <c r="C966" s="312"/>
      <c r="D966" s="312"/>
    </row>
    <row r="967" spans="1:4" x14ac:dyDescent="0.2">
      <c r="A967" s="338"/>
      <c r="B967" s="338"/>
      <c r="C967" s="327"/>
      <c r="D967" s="327"/>
    </row>
    <row r="968" spans="1:4" x14ac:dyDescent="0.2">
      <c r="A968" s="338"/>
      <c r="B968" s="338"/>
      <c r="C968" s="327"/>
      <c r="D968" s="327"/>
    </row>
    <row r="969" spans="1:4" x14ac:dyDescent="0.2">
      <c r="A969" s="338"/>
      <c r="B969" s="338"/>
      <c r="C969" s="334"/>
      <c r="D969" s="334"/>
    </row>
    <row r="970" spans="1:4" x14ac:dyDescent="0.2">
      <c r="A970" s="338"/>
      <c r="B970" s="338"/>
      <c r="C970" s="312"/>
      <c r="D970" s="312"/>
    </row>
    <row r="971" spans="1:4" x14ac:dyDescent="0.2">
      <c r="A971" s="338"/>
      <c r="B971" s="338"/>
      <c r="C971" s="327"/>
      <c r="D971" s="327"/>
    </row>
    <row r="972" spans="1:4" x14ac:dyDescent="0.2">
      <c r="A972" s="338"/>
      <c r="B972" s="338"/>
    </row>
    <row r="973" spans="1:4" x14ac:dyDescent="0.2">
      <c r="A973" s="338"/>
      <c r="B973" s="338"/>
      <c r="C973" s="317"/>
      <c r="D973" s="317"/>
    </row>
    <row r="974" spans="1:4" x14ac:dyDescent="0.2">
      <c r="A974" s="338"/>
      <c r="B974" s="338"/>
    </row>
    <row r="975" spans="1:4" x14ac:dyDescent="0.2">
      <c r="A975" s="338"/>
      <c r="B975" s="338"/>
      <c r="C975" s="327"/>
      <c r="D975" s="327"/>
    </row>
    <row r="976" spans="1:4" x14ac:dyDescent="0.2">
      <c r="A976" s="338"/>
      <c r="B976" s="338"/>
      <c r="C976" s="312"/>
      <c r="D976" s="312"/>
    </row>
    <row r="977" spans="1:4" x14ac:dyDescent="0.2">
      <c r="A977" s="338"/>
      <c r="B977" s="338"/>
      <c r="C977" s="327"/>
      <c r="D977" s="327"/>
    </row>
    <row r="978" spans="1:4" x14ac:dyDescent="0.2">
      <c r="A978" s="338"/>
      <c r="B978" s="338"/>
      <c r="C978" s="327"/>
      <c r="D978" s="327"/>
    </row>
    <row r="979" spans="1:4" x14ac:dyDescent="0.2">
      <c r="A979" s="338"/>
      <c r="B979" s="338"/>
      <c r="C979" s="317"/>
      <c r="D979" s="317"/>
    </row>
    <row r="980" spans="1:4" x14ac:dyDescent="0.2">
      <c r="A980" s="338"/>
      <c r="B980" s="338"/>
      <c r="C980" s="312"/>
      <c r="D980" s="312"/>
    </row>
    <row r="981" spans="1:4" x14ac:dyDescent="0.2">
      <c r="A981" s="338"/>
      <c r="B981" s="338"/>
      <c r="C981" s="312"/>
      <c r="D981" s="312"/>
    </row>
    <row r="982" spans="1:4" x14ac:dyDescent="0.2">
      <c r="A982" s="338"/>
      <c r="B982" s="338"/>
    </row>
    <row r="983" spans="1:4" x14ac:dyDescent="0.2">
      <c r="A983" s="338"/>
      <c r="B983" s="338"/>
    </row>
    <row r="984" spans="1:4" x14ac:dyDescent="0.2">
      <c r="A984" s="338"/>
      <c r="B984" s="338"/>
      <c r="C984" s="312"/>
      <c r="D984" s="312"/>
    </row>
    <row r="985" spans="1:4" x14ac:dyDescent="0.2">
      <c r="A985" s="338"/>
      <c r="B985" s="338"/>
      <c r="C985" s="312"/>
      <c r="D985" s="312"/>
    </row>
    <row r="986" spans="1:4" x14ac:dyDescent="0.2">
      <c r="A986" s="338"/>
      <c r="B986" s="338"/>
      <c r="C986" s="334"/>
      <c r="D986" s="334"/>
    </row>
    <row r="987" spans="1:4" x14ac:dyDescent="0.2">
      <c r="A987" s="338"/>
      <c r="B987" s="338"/>
      <c r="C987" s="327"/>
      <c r="D987" s="327"/>
    </row>
    <row r="988" spans="1:4" x14ac:dyDescent="0.2">
      <c r="A988" s="338"/>
      <c r="B988" s="338"/>
    </row>
    <row r="989" spans="1:4" x14ac:dyDescent="0.2">
      <c r="A989" s="338"/>
      <c r="B989" s="338"/>
      <c r="C989" s="334"/>
      <c r="D989" s="334"/>
    </row>
    <row r="990" spans="1:4" x14ac:dyDescent="0.2">
      <c r="A990" s="338"/>
      <c r="B990" s="338"/>
      <c r="C990" s="334"/>
      <c r="D990" s="334"/>
    </row>
    <row r="991" spans="1:4" x14ac:dyDescent="0.2">
      <c r="A991" s="338"/>
      <c r="B991" s="338"/>
    </row>
    <row r="992" spans="1:4" x14ac:dyDescent="0.2">
      <c r="A992" s="338"/>
      <c r="B992" s="338"/>
      <c r="C992" s="317"/>
      <c r="D992" s="317"/>
    </row>
    <row r="993" spans="1:4" x14ac:dyDescent="0.2">
      <c r="A993" s="338"/>
      <c r="B993" s="338"/>
    </row>
    <row r="994" spans="1:4" x14ac:dyDescent="0.2">
      <c r="A994" s="338"/>
      <c r="B994" s="338"/>
    </row>
    <row r="995" spans="1:4" x14ac:dyDescent="0.2">
      <c r="A995" s="338"/>
      <c r="B995" s="338"/>
      <c r="C995" s="312"/>
      <c r="D995" s="312"/>
    </row>
    <row r="996" spans="1:4" x14ac:dyDescent="0.2">
      <c r="A996" s="338"/>
      <c r="B996" s="338"/>
      <c r="C996" s="327"/>
      <c r="D996" s="327"/>
    </row>
    <row r="997" spans="1:4" x14ac:dyDescent="0.2">
      <c r="A997" s="338"/>
      <c r="B997" s="338"/>
      <c r="C997" s="327"/>
      <c r="D997" s="327"/>
    </row>
    <row r="998" spans="1:4" x14ac:dyDescent="0.2">
      <c r="A998" s="338"/>
      <c r="B998" s="338"/>
    </row>
    <row r="999" spans="1:4" x14ac:dyDescent="0.2">
      <c r="A999" s="338"/>
      <c r="B999" s="338"/>
      <c r="C999" s="312"/>
      <c r="D999" s="312"/>
    </row>
    <row r="1000" spans="1:4" x14ac:dyDescent="0.2">
      <c r="A1000" s="338"/>
      <c r="B1000" s="338"/>
      <c r="C1000" s="327"/>
      <c r="D1000" s="327"/>
    </row>
    <row r="1001" spans="1:4" x14ac:dyDescent="0.2">
      <c r="A1001" s="338"/>
      <c r="B1001" s="338"/>
    </row>
    <row r="1002" spans="1:4" x14ac:dyDescent="0.2">
      <c r="A1002" s="338"/>
      <c r="B1002" s="338"/>
      <c r="C1002" s="312"/>
      <c r="D1002" s="312"/>
    </row>
    <row r="1003" spans="1:4" x14ac:dyDescent="0.2">
      <c r="A1003" s="338"/>
      <c r="B1003" s="338"/>
      <c r="C1003" s="327"/>
      <c r="D1003" s="327"/>
    </row>
    <row r="1004" spans="1:4" x14ac:dyDescent="0.2">
      <c r="A1004" s="338"/>
      <c r="B1004" s="338"/>
    </row>
    <row r="1005" spans="1:4" x14ac:dyDescent="0.2">
      <c r="A1005" s="338"/>
      <c r="B1005" s="338"/>
      <c r="C1005" s="312"/>
      <c r="D1005" s="312"/>
    </row>
    <row r="1006" spans="1:4" x14ac:dyDescent="0.2">
      <c r="A1006" s="338"/>
      <c r="B1006" s="338"/>
      <c r="C1006" s="327"/>
      <c r="D1006" s="327"/>
    </row>
    <row r="1007" spans="1:4" x14ac:dyDescent="0.2">
      <c r="A1007" s="338"/>
      <c r="B1007" s="338"/>
      <c r="C1007" s="327"/>
      <c r="D1007" s="327"/>
    </row>
    <row r="1008" spans="1:4" x14ac:dyDescent="0.2">
      <c r="A1008" s="338"/>
      <c r="B1008" s="338"/>
    </row>
    <row r="1009" spans="1:4" x14ac:dyDescent="0.2">
      <c r="A1009" s="338"/>
      <c r="B1009" s="338"/>
      <c r="C1009" s="312"/>
      <c r="D1009" s="312"/>
    </row>
    <row r="1010" spans="1:4" x14ac:dyDescent="0.2">
      <c r="A1010" s="338"/>
      <c r="B1010" s="338"/>
      <c r="C1010" s="327"/>
      <c r="D1010" s="327"/>
    </row>
    <row r="1011" spans="1:4" x14ac:dyDescent="0.2">
      <c r="A1011" s="338"/>
      <c r="B1011" s="338"/>
    </row>
    <row r="1012" spans="1:4" x14ac:dyDescent="0.2">
      <c r="A1012" s="338"/>
      <c r="B1012" s="338"/>
      <c r="C1012" s="312"/>
      <c r="D1012" s="312"/>
    </row>
    <row r="1013" spans="1:4" x14ac:dyDescent="0.2">
      <c r="A1013" s="338"/>
      <c r="B1013" s="338"/>
      <c r="C1013" s="327"/>
      <c r="D1013" s="327"/>
    </row>
    <row r="1014" spans="1:4" x14ac:dyDescent="0.2">
      <c r="A1014" s="338"/>
      <c r="B1014" s="338"/>
    </row>
    <row r="1015" spans="1:4" x14ac:dyDescent="0.2">
      <c r="A1015" s="338"/>
      <c r="B1015" s="338"/>
      <c r="C1015" s="312"/>
      <c r="D1015" s="312"/>
    </row>
    <row r="1016" spans="1:4" x14ac:dyDescent="0.2">
      <c r="A1016" s="338"/>
      <c r="B1016" s="338"/>
      <c r="C1016" s="327"/>
      <c r="D1016" s="327"/>
    </row>
    <row r="1017" spans="1:4" x14ac:dyDescent="0.2">
      <c r="A1017" s="338"/>
      <c r="B1017" s="338"/>
    </row>
    <row r="1018" spans="1:4" x14ac:dyDescent="0.2">
      <c r="A1018" s="338"/>
      <c r="B1018" s="338"/>
      <c r="C1018" s="312"/>
      <c r="D1018" s="312"/>
    </row>
    <row r="1019" spans="1:4" x14ac:dyDescent="0.2">
      <c r="A1019" s="338"/>
      <c r="B1019" s="338"/>
      <c r="C1019" s="327"/>
      <c r="D1019" s="327"/>
    </row>
    <row r="1020" spans="1:4" x14ac:dyDescent="0.2">
      <c r="A1020" s="338"/>
      <c r="B1020" s="338"/>
    </row>
    <row r="1021" spans="1:4" x14ac:dyDescent="0.2">
      <c r="A1021" s="338"/>
      <c r="B1021" s="338"/>
      <c r="C1021" s="312"/>
      <c r="D1021" s="312"/>
    </row>
    <row r="1022" spans="1:4" x14ac:dyDescent="0.2">
      <c r="A1022" s="338"/>
      <c r="B1022" s="338"/>
      <c r="C1022" s="312"/>
      <c r="D1022" s="312"/>
    </row>
    <row r="1023" spans="1:4" x14ac:dyDescent="0.2">
      <c r="A1023" s="338"/>
      <c r="B1023" s="338"/>
      <c r="C1023" s="312"/>
      <c r="D1023" s="312"/>
    </row>
    <row r="1024" spans="1:4" x14ac:dyDescent="0.2">
      <c r="A1024" s="338"/>
      <c r="B1024" s="338"/>
      <c r="C1024" s="312"/>
      <c r="D1024" s="312"/>
    </row>
    <row r="1025" spans="1:4" x14ac:dyDescent="0.2">
      <c r="A1025" s="338"/>
      <c r="B1025" s="338"/>
      <c r="C1025" s="327"/>
      <c r="D1025" s="327"/>
    </row>
    <row r="1026" spans="1:4" x14ac:dyDescent="0.2">
      <c r="A1026" s="338"/>
      <c r="B1026" s="338"/>
      <c r="C1026" s="312"/>
      <c r="D1026" s="312"/>
    </row>
    <row r="1027" spans="1:4" x14ac:dyDescent="0.2">
      <c r="A1027" s="338"/>
      <c r="B1027" s="338"/>
      <c r="C1027" s="327"/>
      <c r="D1027" s="327"/>
    </row>
    <row r="1028" spans="1:4" x14ac:dyDescent="0.2">
      <c r="A1028" s="338"/>
      <c r="B1028" s="338"/>
      <c r="C1028" s="327"/>
      <c r="D1028" s="327"/>
    </row>
    <row r="1029" spans="1:4" x14ac:dyDescent="0.2">
      <c r="A1029" s="338"/>
      <c r="B1029" s="338"/>
      <c r="C1029" s="312"/>
      <c r="D1029" s="312"/>
    </row>
    <row r="1030" spans="1:4" x14ac:dyDescent="0.2">
      <c r="A1030" s="338"/>
      <c r="B1030" s="338"/>
    </row>
    <row r="1031" spans="1:4" x14ac:dyDescent="0.2">
      <c r="A1031" s="338"/>
      <c r="B1031" s="338"/>
    </row>
    <row r="1032" spans="1:4" x14ac:dyDescent="0.2">
      <c r="A1032" s="338"/>
      <c r="B1032" s="338"/>
    </row>
    <row r="1033" spans="1:4" x14ac:dyDescent="0.2">
      <c r="A1033" s="338"/>
      <c r="B1033" s="338"/>
    </row>
    <row r="1034" spans="1:4" x14ac:dyDescent="0.2">
      <c r="A1034" s="338"/>
      <c r="B1034" s="338"/>
    </row>
    <row r="1035" spans="1:4" x14ac:dyDescent="0.2">
      <c r="A1035" s="338"/>
      <c r="B1035" s="338"/>
    </row>
    <row r="1036" spans="1:4" x14ac:dyDescent="0.2">
      <c r="A1036" s="338"/>
      <c r="B1036" s="338"/>
    </row>
    <row r="1037" spans="1:4" x14ac:dyDescent="0.2">
      <c r="A1037" s="338"/>
      <c r="B1037" s="338"/>
    </row>
    <row r="1038" spans="1:4" x14ac:dyDescent="0.2">
      <c r="A1038" s="338"/>
      <c r="B1038" s="338"/>
    </row>
    <row r="1039" spans="1:4" x14ac:dyDescent="0.2">
      <c r="A1039" s="338"/>
      <c r="B1039" s="338"/>
    </row>
    <row r="1040" spans="1:4" x14ac:dyDescent="0.2">
      <c r="A1040" s="338"/>
      <c r="B1040" s="338"/>
    </row>
    <row r="1041" spans="1:2" x14ac:dyDescent="0.2">
      <c r="A1041" s="338"/>
      <c r="B1041" s="338"/>
    </row>
    <row r="1042" spans="1:2" x14ac:dyDescent="0.2">
      <c r="A1042" s="338"/>
      <c r="B1042" s="338"/>
    </row>
    <row r="1043" spans="1:2" x14ac:dyDescent="0.2">
      <c r="A1043" s="338"/>
      <c r="B1043" s="338"/>
    </row>
    <row r="1044" spans="1:2" x14ac:dyDescent="0.2">
      <c r="A1044" s="338"/>
      <c r="B1044" s="338"/>
    </row>
    <row r="1045" spans="1:2" x14ac:dyDescent="0.2">
      <c r="A1045" s="338"/>
      <c r="B1045" s="338"/>
    </row>
    <row r="1046" spans="1:2" x14ac:dyDescent="0.2">
      <c r="A1046" s="338"/>
      <c r="B1046" s="338"/>
    </row>
    <row r="1047" spans="1:2" x14ac:dyDescent="0.2">
      <c r="A1047" s="338"/>
      <c r="B1047" s="338"/>
    </row>
    <row r="1048" spans="1:2" x14ac:dyDescent="0.2">
      <c r="A1048" s="338"/>
      <c r="B1048" s="338"/>
    </row>
    <row r="1049" spans="1:2" x14ac:dyDescent="0.2">
      <c r="A1049" s="338"/>
      <c r="B1049" s="338"/>
    </row>
    <row r="1050" spans="1:2" x14ac:dyDescent="0.2">
      <c r="A1050" s="338"/>
      <c r="B1050" s="338"/>
    </row>
    <row r="1051" spans="1:2" x14ac:dyDescent="0.2">
      <c r="A1051" s="338"/>
      <c r="B1051" s="338"/>
    </row>
    <row r="1052" spans="1:2" x14ac:dyDescent="0.2">
      <c r="A1052" s="338"/>
      <c r="B1052" s="338"/>
    </row>
    <row r="1053" spans="1:2" x14ac:dyDescent="0.2">
      <c r="A1053" s="338"/>
      <c r="B1053" s="338"/>
    </row>
    <row r="1054" spans="1:2" x14ac:dyDescent="0.2">
      <c r="A1054" s="338"/>
      <c r="B1054" s="338"/>
    </row>
    <row r="1055" spans="1:2" x14ac:dyDescent="0.2">
      <c r="A1055" s="338"/>
      <c r="B1055" s="338"/>
    </row>
    <row r="1056" spans="1:2" x14ac:dyDescent="0.2">
      <c r="A1056" s="338"/>
      <c r="B1056" s="338"/>
    </row>
    <row r="1057" spans="1:2" x14ac:dyDescent="0.2">
      <c r="A1057" s="338"/>
      <c r="B1057" s="338"/>
    </row>
    <row r="1058" spans="1:2" x14ac:dyDescent="0.2">
      <c r="A1058" s="338"/>
      <c r="B1058" s="338"/>
    </row>
    <row r="1059" spans="1:2" x14ac:dyDescent="0.2">
      <c r="A1059" s="338"/>
      <c r="B1059" s="338"/>
    </row>
    <row r="1060" spans="1:2" x14ac:dyDescent="0.2">
      <c r="A1060" s="338"/>
      <c r="B1060" s="338"/>
    </row>
    <row r="1061" spans="1:2" x14ac:dyDescent="0.2">
      <c r="A1061" s="338"/>
      <c r="B1061" s="338"/>
    </row>
    <row r="1062" spans="1:2" x14ac:dyDescent="0.2">
      <c r="A1062" s="338"/>
      <c r="B1062" s="338"/>
    </row>
    <row r="1063" spans="1:2" x14ac:dyDescent="0.2">
      <c r="A1063" s="338"/>
      <c r="B1063" s="338"/>
    </row>
    <row r="1064" spans="1:2" x14ac:dyDescent="0.2">
      <c r="A1064" s="338"/>
      <c r="B1064" s="338"/>
    </row>
    <row r="1065" spans="1:2" x14ac:dyDescent="0.2">
      <c r="A1065" s="338"/>
      <c r="B1065" s="338"/>
    </row>
    <row r="1066" spans="1:2" x14ac:dyDescent="0.2">
      <c r="A1066" s="338"/>
      <c r="B1066" s="338"/>
    </row>
    <row r="1067" spans="1:2" x14ac:dyDescent="0.2">
      <c r="A1067" s="338"/>
      <c r="B1067" s="338"/>
    </row>
    <row r="1068" spans="1:2" x14ac:dyDescent="0.2">
      <c r="A1068" s="338"/>
      <c r="B1068" s="338"/>
    </row>
    <row r="1069" spans="1:2" x14ac:dyDescent="0.2">
      <c r="A1069" s="338"/>
      <c r="B1069" s="338"/>
    </row>
    <row r="1070" spans="1:2" x14ac:dyDescent="0.2">
      <c r="A1070" s="338"/>
      <c r="B1070" s="338"/>
    </row>
    <row r="1071" spans="1:2" x14ac:dyDescent="0.2">
      <c r="A1071" s="338"/>
      <c r="B1071" s="338"/>
    </row>
    <row r="1072" spans="1:2" x14ac:dyDescent="0.2">
      <c r="A1072" s="338"/>
      <c r="B1072" s="338"/>
    </row>
    <row r="1073" spans="1:2" x14ac:dyDescent="0.2">
      <c r="A1073" s="338"/>
      <c r="B1073" s="338"/>
    </row>
    <row r="1074" spans="1:2" x14ac:dyDescent="0.2">
      <c r="A1074" s="338"/>
      <c r="B1074" s="338"/>
    </row>
    <row r="1075" spans="1:2" x14ac:dyDescent="0.2">
      <c r="A1075" s="338"/>
      <c r="B1075" s="338"/>
    </row>
    <row r="1076" spans="1:2" x14ac:dyDescent="0.2">
      <c r="A1076" s="338"/>
      <c r="B1076" s="338"/>
    </row>
    <row r="1077" spans="1:2" x14ac:dyDescent="0.2">
      <c r="A1077" s="338"/>
      <c r="B1077" s="338"/>
    </row>
    <row r="1078" spans="1:2" x14ac:dyDescent="0.2">
      <c r="A1078" s="338"/>
      <c r="B1078" s="338"/>
    </row>
    <row r="1079" spans="1:2" x14ac:dyDescent="0.2">
      <c r="A1079" s="338"/>
      <c r="B1079" s="338"/>
    </row>
    <row r="1080" spans="1:2" x14ac:dyDescent="0.2">
      <c r="A1080" s="338"/>
      <c r="B1080" s="338"/>
    </row>
    <row r="1081" spans="1:2" x14ac:dyDescent="0.2">
      <c r="A1081" s="338"/>
      <c r="B1081" s="338"/>
    </row>
    <row r="1082" spans="1:2" x14ac:dyDescent="0.2">
      <c r="A1082" s="338"/>
      <c r="B1082" s="338"/>
    </row>
    <row r="1083" spans="1:2" x14ac:dyDescent="0.2">
      <c r="A1083" s="338"/>
      <c r="B1083" s="338"/>
    </row>
    <row r="1084" spans="1:2" x14ac:dyDescent="0.2">
      <c r="A1084" s="338"/>
      <c r="B1084" s="338"/>
    </row>
    <row r="1085" spans="1:2" x14ac:dyDescent="0.2">
      <c r="A1085" s="338"/>
      <c r="B1085" s="338"/>
    </row>
    <row r="1086" spans="1:2" x14ac:dyDescent="0.2">
      <c r="A1086" s="338"/>
      <c r="B1086" s="338"/>
    </row>
    <row r="1087" spans="1:2" x14ac:dyDescent="0.2">
      <c r="A1087" s="338"/>
      <c r="B1087" s="338"/>
    </row>
    <row r="1088" spans="1:2" x14ac:dyDescent="0.2">
      <c r="A1088" s="338"/>
      <c r="B1088" s="338"/>
    </row>
    <row r="1089" spans="1:2" x14ac:dyDescent="0.2">
      <c r="A1089" s="338"/>
      <c r="B1089" s="338"/>
    </row>
    <row r="1090" spans="1:2" x14ac:dyDescent="0.2">
      <c r="A1090" s="338"/>
      <c r="B1090" s="338"/>
    </row>
    <row r="1091" spans="1:2" x14ac:dyDescent="0.2">
      <c r="A1091" s="338"/>
      <c r="B1091" s="338"/>
    </row>
    <row r="1092" spans="1:2" x14ac:dyDescent="0.2">
      <c r="A1092" s="338"/>
      <c r="B1092" s="338"/>
    </row>
    <row r="1093" spans="1:2" x14ac:dyDescent="0.2">
      <c r="A1093" s="338"/>
      <c r="B1093" s="338"/>
    </row>
    <row r="1094" spans="1:2" x14ac:dyDescent="0.2">
      <c r="A1094" s="338"/>
      <c r="B1094" s="338"/>
    </row>
    <row r="1095" spans="1:2" x14ac:dyDescent="0.2">
      <c r="A1095" s="338"/>
      <c r="B1095" s="338"/>
    </row>
    <row r="1096" spans="1:2" x14ac:dyDescent="0.2">
      <c r="A1096" s="338"/>
      <c r="B1096" s="338"/>
    </row>
    <row r="1097" spans="1:2" x14ac:dyDescent="0.2">
      <c r="A1097" s="338"/>
      <c r="B1097" s="338"/>
    </row>
    <row r="1098" spans="1:2" x14ac:dyDescent="0.2">
      <c r="A1098" s="338"/>
      <c r="B1098" s="338"/>
    </row>
    <row r="1099" spans="1:2" x14ac:dyDescent="0.2">
      <c r="A1099" s="338"/>
      <c r="B1099" s="338"/>
    </row>
    <row r="1100" spans="1:2" x14ac:dyDescent="0.2">
      <c r="A1100" s="338"/>
      <c r="B1100" s="338"/>
    </row>
    <row r="1101" spans="1:2" x14ac:dyDescent="0.2">
      <c r="A1101" s="338"/>
      <c r="B1101" s="338"/>
    </row>
    <row r="1102" spans="1:2" x14ac:dyDescent="0.2">
      <c r="A1102" s="338"/>
      <c r="B1102" s="338"/>
    </row>
    <row r="1103" spans="1:2" x14ac:dyDescent="0.2">
      <c r="A1103" s="338"/>
      <c r="B1103" s="338"/>
    </row>
    <row r="1104" spans="1:2" x14ac:dyDescent="0.2">
      <c r="A1104" s="338"/>
      <c r="B1104" s="338"/>
    </row>
    <row r="1105" spans="1:2" x14ac:dyDescent="0.2">
      <c r="A1105" s="338"/>
      <c r="B1105" s="338"/>
    </row>
    <row r="1106" spans="1:2" x14ac:dyDescent="0.2">
      <c r="A1106" s="338"/>
      <c r="B1106" s="338"/>
    </row>
    <row r="1107" spans="1:2" x14ac:dyDescent="0.2">
      <c r="A1107" s="338"/>
      <c r="B1107" s="338"/>
    </row>
    <row r="1108" spans="1:2" x14ac:dyDescent="0.2">
      <c r="A1108" s="338"/>
      <c r="B1108" s="338"/>
    </row>
    <row r="1109" spans="1:2" x14ac:dyDescent="0.2">
      <c r="A1109" s="338"/>
      <c r="B1109" s="338"/>
    </row>
    <row r="1110" spans="1:2" x14ac:dyDescent="0.2">
      <c r="A1110" s="338"/>
      <c r="B1110" s="338"/>
    </row>
    <row r="1111" spans="1:2" x14ac:dyDescent="0.2">
      <c r="A1111" s="338"/>
      <c r="B1111" s="338"/>
    </row>
    <row r="1112" spans="1:2" x14ac:dyDescent="0.2">
      <c r="A1112" s="338"/>
      <c r="B1112" s="338"/>
    </row>
    <row r="1113" spans="1:2" x14ac:dyDescent="0.2">
      <c r="A1113" s="338"/>
      <c r="B1113" s="338"/>
    </row>
    <row r="1114" spans="1:2" x14ac:dyDescent="0.2">
      <c r="A1114" s="338"/>
      <c r="B1114" s="338"/>
    </row>
    <row r="1115" spans="1:2" x14ac:dyDescent="0.2">
      <c r="A1115" s="338"/>
      <c r="B1115" s="338"/>
    </row>
    <row r="1116" spans="1:2" x14ac:dyDescent="0.2">
      <c r="A1116" s="338"/>
      <c r="B1116" s="338"/>
    </row>
    <row r="1117" spans="1:2" x14ac:dyDescent="0.2">
      <c r="A1117" s="338"/>
      <c r="B1117" s="338"/>
    </row>
    <row r="1118" spans="1:2" x14ac:dyDescent="0.2">
      <c r="A1118" s="338"/>
      <c r="B1118" s="338"/>
    </row>
    <row r="1119" spans="1:2" x14ac:dyDescent="0.2">
      <c r="A1119" s="338"/>
      <c r="B1119" s="338"/>
    </row>
    <row r="1120" spans="1:2" x14ac:dyDescent="0.2">
      <c r="A1120" s="338"/>
      <c r="B1120" s="338"/>
    </row>
    <row r="1121" spans="1:2" x14ac:dyDescent="0.2">
      <c r="A1121" s="338"/>
      <c r="B1121" s="338"/>
    </row>
    <row r="1122" spans="1:2" x14ac:dyDescent="0.2">
      <c r="A1122" s="338"/>
      <c r="B1122" s="338"/>
    </row>
    <row r="1123" spans="1:2" x14ac:dyDescent="0.2">
      <c r="A1123" s="338"/>
      <c r="B1123" s="338"/>
    </row>
    <row r="1124" spans="1:2" x14ac:dyDescent="0.2">
      <c r="A1124" s="338"/>
      <c r="B1124" s="338"/>
    </row>
    <row r="1125" spans="1:2" x14ac:dyDescent="0.2">
      <c r="A1125" s="338"/>
      <c r="B1125" s="338"/>
    </row>
    <row r="1126" spans="1:2" x14ac:dyDescent="0.2">
      <c r="A1126" s="338"/>
      <c r="B1126" s="338"/>
    </row>
    <row r="1127" spans="1:2" x14ac:dyDescent="0.2">
      <c r="A1127" s="338"/>
      <c r="B1127" s="338"/>
    </row>
    <row r="1128" spans="1:2" x14ac:dyDescent="0.2">
      <c r="A1128" s="338"/>
      <c r="B1128" s="338"/>
    </row>
    <row r="1129" spans="1:2" x14ac:dyDescent="0.2">
      <c r="A1129" s="338"/>
      <c r="B1129" s="338"/>
    </row>
    <row r="1130" spans="1:2" x14ac:dyDescent="0.2">
      <c r="A1130" s="338"/>
      <c r="B1130" s="338"/>
    </row>
    <row r="1131" spans="1:2" x14ac:dyDescent="0.2">
      <c r="A1131" s="338"/>
      <c r="B1131" s="338"/>
    </row>
    <row r="1132" spans="1:2" x14ac:dyDescent="0.2">
      <c r="A1132" s="338"/>
      <c r="B1132" s="338"/>
    </row>
    <row r="1133" spans="1:2" x14ac:dyDescent="0.2">
      <c r="A1133" s="338"/>
      <c r="B1133" s="338"/>
    </row>
    <row r="1134" spans="1:2" x14ac:dyDescent="0.2">
      <c r="A1134" s="338"/>
      <c r="B1134" s="338"/>
    </row>
    <row r="1135" spans="1:2" x14ac:dyDescent="0.2">
      <c r="A1135" s="338"/>
      <c r="B1135" s="338"/>
    </row>
    <row r="1136" spans="1:2" x14ac:dyDescent="0.2">
      <c r="A1136" s="338"/>
      <c r="B1136" s="338"/>
    </row>
    <row r="1137" spans="1:2" x14ac:dyDescent="0.2">
      <c r="A1137" s="338"/>
      <c r="B1137" s="338"/>
    </row>
    <row r="1138" spans="1:2" x14ac:dyDescent="0.2">
      <c r="A1138" s="338"/>
      <c r="B1138" s="338"/>
    </row>
    <row r="1139" spans="1:2" x14ac:dyDescent="0.2">
      <c r="A1139" s="338"/>
      <c r="B1139" s="338"/>
    </row>
    <row r="1140" spans="1:2" x14ac:dyDescent="0.2">
      <c r="A1140" s="338"/>
      <c r="B1140" s="338"/>
    </row>
    <row r="1141" spans="1:2" x14ac:dyDescent="0.2">
      <c r="A1141" s="338"/>
      <c r="B1141" s="338"/>
    </row>
    <row r="1142" spans="1:2" x14ac:dyDescent="0.2">
      <c r="A1142" s="338"/>
      <c r="B1142" s="338"/>
    </row>
    <row r="1143" spans="1:2" x14ac:dyDescent="0.2">
      <c r="A1143" s="338"/>
      <c r="B1143" s="338"/>
    </row>
    <row r="1144" spans="1:2" x14ac:dyDescent="0.2">
      <c r="A1144" s="338"/>
      <c r="B1144" s="338"/>
    </row>
    <row r="1145" spans="1:2" x14ac:dyDescent="0.2">
      <c r="A1145" s="338"/>
      <c r="B1145" s="338"/>
    </row>
    <row r="1146" spans="1:2" x14ac:dyDescent="0.2">
      <c r="A1146" s="338"/>
      <c r="B1146" s="338"/>
    </row>
    <row r="1147" spans="1:2" x14ac:dyDescent="0.2">
      <c r="A1147" s="338"/>
      <c r="B1147" s="338"/>
    </row>
    <row r="1148" spans="1:2" x14ac:dyDescent="0.2">
      <c r="A1148" s="338"/>
      <c r="B1148" s="338"/>
    </row>
    <row r="1149" spans="1:2" x14ac:dyDescent="0.2">
      <c r="A1149" s="338"/>
      <c r="B1149" s="338"/>
    </row>
    <row r="1150" spans="1:2" x14ac:dyDescent="0.2">
      <c r="A1150" s="338"/>
      <c r="B1150" s="338"/>
    </row>
    <row r="1151" spans="1:2" x14ac:dyDescent="0.2">
      <c r="A1151" s="338"/>
      <c r="B1151" s="338"/>
    </row>
    <row r="1152" spans="1:2" x14ac:dyDescent="0.2">
      <c r="A1152" s="338"/>
      <c r="B1152" s="338"/>
    </row>
    <row r="1153" spans="1:2" x14ac:dyDescent="0.2">
      <c r="A1153" s="338"/>
      <c r="B1153" s="338"/>
    </row>
    <row r="1154" spans="1:2" x14ac:dyDescent="0.2">
      <c r="A1154" s="338"/>
      <c r="B1154" s="338"/>
    </row>
    <row r="1155" spans="1:2" x14ac:dyDescent="0.2">
      <c r="A1155" s="338"/>
      <c r="B1155" s="338"/>
    </row>
    <row r="1156" spans="1:2" x14ac:dyDescent="0.2">
      <c r="A1156" s="338"/>
      <c r="B1156" s="338"/>
    </row>
    <row r="1157" spans="1:2" x14ac:dyDescent="0.2">
      <c r="A1157" s="338"/>
      <c r="B1157" s="338"/>
    </row>
    <row r="1158" spans="1:2" x14ac:dyDescent="0.2">
      <c r="A1158" s="338"/>
      <c r="B1158" s="338"/>
    </row>
    <row r="1159" spans="1:2" x14ac:dyDescent="0.2">
      <c r="A1159" s="338"/>
      <c r="B1159" s="338"/>
    </row>
    <row r="1160" spans="1:2" x14ac:dyDescent="0.2">
      <c r="A1160" s="338"/>
      <c r="B1160" s="338"/>
    </row>
    <row r="1161" spans="1:2" x14ac:dyDescent="0.2">
      <c r="A1161" s="338"/>
      <c r="B1161" s="338"/>
    </row>
    <row r="1162" spans="1:2" x14ac:dyDescent="0.2">
      <c r="A1162" s="338"/>
      <c r="B1162" s="338"/>
    </row>
    <row r="1163" spans="1:2" x14ac:dyDescent="0.2">
      <c r="A1163" s="338"/>
      <c r="B1163" s="338"/>
    </row>
    <row r="1164" spans="1:2" x14ac:dyDescent="0.2">
      <c r="A1164" s="338"/>
      <c r="B1164" s="338"/>
    </row>
    <row r="1165" spans="1:2" x14ac:dyDescent="0.2">
      <c r="A1165" s="338"/>
      <c r="B1165" s="338"/>
    </row>
    <row r="1166" spans="1:2" x14ac:dyDescent="0.2">
      <c r="A1166" s="338"/>
      <c r="B1166" s="338"/>
    </row>
    <row r="1167" spans="1:2" x14ac:dyDescent="0.2">
      <c r="A1167" s="338"/>
      <c r="B1167" s="338"/>
    </row>
    <row r="1168" spans="1:2" x14ac:dyDescent="0.2">
      <c r="A1168" s="338"/>
      <c r="B1168" s="338"/>
    </row>
    <row r="1169" spans="1:2" x14ac:dyDescent="0.2">
      <c r="A1169" s="338"/>
      <c r="B1169" s="338"/>
    </row>
    <row r="1170" spans="1:2" x14ac:dyDescent="0.2">
      <c r="A1170" s="338"/>
      <c r="B1170" s="338"/>
    </row>
    <row r="1171" spans="1:2" x14ac:dyDescent="0.2">
      <c r="A1171" s="338"/>
      <c r="B1171" s="338"/>
    </row>
    <row r="1172" spans="1:2" x14ac:dyDescent="0.2">
      <c r="A1172" s="338"/>
      <c r="B1172" s="338"/>
    </row>
    <row r="1173" spans="1:2" x14ac:dyDescent="0.2">
      <c r="A1173" s="338"/>
      <c r="B1173" s="338"/>
    </row>
    <row r="1174" spans="1:2" x14ac:dyDescent="0.2">
      <c r="A1174" s="338"/>
      <c r="B1174" s="338"/>
    </row>
    <row r="1175" spans="1:2" x14ac:dyDescent="0.2">
      <c r="A1175" s="338"/>
      <c r="B1175" s="338"/>
    </row>
    <row r="1176" spans="1:2" x14ac:dyDescent="0.2">
      <c r="A1176" s="338"/>
      <c r="B1176" s="338"/>
    </row>
    <row r="1177" spans="1:2" x14ac:dyDescent="0.2">
      <c r="A1177" s="338"/>
      <c r="B1177" s="338"/>
    </row>
    <row r="1178" spans="1:2" x14ac:dyDescent="0.2">
      <c r="A1178" s="338"/>
      <c r="B1178" s="338"/>
    </row>
    <row r="1179" spans="1:2" x14ac:dyDescent="0.2">
      <c r="A1179" s="338"/>
      <c r="B1179" s="338"/>
    </row>
    <row r="1180" spans="1:2" x14ac:dyDescent="0.2">
      <c r="A1180" s="338"/>
      <c r="B1180" s="338"/>
    </row>
    <row r="1181" spans="1:2" x14ac:dyDescent="0.2">
      <c r="A1181" s="338"/>
      <c r="B1181" s="338"/>
    </row>
    <row r="1182" spans="1:2" x14ac:dyDescent="0.2">
      <c r="A1182" s="338"/>
      <c r="B1182" s="338"/>
    </row>
    <row r="1183" spans="1:2" x14ac:dyDescent="0.2">
      <c r="A1183" s="338"/>
      <c r="B1183" s="338"/>
    </row>
    <row r="1184" spans="1:2" x14ac:dyDescent="0.2">
      <c r="A1184" s="338"/>
      <c r="B1184" s="338"/>
    </row>
    <row r="1185" spans="1:2" x14ac:dyDescent="0.2">
      <c r="A1185" s="338"/>
      <c r="B1185" s="338"/>
    </row>
    <row r="1186" spans="1:2" x14ac:dyDescent="0.2">
      <c r="A1186" s="338"/>
      <c r="B1186" s="338"/>
    </row>
    <row r="1187" spans="1:2" x14ac:dyDescent="0.2">
      <c r="A1187" s="338"/>
      <c r="B1187" s="338"/>
    </row>
    <row r="1188" spans="1:2" x14ac:dyDescent="0.2">
      <c r="A1188" s="338"/>
      <c r="B1188" s="338"/>
    </row>
    <row r="1189" spans="1:2" x14ac:dyDescent="0.2">
      <c r="A1189" s="338"/>
      <c r="B1189" s="338"/>
    </row>
    <row r="1190" spans="1:2" x14ac:dyDescent="0.2">
      <c r="A1190" s="338"/>
      <c r="B1190" s="338"/>
    </row>
    <row r="1191" spans="1:2" x14ac:dyDescent="0.2">
      <c r="A1191" s="338"/>
      <c r="B1191" s="338"/>
    </row>
    <row r="1192" spans="1:2" x14ac:dyDescent="0.2">
      <c r="A1192" s="338"/>
      <c r="B1192" s="338"/>
    </row>
    <row r="1193" spans="1:2" x14ac:dyDescent="0.2">
      <c r="A1193" s="338"/>
      <c r="B1193" s="338"/>
    </row>
    <row r="1194" spans="1:2" x14ac:dyDescent="0.2">
      <c r="A1194" s="338"/>
      <c r="B1194" s="338"/>
    </row>
    <row r="1195" spans="1:2" x14ac:dyDescent="0.2">
      <c r="A1195" s="338"/>
      <c r="B1195" s="338"/>
    </row>
    <row r="1196" spans="1:2" x14ac:dyDescent="0.2">
      <c r="A1196" s="338"/>
      <c r="B1196" s="338"/>
    </row>
    <row r="1197" spans="1:2" x14ac:dyDescent="0.2">
      <c r="A1197" s="338"/>
      <c r="B1197" s="338"/>
    </row>
    <row r="1198" spans="1:2" x14ac:dyDescent="0.2">
      <c r="A1198" s="338"/>
      <c r="B1198" s="338"/>
    </row>
    <row r="1199" spans="1:2" x14ac:dyDescent="0.2">
      <c r="A1199" s="338"/>
      <c r="B1199" s="338"/>
    </row>
    <row r="1200" spans="1:2" x14ac:dyDescent="0.2">
      <c r="A1200" s="338"/>
      <c r="B1200" s="338"/>
    </row>
    <row r="1201" spans="1:2" x14ac:dyDescent="0.2">
      <c r="A1201" s="338"/>
      <c r="B1201" s="338"/>
    </row>
    <row r="1202" spans="1:2" x14ac:dyDescent="0.2">
      <c r="A1202" s="338"/>
      <c r="B1202" s="338"/>
    </row>
    <row r="1203" spans="1:2" x14ac:dyDescent="0.2">
      <c r="A1203" s="338"/>
      <c r="B1203" s="338"/>
    </row>
    <row r="1204" spans="1:2" x14ac:dyDescent="0.2">
      <c r="A1204" s="338"/>
      <c r="B1204" s="338"/>
    </row>
    <row r="1205" spans="1:2" x14ac:dyDescent="0.2">
      <c r="A1205" s="338"/>
      <c r="B1205" s="338"/>
    </row>
    <row r="1206" spans="1:2" x14ac:dyDescent="0.2">
      <c r="A1206" s="338"/>
      <c r="B1206" s="338"/>
    </row>
    <row r="1207" spans="1:2" x14ac:dyDescent="0.2">
      <c r="A1207" s="338"/>
      <c r="B1207" s="338"/>
    </row>
    <row r="1208" spans="1:2" x14ac:dyDescent="0.2">
      <c r="A1208" s="338"/>
      <c r="B1208" s="338"/>
    </row>
    <row r="1209" spans="1:2" x14ac:dyDescent="0.2">
      <c r="A1209" s="338"/>
      <c r="B1209" s="338"/>
    </row>
    <row r="1210" spans="1:2" x14ac:dyDescent="0.2">
      <c r="A1210" s="338"/>
      <c r="B1210" s="338"/>
    </row>
    <row r="1211" spans="1:2" x14ac:dyDescent="0.2">
      <c r="A1211" s="338"/>
      <c r="B1211" s="338"/>
    </row>
    <row r="1212" spans="1:2" x14ac:dyDescent="0.2">
      <c r="A1212" s="338"/>
      <c r="B1212" s="338"/>
    </row>
    <row r="1213" spans="1:2" x14ac:dyDescent="0.2">
      <c r="A1213" s="338"/>
      <c r="B1213" s="338"/>
    </row>
    <row r="1214" spans="1:2" x14ac:dyDescent="0.2">
      <c r="A1214" s="338"/>
      <c r="B1214" s="338"/>
    </row>
    <row r="1215" spans="1:2" x14ac:dyDescent="0.2">
      <c r="A1215" s="338"/>
      <c r="B1215" s="338"/>
    </row>
    <row r="1216" spans="1:2" x14ac:dyDescent="0.2">
      <c r="A1216" s="338"/>
      <c r="B1216" s="338"/>
    </row>
    <row r="1217" spans="1:2" x14ac:dyDescent="0.2">
      <c r="A1217" s="338"/>
      <c r="B1217" s="338"/>
    </row>
    <row r="1218" spans="1:2" x14ac:dyDescent="0.2">
      <c r="A1218" s="338"/>
      <c r="B1218" s="338"/>
    </row>
    <row r="1219" spans="1:2" x14ac:dyDescent="0.2">
      <c r="A1219" s="338"/>
      <c r="B1219" s="338"/>
    </row>
    <row r="1220" spans="1:2" x14ac:dyDescent="0.2">
      <c r="A1220" s="338"/>
      <c r="B1220" s="338"/>
    </row>
    <row r="1221" spans="1:2" x14ac:dyDescent="0.2">
      <c r="A1221" s="338"/>
      <c r="B1221" s="338"/>
    </row>
    <row r="1222" spans="1:2" x14ac:dyDescent="0.2">
      <c r="A1222" s="338"/>
      <c r="B1222" s="338"/>
    </row>
    <row r="1223" spans="1:2" x14ac:dyDescent="0.2">
      <c r="A1223" s="338"/>
      <c r="B1223" s="338"/>
    </row>
    <row r="1224" spans="1:2" x14ac:dyDescent="0.2">
      <c r="A1224" s="338"/>
      <c r="B1224" s="338"/>
    </row>
    <row r="1225" spans="1:2" x14ac:dyDescent="0.2">
      <c r="A1225" s="338"/>
      <c r="B1225" s="338"/>
    </row>
    <row r="1226" spans="1:2" x14ac:dyDescent="0.2">
      <c r="A1226" s="338"/>
      <c r="B1226" s="338"/>
    </row>
    <row r="1227" spans="1:2" x14ac:dyDescent="0.2">
      <c r="A1227" s="338"/>
      <c r="B1227" s="338"/>
    </row>
    <row r="1228" spans="1:2" x14ac:dyDescent="0.2">
      <c r="A1228" s="338"/>
      <c r="B1228" s="338"/>
    </row>
    <row r="1229" spans="1:2" x14ac:dyDescent="0.2">
      <c r="A1229" s="338"/>
      <c r="B1229" s="338"/>
    </row>
    <row r="1230" spans="1:2" x14ac:dyDescent="0.2">
      <c r="A1230" s="338"/>
      <c r="B1230" s="338"/>
    </row>
    <row r="1231" spans="1:2" x14ac:dyDescent="0.2">
      <c r="A1231" s="338"/>
      <c r="B1231" s="338"/>
    </row>
    <row r="1232" spans="1:2" x14ac:dyDescent="0.2">
      <c r="A1232" s="338"/>
      <c r="B1232" s="338"/>
    </row>
    <row r="1233" spans="1:2" x14ac:dyDescent="0.2">
      <c r="A1233" s="338"/>
      <c r="B1233" s="338"/>
    </row>
    <row r="1234" spans="1:2" x14ac:dyDescent="0.2">
      <c r="A1234" s="338"/>
      <c r="B1234" s="338"/>
    </row>
    <row r="1235" spans="1:2" x14ac:dyDescent="0.2">
      <c r="A1235" s="338"/>
      <c r="B1235" s="338"/>
    </row>
    <row r="1236" spans="1:2" x14ac:dyDescent="0.2">
      <c r="A1236" s="338"/>
      <c r="B1236" s="338"/>
    </row>
    <row r="1237" spans="1:2" x14ac:dyDescent="0.2">
      <c r="A1237" s="338"/>
      <c r="B1237" s="338"/>
    </row>
    <row r="1238" spans="1:2" x14ac:dyDescent="0.2">
      <c r="A1238" s="338"/>
      <c r="B1238" s="338"/>
    </row>
    <row r="1239" spans="1:2" x14ac:dyDescent="0.2">
      <c r="A1239" s="338"/>
      <c r="B1239" s="338"/>
    </row>
    <row r="1240" spans="1:2" x14ac:dyDescent="0.2">
      <c r="A1240" s="338"/>
      <c r="B1240" s="338"/>
    </row>
    <row r="1241" spans="1:2" x14ac:dyDescent="0.2">
      <c r="A1241" s="338"/>
      <c r="B1241" s="338"/>
    </row>
    <row r="1242" spans="1:2" x14ac:dyDescent="0.2">
      <c r="A1242" s="338"/>
      <c r="B1242" s="338"/>
    </row>
    <row r="1243" spans="1:2" x14ac:dyDescent="0.2">
      <c r="A1243" s="338"/>
      <c r="B1243" s="338"/>
    </row>
    <row r="1244" spans="1:2" x14ac:dyDescent="0.2">
      <c r="A1244" s="338"/>
      <c r="B1244" s="338"/>
    </row>
    <row r="1245" spans="1:2" x14ac:dyDescent="0.2">
      <c r="A1245" s="338"/>
      <c r="B1245" s="338"/>
    </row>
    <row r="1246" spans="1:2" x14ac:dyDescent="0.2">
      <c r="A1246" s="338"/>
      <c r="B1246" s="338"/>
    </row>
    <row r="1247" spans="1:2" x14ac:dyDescent="0.2">
      <c r="A1247" s="338"/>
      <c r="B1247" s="338"/>
    </row>
    <row r="1248" spans="1:2" x14ac:dyDescent="0.2">
      <c r="A1248" s="338"/>
      <c r="B1248" s="338"/>
    </row>
    <row r="1249" spans="1:2" x14ac:dyDescent="0.2">
      <c r="A1249" s="338"/>
      <c r="B1249" s="338"/>
    </row>
    <row r="1250" spans="1:2" x14ac:dyDescent="0.2">
      <c r="A1250" s="338"/>
      <c r="B1250" s="338"/>
    </row>
    <row r="1251" spans="1:2" x14ac:dyDescent="0.2">
      <c r="A1251" s="338"/>
      <c r="B1251" s="338"/>
    </row>
    <row r="1252" spans="1:2" x14ac:dyDescent="0.2">
      <c r="A1252" s="338"/>
      <c r="B1252" s="338"/>
    </row>
    <row r="1253" spans="1:2" x14ac:dyDescent="0.2">
      <c r="A1253" s="338"/>
      <c r="B1253" s="338"/>
    </row>
    <row r="1254" spans="1:2" x14ac:dyDescent="0.2">
      <c r="A1254" s="338"/>
      <c r="B1254" s="338"/>
    </row>
    <row r="1255" spans="1:2" x14ac:dyDescent="0.2">
      <c r="A1255" s="338"/>
      <c r="B1255" s="338"/>
    </row>
    <row r="1256" spans="1:2" x14ac:dyDescent="0.2">
      <c r="A1256" s="338"/>
      <c r="B1256" s="338"/>
    </row>
    <row r="1257" spans="1:2" x14ac:dyDescent="0.2">
      <c r="A1257" s="338"/>
      <c r="B1257" s="338"/>
    </row>
    <row r="1258" spans="1:2" x14ac:dyDescent="0.2">
      <c r="A1258" s="338"/>
      <c r="B1258" s="338"/>
    </row>
    <row r="1259" spans="1:2" x14ac:dyDescent="0.2">
      <c r="A1259" s="338"/>
      <c r="B1259" s="338"/>
    </row>
    <row r="1260" spans="1:2" x14ac:dyDescent="0.2">
      <c r="A1260" s="338"/>
      <c r="B1260" s="338"/>
    </row>
    <row r="1261" spans="1:2" x14ac:dyDescent="0.2">
      <c r="A1261" s="338"/>
      <c r="B1261" s="338"/>
    </row>
    <row r="1262" spans="1:2" x14ac:dyDescent="0.2">
      <c r="A1262" s="338"/>
      <c r="B1262" s="338"/>
    </row>
    <row r="1263" spans="1:2" x14ac:dyDescent="0.2">
      <c r="A1263" s="338"/>
      <c r="B1263" s="338"/>
    </row>
    <row r="1264" spans="1:2" x14ac:dyDescent="0.2">
      <c r="A1264" s="338"/>
      <c r="B1264" s="338"/>
    </row>
    <row r="1265" spans="1:2" x14ac:dyDescent="0.2">
      <c r="A1265" s="338"/>
      <c r="B1265" s="338"/>
    </row>
    <row r="1266" spans="1:2" x14ac:dyDescent="0.2">
      <c r="A1266" s="338"/>
      <c r="B1266" s="338"/>
    </row>
    <row r="1267" spans="1:2" x14ac:dyDescent="0.2">
      <c r="A1267" s="338"/>
      <c r="B1267" s="338"/>
    </row>
    <row r="1268" spans="1:2" x14ac:dyDescent="0.2">
      <c r="A1268" s="338"/>
      <c r="B1268" s="338"/>
    </row>
    <row r="1269" spans="1:2" x14ac:dyDescent="0.2">
      <c r="A1269" s="338"/>
      <c r="B1269" s="338"/>
    </row>
    <row r="1270" spans="1:2" x14ac:dyDescent="0.2">
      <c r="A1270" s="338"/>
      <c r="B1270" s="338"/>
    </row>
    <row r="1271" spans="1:2" x14ac:dyDescent="0.2">
      <c r="A1271" s="338"/>
      <c r="B1271" s="338"/>
    </row>
    <row r="1272" spans="1:2" x14ac:dyDescent="0.2">
      <c r="A1272" s="338"/>
      <c r="B1272" s="338"/>
    </row>
    <row r="1273" spans="1:2" x14ac:dyDescent="0.2">
      <c r="A1273" s="338"/>
      <c r="B1273" s="338"/>
    </row>
    <row r="1274" spans="1:2" x14ac:dyDescent="0.2">
      <c r="A1274" s="338"/>
      <c r="B1274" s="338"/>
    </row>
    <row r="1275" spans="1:2" x14ac:dyDescent="0.2">
      <c r="A1275" s="338"/>
      <c r="B1275" s="338"/>
    </row>
    <row r="1276" spans="1:2" x14ac:dyDescent="0.2">
      <c r="A1276" s="338"/>
      <c r="B1276" s="338"/>
    </row>
    <row r="1277" spans="1:2" x14ac:dyDescent="0.2">
      <c r="A1277" s="338"/>
      <c r="B1277" s="338"/>
    </row>
    <row r="1278" spans="1:2" x14ac:dyDescent="0.2">
      <c r="A1278" s="338"/>
      <c r="B1278" s="338"/>
    </row>
    <row r="1279" spans="1:2" x14ac:dyDescent="0.2">
      <c r="A1279" s="338"/>
      <c r="B1279" s="338"/>
    </row>
    <row r="1280" spans="1:2" x14ac:dyDescent="0.2">
      <c r="A1280" s="338"/>
      <c r="B1280" s="338"/>
    </row>
    <row r="1281" spans="1:2" x14ac:dyDescent="0.2">
      <c r="A1281" s="338"/>
      <c r="B1281" s="338"/>
    </row>
    <row r="1282" spans="1:2" x14ac:dyDescent="0.2">
      <c r="A1282" s="338"/>
      <c r="B1282" s="338"/>
    </row>
    <row r="1283" spans="1:2" x14ac:dyDescent="0.2">
      <c r="A1283" s="338"/>
      <c r="B1283" s="338"/>
    </row>
    <row r="1284" spans="1:2" x14ac:dyDescent="0.2">
      <c r="A1284" s="338"/>
      <c r="B1284" s="338"/>
    </row>
    <row r="1285" spans="1:2" x14ac:dyDescent="0.2">
      <c r="A1285" s="338"/>
      <c r="B1285" s="338"/>
    </row>
    <row r="1286" spans="1:2" x14ac:dyDescent="0.2">
      <c r="A1286" s="338"/>
      <c r="B1286" s="338"/>
    </row>
    <row r="1287" spans="1:2" x14ac:dyDescent="0.2">
      <c r="A1287" s="338"/>
      <c r="B1287" s="338"/>
    </row>
    <row r="1288" spans="1:2" x14ac:dyDescent="0.2">
      <c r="A1288" s="338"/>
      <c r="B1288" s="338"/>
    </row>
    <row r="1289" spans="1:2" x14ac:dyDescent="0.2">
      <c r="A1289" s="338"/>
      <c r="B1289" s="338"/>
    </row>
    <row r="1290" spans="1:2" x14ac:dyDescent="0.2">
      <c r="A1290" s="338"/>
      <c r="B1290" s="338"/>
    </row>
    <row r="1291" spans="1:2" x14ac:dyDescent="0.2">
      <c r="A1291" s="338"/>
      <c r="B1291" s="338"/>
    </row>
    <row r="1292" spans="1:2" x14ac:dyDescent="0.2">
      <c r="A1292" s="338"/>
      <c r="B1292" s="338"/>
    </row>
    <row r="1293" spans="1:2" x14ac:dyDescent="0.2">
      <c r="A1293" s="338"/>
      <c r="B1293" s="338"/>
    </row>
    <row r="1294" spans="1:2" x14ac:dyDescent="0.2">
      <c r="A1294" s="338"/>
      <c r="B1294" s="338"/>
    </row>
    <row r="1295" spans="1:2" x14ac:dyDescent="0.2">
      <c r="A1295" s="338"/>
      <c r="B1295" s="338"/>
    </row>
    <row r="1296" spans="1:2" x14ac:dyDescent="0.2">
      <c r="A1296" s="338"/>
      <c r="B1296" s="338"/>
    </row>
    <row r="1297" spans="1:2" x14ac:dyDescent="0.2">
      <c r="A1297" s="338"/>
      <c r="B1297" s="338"/>
    </row>
    <row r="1298" spans="1:2" x14ac:dyDescent="0.2">
      <c r="A1298" s="338"/>
      <c r="B1298" s="338"/>
    </row>
    <row r="1299" spans="1:2" x14ac:dyDescent="0.2">
      <c r="A1299" s="338"/>
      <c r="B1299" s="338"/>
    </row>
    <row r="1300" spans="1:2" x14ac:dyDescent="0.2">
      <c r="A1300" s="338"/>
      <c r="B1300" s="338"/>
    </row>
    <row r="1301" spans="1:2" x14ac:dyDescent="0.2">
      <c r="A1301" s="338"/>
      <c r="B1301" s="338"/>
    </row>
    <row r="1302" spans="1:2" x14ac:dyDescent="0.2">
      <c r="A1302" s="338"/>
      <c r="B1302" s="338"/>
    </row>
    <row r="1303" spans="1:2" x14ac:dyDescent="0.2">
      <c r="A1303" s="338"/>
      <c r="B1303" s="338"/>
    </row>
    <row r="1304" spans="1:2" x14ac:dyDescent="0.2">
      <c r="A1304" s="338"/>
      <c r="B1304" s="338"/>
    </row>
    <row r="1305" spans="1:2" x14ac:dyDescent="0.2">
      <c r="A1305" s="338"/>
      <c r="B1305" s="338"/>
    </row>
    <row r="1306" spans="1:2" x14ac:dyDescent="0.2">
      <c r="A1306" s="338"/>
      <c r="B1306" s="338"/>
    </row>
    <row r="1307" spans="1:2" x14ac:dyDescent="0.2">
      <c r="A1307" s="338"/>
      <c r="B1307" s="338"/>
    </row>
    <row r="1308" spans="1:2" x14ac:dyDescent="0.2">
      <c r="A1308" s="338"/>
      <c r="B1308" s="338"/>
    </row>
    <row r="1309" spans="1:2" x14ac:dyDescent="0.2">
      <c r="A1309" s="338"/>
      <c r="B1309" s="338"/>
    </row>
    <row r="1310" spans="1:2" x14ac:dyDescent="0.2">
      <c r="A1310" s="338"/>
      <c r="B1310" s="338"/>
    </row>
    <row r="1311" spans="1:2" x14ac:dyDescent="0.2">
      <c r="A1311" s="338"/>
      <c r="B1311" s="338"/>
    </row>
    <row r="1312" spans="1:2" x14ac:dyDescent="0.2">
      <c r="A1312" s="338"/>
      <c r="B1312" s="338"/>
    </row>
    <row r="1313" spans="1:2" x14ac:dyDescent="0.2">
      <c r="A1313" s="338"/>
      <c r="B1313" s="338"/>
    </row>
    <row r="1314" spans="1:2" x14ac:dyDescent="0.2">
      <c r="A1314" s="338"/>
      <c r="B1314" s="338"/>
    </row>
    <row r="1315" spans="1:2" x14ac:dyDescent="0.2">
      <c r="A1315" s="338"/>
      <c r="B1315" s="338"/>
    </row>
    <row r="1316" spans="1:2" x14ac:dyDescent="0.2">
      <c r="A1316" s="338"/>
      <c r="B1316" s="338"/>
    </row>
    <row r="1317" spans="1:2" x14ac:dyDescent="0.2">
      <c r="A1317" s="338"/>
      <c r="B1317" s="338"/>
    </row>
    <row r="1318" spans="1:2" x14ac:dyDescent="0.2">
      <c r="A1318" s="338"/>
      <c r="B1318" s="338"/>
    </row>
    <row r="1319" spans="1:2" x14ac:dyDescent="0.2">
      <c r="A1319" s="338"/>
      <c r="B1319" s="338"/>
    </row>
    <row r="1320" spans="1:2" x14ac:dyDescent="0.2">
      <c r="A1320" s="338"/>
      <c r="B1320" s="338"/>
    </row>
    <row r="1321" spans="1:2" x14ac:dyDescent="0.2">
      <c r="A1321" s="338"/>
      <c r="B1321" s="338"/>
    </row>
    <row r="1322" spans="1:2" x14ac:dyDescent="0.2">
      <c r="A1322" s="338"/>
      <c r="B1322" s="338"/>
    </row>
    <row r="1323" spans="1:2" x14ac:dyDescent="0.2">
      <c r="A1323" s="338"/>
      <c r="B1323" s="338"/>
    </row>
    <row r="1324" spans="1:2" x14ac:dyDescent="0.2">
      <c r="A1324" s="338"/>
      <c r="B1324" s="338"/>
    </row>
    <row r="1325" spans="1:2" x14ac:dyDescent="0.2">
      <c r="A1325" s="338"/>
      <c r="B1325" s="338"/>
    </row>
    <row r="1326" spans="1:2" x14ac:dyDescent="0.2">
      <c r="A1326" s="338"/>
      <c r="B1326" s="338"/>
    </row>
    <row r="1327" spans="1:2" x14ac:dyDescent="0.2">
      <c r="A1327" s="338"/>
      <c r="B1327" s="338"/>
    </row>
    <row r="1328" spans="1:2" x14ac:dyDescent="0.2">
      <c r="A1328" s="338"/>
      <c r="B1328" s="338"/>
    </row>
    <row r="1329" spans="1:2" x14ac:dyDescent="0.2">
      <c r="A1329" s="338"/>
      <c r="B1329" s="338"/>
    </row>
    <row r="1330" spans="1:2" x14ac:dyDescent="0.2">
      <c r="A1330" s="338"/>
      <c r="B1330" s="338"/>
    </row>
    <row r="1331" spans="1:2" x14ac:dyDescent="0.2">
      <c r="A1331" s="338"/>
      <c r="B1331" s="338"/>
    </row>
    <row r="1332" spans="1:2" x14ac:dyDescent="0.2">
      <c r="A1332" s="338"/>
      <c r="B1332" s="338"/>
    </row>
    <row r="1333" spans="1:2" x14ac:dyDescent="0.2">
      <c r="A1333" s="338"/>
      <c r="B1333" s="338"/>
    </row>
    <row r="1334" spans="1:2" x14ac:dyDescent="0.2">
      <c r="A1334" s="338"/>
      <c r="B1334" s="338"/>
    </row>
    <row r="1335" spans="1:2" x14ac:dyDescent="0.2">
      <c r="A1335" s="338"/>
      <c r="B1335" s="338"/>
    </row>
    <row r="1336" spans="1:2" x14ac:dyDescent="0.2">
      <c r="A1336" s="338"/>
      <c r="B1336" s="338"/>
    </row>
    <row r="1337" spans="1:2" x14ac:dyDescent="0.2">
      <c r="A1337" s="338"/>
      <c r="B1337" s="338"/>
    </row>
    <row r="1338" spans="1:2" x14ac:dyDescent="0.2">
      <c r="A1338" s="338"/>
      <c r="B1338" s="338"/>
    </row>
    <row r="1339" spans="1:2" x14ac:dyDescent="0.2">
      <c r="A1339" s="338"/>
      <c r="B1339" s="338"/>
    </row>
    <row r="1340" spans="1:2" x14ac:dyDescent="0.2">
      <c r="A1340" s="338"/>
      <c r="B1340" s="338"/>
    </row>
    <row r="1341" spans="1:2" x14ac:dyDescent="0.2">
      <c r="A1341" s="338"/>
      <c r="B1341" s="338"/>
    </row>
    <row r="1342" spans="1:2" x14ac:dyDescent="0.2">
      <c r="A1342" s="338"/>
      <c r="B1342" s="338"/>
    </row>
    <row r="1343" spans="1:2" x14ac:dyDescent="0.2">
      <c r="A1343" s="338"/>
      <c r="B1343" s="338"/>
    </row>
    <row r="1344" spans="1:2" x14ac:dyDescent="0.2">
      <c r="A1344" s="338"/>
      <c r="B1344" s="338"/>
    </row>
    <row r="1345" spans="1:2" x14ac:dyDescent="0.2">
      <c r="A1345" s="338"/>
      <c r="B1345" s="338"/>
    </row>
    <row r="1346" spans="1:2" x14ac:dyDescent="0.2">
      <c r="A1346" s="338"/>
      <c r="B1346" s="338"/>
    </row>
    <row r="1347" spans="1:2" x14ac:dyDescent="0.2">
      <c r="A1347" s="338"/>
      <c r="B1347" s="338"/>
    </row>
    <row r="1348" spans="1:2" x14ac:dyDescent="0.2">
      <c r="A1348" s="338"/>
      <c r="B1348" s="338"/>
    </row>
    <row r="1349" spans="1:2" x14ac:dyDescent="0.2">
      <c r="A1349" s="338"/>
      <c r="B1349" s="338"/>
    </row>
    <row r="1350" spans="1:2" x14ac:dyDescent="0.2">
      <c r="A1350" s="338"/>
      <c r="B1350" s="338"/>
    </row>
    <row r="1351" spans="1:2" x14ac:dyDescent="0.2">
      <c r="A1351" s="338"/>
      <c r="B1351" s="338"/>
    </row>
    <row r="1352" spans="1:2" x14ac:dyDescent="0.2">
      <c r="A1352" s="338"/>
      <c r="B1352" s="338"/>
    </row>
    <row r="1353" spans="1:2" x14ac:dyDescent="0.2">
      <c r="A1353" s="338"/>
      <c r="B1353" s="338"/>
    </row>
    <row r="1354" spans="1:2" x14ac:dyDescent="0.2">
      <c r="A1354" s="338"/>
      <c r="B1354" s="338"/>
    </row>
    <row r="1355" spans="1:2" x14ac:dyDescent="0.2">
      <c r="A1355" s="338"/>
      <c r="B1355" s="338"/>
    </row>
    <row r="1356" spans="1:2" x14ac:dyDescent="0.2">
      <c r="A1356" s="338"/>
      <c r="B1356" s="338"/>
    </row>
    <row r="1357" spans="1:2" x14ac:dyDescent="0.2">
      <c r="A1357" s="338"/>
      <c r="B1357" s="338"/>
    </row>
    <row r="1358" spans="1:2" x14ac:dyDescent="0.2">
      <c r="A1358" s="338"/>
      <c r="B1358" s="338"/>
    </row>
    <row r="1359" spans="1:2" x14ac:dyDescent="0.2">
      <c r="A1359" s="338"/>
      <c r="B1359" s="338"/>
    </row>
    <row r="1360" spans="1:2" x14ac:dyDescent="0.2">
      <c r="A1360" s="338"/>
      <c r="B1360" s="338"/>
    </row>
    <row r="1361" spans="1:2" x14ac:dyDescent="0.2">
      <c r="A1361" s="338"/>
      <c r="B1361" s="338"/>
    </row>
    <row r="1362" spans="1:2" x14ac:dyDescent="0.2">
      <c r="A1362" s="338"/>
      <c r="B1362" s="338"/>
    </row>
    <row r="1363" spans="1:2" x14ac:dyDescent="0.2">
      <c r="A1363" s="338"/>
      <c r="B1363" s="338"/>
    </row>
    <row r="1364" spans="1:2" x14ac:dyDescent="0.2">
      <c r="A1364" s="338"/>
      <c r="B1364" s="338"/>
    </row>
    <row r="1365" spans="1:2" x14ac:dyDescent="0.2">
      <c r="A1365" s="338"/>
      <c r="B1365" s="338"/>
    </row>
    <row r="1366" spans="1:2" x14ac:dyDescent="0.2">
      <c r="A1366" s="338"/>
      <c r="B1366" s="338"/>
    </row>
    <row r="1367" spans="1:2" x14ac:dyDescent="0.2">
      <c r="A1367" s="338"/>
      <c r="B1367" s="338"/>
    </row>
    <row r="1368" spans="1:2" x14ac:dyDescent="0.2">
      <c r="A1368" s="338"/>
      <c r="B1368" s="338"/>
    </row>
    <row r="1369" spans="1:2" x14ac:dyDescent="0.2">
      <c r="A1369" s="338"/>
      <c r="B1369" s="338"/>
    </row>
    <row r="1370" spans="1:2" x14ac:dyDescent="0.2">
      <c r="A1370" s="338"/>
      <c r="B1370" s="338"/>
    </row>
    <row r="1371" spans="1:2" x14ac:dyDescent="0.2">
      <c r="A1371" s="338"/>
      <c r="B1371" s="338"/>
    </row>
    <row r="1372" spans="1:2" x14ac:dyDescent="0.2">
      <c r="A1372" s="338"/>
      <c r="B1372" s="338"/>
    </row>
    <row r="1373" spans="1:2" x14ac:dyDescent="0.2">
      <c r="A1373" s="338"/>
      <c r="B1373" s="338"/>
    </row>
    <row r="1374" spans="1:2" x14ac:dyDescent="0.2">
      <c r="A1374" s="338"/>
      <c r="B1374" s="338"/>
    </row>
    <row r="1375" spans="1:2" x14ac:dyDescent="0.2">
      <c r="A1375" s="338"/>
      <c r="B1375" s="338"/>
    </row>
    <row r="1376" spans="1:2" x14ac:dyDescent="0.2">
      <c r="A1376" s="338"/>
      <c r="B1376" s="338"/>
    </row>
    <row r="1377" spans="1:2" x14ac:dyDescent="0.2">
      <c r="A1377" s="338"/>
      <c r="B1377" s="338"/>
    </row>
    <row r="1378" spans="1:2" x14ac:dyDescent="0.2">
      <c r="A1378" s="338"/>
      <c r="B1378" s="338"/>
    </row>
    <row r="1379" spans="1:2" x14ac:dyDescent="0.2">
      <c r="A1379" s="338"/>
      <c r="B1379" s="338"/>
    </row>
    <row r="1380" spans="1:2" x14ac:dyDescent="0.2">
      <c r="A1380" s="338"/>
      <c r="B1380" s="338"/>
    </row>
    <row r="1381" spans="1:2" x14ac:dyDescent="0.2">
      <c r="A1381" s="338"/>
      <c r="B1381" s="338"/>
    </row>
    <row r="1382" spans="1:2" x14ac:dyDescent="0.2">
      <c r="A1382" s="338"/>
      <c r="B1382" s="338"/>
    </row>
    <row r="1383" spans="1:2" x14ac:dyDescent="0.2">
      <c r="A1383" s="338"/>
      <c r="B1383" s="338"/>
    </row>
    <row r="1384" spans="1:2" x14ac:dyDescent="0.2">
      <c r="A1384" s="338"/>
      <c r="B1384" s="338"/>
    </row>
    <row r="1385" spans="1:2" x14ac:dyDescent="0.2">
      <c r="A1385" s="338"/>
      <c r="B1385" s="338"/>
    </row>
    <row r="1386" spans="1:2" x14ac:dyDescent="0.2">
      <c r="A1386" s="338"/>
      <c r="B1386" s="338"/>
    </row>
    <row r="1387" spans="1:2" x14ac:dyDescent="0.2">
      <c r="A1387" s="338"/>
      <c r="B1387" s="338"/>
    </row>
    <row r="1388" spans="1:2" x14ac:dyDescent="0.2">
      <c r="A1388" s="338"/>
      <c r="B1388" s="338"/>
    </row>
    <row r="1389" spans="1:2" x14ac:dyDescent="0.2">
      <c r="A1389" s="338"/>
      <c r="B1389" s="338"/>
    </row>
    <row r="1390" spans="1:2" x14ac:dyDescent="0.2">
      <c r="A1390" s="338"/>
      <c r="B1390" s="338"/>
    </row>
    <row r="1391" spans="1:2" x14ac:dyDescent="0.2">
      <c r="A1391" s="338"/>
      <c r="B1391" s="338"/>
    </row>
    <row r="1392" spans="1:2" x14ac:dyDescent="0.2">
      <c r="A1392" s="338"/>
      <c r="B1392" s="338"/>
    </row>
    <row r="1393" spans="1:2" x14ac:dyDescent="0.2">
      <c r="A1393" s="338"/>
      <c r="B1393" s="338"/>
    </row>
    <row r="1394" spans="1:2" x14ac:dyDescent="0.2">
      <c r="A1394" s="338"/>
      <c r="B1394" s="338"/>
    </row>
    <row r="1395" spans="1:2" x14ac:dyDescent="0.2">
      <c r="A1395" s="338"/>
      <c r="B1395" s="338"/>
    </row>
    <row r="1396" spans="1:2" x14ac:dyDescent="0.2">
      <c r="A1396" s="338"/>
      <c r="B1396" s="338"/>
    </row>
    <row r="1397" spans="1:2" x14ac:dyDescent="0.2">
      <c r="A1397" s="338"/>
      <c r="B1397" s="338"/>
    </row>
    <row r="1398" spans="1:2" x14ac:dyDescent="0.2">
      <c r="A1398" s="338"/>
      <c r="B1398" s="338"/>
    </row>
    <row r="1399" spans="1:2" x14ac:dyDescent="0.2">
      <c r="A1399" s="338"/>
      <c r="B1399" s="338"/>
    </row>
    <row r="1400" spans="1:2" x14ac:dyDescent="0.2">
      <c r="A1400" s="338"/>
      <c r="B1400" s="338"/>
    </row>
    <row r="1401" spans="1:2" x14ac:dyDescent="0.2">
      <c r="A1401" s="338"/>
      <c r="B1401" s="338"/>
    </row>
    <row r="1402" spans="1:2" x14ac:dyDescent="0.2">
      <c r="A1402" s="338"/>
      <c r="B1402" s="338"/>
    </row>
    <row r="1403" spans="1:2" x14ac:dyDescent="0.2">
      <c r="A1403" s="338"/>
      <c r="B1403" s="338"/>
    </row>
    <row r="1404" spans="1:2" x14ac:dyDescent="0.2">
      <c r="A1404" s="338"/>
      <c r="B1404" s="338"/>
    </row>
    <row r="1405" spans="1:2" x14ac:dyDescent="0.2">
      <c r="A1405" s="338"/>
      <c r="B1405" s="338"/>
    </row>
    <row r="1406" spans="1:2" x14ac:dyDescent="0.2">
      <c r="A1406" s="338"/>
      <c r="B1406" s="338"/>
    </row>
    <row r="1407" spans="1:2" x14ac:dyDescent="0.2">
      <c r="A1407" s="338"/>
      <c r="B1407" s="338"/>
    </row>
    <row r="1408" spans="1:2" x14ac:dyDescent="0.2">
      <c r="A1408" s="338"/>
      <c r="B1408" s="338"/>
    </row>
    <row r="1409" spans="1:2" x14ac:dyDescent="0.2">
      <c r="A1409" s="338"/>
      <c r="B1409" s="338"/>
    </row>
    <row r="1410" spans="1:2" x14ac:dyDescent="0.2">
      <c r="A1410" s="338"/>
      <c r="B1410" s="338"/>
    </row>
    <row r="1411" spans="1:2" x14ac:dyDescent="0.2">
      <c r="A1411" s="338"/>
      <c r="B1411" s="338"/>
    </row>
    <row r="1412" spans="1:2" x14ac:dyDescent="0.2">
      <c r="A1412" s="338"/>
      <c r="B1412" s="338"/>
    </row>
    <row r="1413" spans="1:2" x14ac:dyDescent="0.2">
      <c r="A1413" s="338"/>
      <c r="B1413" s="338"/>
    </row>
    <row r="1414" spans="1:2" x14ac:dyDescent="0.2">
      <c r="A1414" s="338"/>
      <c r="B1414" s="338"/>
    </row>
    <row r="1415" spans="1:2" x14ac:dyDescent="0.2">
      <c r="A1415" s="338"/>
      <c r="B1415" s="338"/>
    </row>
    <row r="1416" spans="1:2" x14ac:dyDescent="0.2">
      <c r="A1416" s="338"/>
      <c r="B1416" s="338"/>
    </row>
    <row r="1417" spans="1:2" x14ac:dyDescent="0.2">
      <c r="A1417" s="338"/>
      <c r="B1417" s="338"/>
    </row>
    <row r="1418" spans="1:2" x14ac:dyDescent="0.2">
      <c r="A1418" s="338"/>
      <c r="B1418" s="338"/>
    </row>
    <row r="1419" spans="1:2" x14ac:dyDescent="0.2">
      <c r="A1419" s="338"/>
      <c r="B1419" s="338"/>
    </row>
    <row r="1420" spans="1:2" x14ac:dyDescent="0.2">
      <c r="A1420" s="338"/>
      <c r="B1420" s="338"/>
    </row>
    <row r="1421" spans="1:2" x14ac:dyDescent="0.2">
      <c r="A1421" s="338"/>
      <c r="B1421" s="338"/>
    </row>
    <row r="1422" spans="1:2" x14ac:dyDescent="0.2">
      <c r="A1422" s="338"/>
      <c r="B1422" s="338"/>
    </row>
    <row r="1423" spans="1:2" x14ac:dyDescent="0.2">
      <c r="A1423" s="338"/>
      <c r="B1423" s="338"/>
    </row>
    <row r="1424" spans="1:2" x14ac:dyDescent="0.2">
      <c r="A1424" s="338"/>
      <c r="B1424" s="338"/>
    </row>
    <row r="1425" spans="1:2" x14ac:dyDescent="0.2">
      <c r="A1425" s="338"/>
      <c r="B1425" s="338"/>
    </row>
    <row r="1426" spans="1:2" x14ac:dyDescent="0.2">
      <c r="A1426" s="338"/>
      <c r="B1426" s="338"/>
    </row>
    <row r="1427" spans="1:2" x14ac:dyDescent="0.2">
      <c r="A1427" s="338"/>
      <c r="B1427" s="338"/>
    </row>
    <row r="1428" spans="1:2" x14ac:dyDescent="0.2">
      <c r="A1428" s="338"/>
      <c r="B1428" s="338"/>
    </row>
    <row r="1429" spans="1:2" x14ac:dyDescent="0.2">
      <c r="A1429" s="338"/>
      <c r="B1429" s="338"/>
    </row>
    <row r="1430" spans="1:2" x14ac:dyDescent="0.2">
      <c r="A1430" s="338"/>
      <c r="B1430" s="338"/>
    </row>
    <row r="1431" spans="1:2" x14ac:dyDescent="0.2">
      <c r="A1431" s="338"/>
      <c r="B1431" s="338"/>
    </row>
    <row r="1432" spans="1:2" x14ac:dyDescent="0.2">
      <c r="A1432" s="338"/>
      <c r="B1432" s="338"/>
    </row>
    <row r="1433" spans="1:2" x14ac:dyDescent="0.2">
      <c r="A1433" s="338"/>
      <c r="B1433" s="338"/>
    </row>
    <row r="1434" spans="1:2" x14ac:dyDescent="0.2">
      <c r="A1434" s="338"/>
      <c r="B1434" s="338"/>
    </row>
    <row r="1435" spans="1:2" x14ac:dyDescent="0.2">
      <c r="A1435" s="338"/>
      <c r="B1435" s="338"/>
    </row>
    <row r="1436" spans="1:2" x14ac:dyDescent="0.2">
      <c r="A1436" s="338"/>
      <c r="B1436" s="338"/>
    </row>
    <row r="1437" spans="1:2" x14ac:dyDescent="0.2">
      <c r="A1437" s="338"/>
      <c r="B1437" s="338"/>
    </row>
    <row r="1438" spans="1:2" x14ac:dyDescent="0.2">
      <c r="A1438" s="338"/>
      <c r="B1438" s="338"/>
    </row>
    <row r="1439" spans="1:2" x14ac:dyDescent="0.2">
      <c r="A1439" s="338"/>
      <c r="B1439" s="338"/>
    </row>
    <row r="1440" spans="1:2" x14ac:dyDescent="0.2">
      <c r="A1440" s="338"/>
      <c r="B1440" s="338"/>
    </row>
    <row r="1441" spans="1:2" x14ac:dyDescent="0.2">
      <c r="A1441" s="338"/>
      <c r="B1441" s="338"/>
    </row>
    <row r="1442" spans="1:2" x14ac:dyDescent="0.2">
      <c r="A1442" s="338"/>
      <c r="B1442" s="338"/>
    </row>
    <row r="1443" spans="1:2" x14ac:dyDescent="0.2">
      <c r="A1443" s="338"/>
      <c r="B1443" s="338"/>
    </row>
    <row r="1444" spans="1:2" x14ac:dyDescent="0.2">
      <c r="A1444" s="338"/>
      <c r="B1444" s="338"/>
    </row>
    <row r="1445" spans="1:2" x14ac:dyDescent="0.2">
      <c r="A1445" s="338"/>
      <c r="B1445" s="338"/>
    </row>
    <row r="1446" spans="1:2" x14ac:dyDescent="0.2">
      <c r="A1446" s="338"/>
      <c r="B1446" s="338"/>
    </row>
    <row r="1447" spans="1:2" x14ac:dyDescent="0.2">
      <c r="A1447" s="338"/>
      <c r="B1447" s="338"/>
    </row>
    <row r="1448" spans="1:2" x14ac:dyDescent="0.2">
      <c r="A1448" s="338"/>
      <c r="B1448" s="338"/>
    </row>
    <row r="1449" spans="1:2" x14ac:dyDescent="0.2">
      <c r="A1449" s="338"/>
      <c r="B1449" s="338"/>
    </row>
    <row r="1450" spans="1:2" x14ac:dyDescent="0.2">
      <c r="A1450" s="338"/>
      <c r="B1450" s="338"/>
    </row>
    <row r="1451" spans="1:2" x14ac:dyDescent="0.2">
      <c r="A1451" s="338"/>
      <c r="B1451" s="338"/>
    </row>
    <row r="1452" spans="1:2" x14ac:dyDescent="0.2">
      <c r="A1452" s="338"/>
      <c r="B1452" s="338"/>
    </row>
    <row r="1453" spans="1:2" x14ac:dyDescent="0.2">
      <c r="A1453" s="338"/>
      <c r="B1453" s="338"/>
    </row>
    <row r="1454" spans="1:2" x14ac:dyDescent="0.2">
      <c r="A1454" s="338"/>
      <c r="B1454" s="338"/>
    </row>
    <row r="1455" spans="1:2" x14ac:dyDescent="0.2">
      <c r="A1455" s="338"/>
      <c r="B1455" s="338"/>
    </row>
    <row r="1456" spans="1:2" x14ac:dyDescent="0.2">
      <c r="A1456" s="338"/>
      <c r="B1456" s="338"/>
    </row>
    <row r="1457" spans="1:2" x14ac:dyDescent="0.2">
      <c r="A1457" s="338"/>
      <c r="B1457" s="338"/>
    </row>
    <row r="1458" spans="1:2" x14ac:dyDescent="0.2">
      <c r="A1458" s="338"/>
      <c r="B1458" s="338"/>
    </row>
    <row r="1459" spans="1:2" x14ac:dyDescent="0.2">
      <c r="A1459" s="338"/>
      <c r="B1459" s="338"/>
    </row>
    <row r="1460" spans="1:2" x14ac:dyDescent="0.2">
      <c r="A1460" s="338"/>
      <c r="B1460" s="338"/>
    </row>
    <row r="1461" spans="1:2" x14ac:dyDescent="0.2">
      <c r="A1461" s="338"/>
      <c r="B1461" s="338"/>
    </row>
    <row r="1462" spans="1:2" x14ac:dyDescent="0.2">
      <c r="A1462" s="338"/>
      <c r="B1462" s="338"/>
    </row>
    <row r="1463" spans="1:2" x14ac:dyDescent="0.2">
      <c r="A1463" s="338"/>
      <c r="B1463" s="338"/>
    </row>
    <row r="1464" spans="1:2" x14ac:dyDescent="0.2">
      <c r="A1464" s="338"/>
      <c r="B1464" s="338"/>
    </row>
    <row r="1465" spans="1:2" x14ac:dyDescent="0.2">
      <c r="A1465" s="338"/>
      <c r="B1465" s="338"/>
    </row>
    <row r="1466" spans="1:2" x14ac:dyDescent="0.2">
      <c r="A1466" s="338"/>
      <c r="B1466" s="338"/>
    </row>
    <row r="1467" spans="1:2" x14ac:dyDescent="0.2">
      <c r="A1467" s="338"/>
      <c r="B1467" s="338"/>
    </row>
    <row r="1468" spans="1:2" x14ac:dyDescent="0.2">
      <c r="A1468" s="338"/>
      <c r="B1468" s="338"/>
    </row>
    <row r="1469" spans="1:2" x14ac:dyDescent="0.2">
      <c r="A1469" s="338"/>
      <c r="B1469" s="338"/>
    </row>
    <row r="1470" spans="1:2" x14ac:dyDescent="0.2">
      <c r="A1470" s="338"/>
      <c r="B1470" s="338"/>
    </row>
    <row r="1471" spans="1:2" x14ac:dyDescent="0.2">
      <c r="A1471" s="338"/>
      <c r="B1471" s="338"/>
    </row>
    <row r="1472" spans="1:2" x14ac:dyDescent="0.2">
      <c r="A1472" s="338"/>
      <c r="B1472" s="338"/>
    </row>
    <row r="1473" spans="1:2" x14ac:dyDescent="0.2">
      <c r="A1473" s="338"/>
      <c r="B1473" s="338"/>
    </row>
    <row r="1474" spans="1:2" x14ac:dyDescent="0.2">
      <c r="A1474" s="338"/>
      <c r="B1474" s="338"/>
    </row>
    <row r="1475" spans="1:2" x14ac:dyDescent="0.2">
      <c r="A1475" s="338"/>
      <c r="B1475" s="338"/>
    </row>
    <row r="1476" spans="1:2" x14ac:dyDescent="0.2">
      <c r="A1476" s="338"/>
      <c r="B1476" s="338"/>
    </row>
    <row r="1477" spans="1:2" x14ac:dyDescent="0.2">
      <c r="A1477" s="338"/>
      <c r="B1477" s="338"/>
    </row>
    <row r="1478" spans="1:2" x14ac:dyDescent="0.2">
      <c r="A1478" s="338"/>
      <c r="B1478" s="338"/>
    </row>
    <row r="1479" spans="1:2" x14ac:dyDescent="0.2">
      <c r="A1479" s="338"/>
      <c r="B1479" s="338"/>
    </row>
    <row r="1480" spans="1:2" x14ac:dyDescent="0.2">
      <c r="A1480" s="338"/>
      <c r="B1480" s="338"/>
    </row>
    <row r="1481" spans="1:2" x14ac:dyDescent="0.2">
      <c r="A1481" s="338"/>
      <c r="B1481" s="338"/>
    </row>
    <row r="1482" spans="1:2" x14ac:dyDescent="0.2">
      <c r="A1482" s="338"/>
      <c r="B1482" s="338"/>
    </row>
    <row r="1483" spans="1:2" x14ac:dyDescent="0.2">
      <c r="A1483" s="338"/>
      <c r="B1483" s="338"/>
    </row>
    <row r="1484" spans="1:2" x14ac:dyDescent="0.2">
      <c r="A1484" s="338"/>
      <c r="B1484" s="338"/>
    </row>
    <row r="1485" spans="1:2" x14ac:dyDescent="0.2">
      <c r="A1485" s="338"/>
      <c r="B1485" s="338"/>
    </row>
    <row r="1486" spans="1:2" x14ac:dyDescent="0.2">
      <c r="A1486" s="338"/>
      <c r="B1486" s="338"/>
    </row>
    <row r="1487" spans="1:2" x14ac:dyDescent="0.2">
      <c r="A1487" s="338"/>
      <c r="B1487" s="338"/>
    </row>
    <row r="1488" spans="1:2" x14ac:dyDescent="0.2">
      <c r="A1488" s="338"/>
      <c r="B1488" s="338"/>
    </row>
    <row r="1489" spans="1:2" x14ac:dyDescent="0.2">
      <c r="A1489" s="338"/>
      <c r="B1489" s="338"/>
    </row>
    <row r="1490" spans="1:2" x14ac:dyDescent="0.2">
      <c r="A1490" s="338"/>
      <c r="B1490" s="338"/>
    </row>
    <row r="1491" spans="1:2" x14ac:dyDescent="0.2">
      <c r="A1491" s="338"/>
      <c r="B1491" s="338"/>
    </row>
    <row r="1492" spans="1:2" x14ac:dyDescent="0.2">
      <c r="A1492" s="338"/>
      <c r="B1492" s="338"/>
    </row>
    <row r="1493" spans="1:2" x14ac:dyDescent="0.2">
      <c r="A1493" s="338"/>
      <c r="B1493" s="338"/>
    </row>
    <row r="1494" spans="1:2" x14ac:dyDescent="0.2">
      <c r="A1494" s="338"/>
      <c r="B1494" s="338"/>
    </row>
    <row r="1495" spans="1:2" x14ac:dyDescent="0.2">
      <c r="A1495" s="338"/>
      <c r="B1495" s="338"/>
    </row>
    <row r="1496" spans="1:2" x14ac:dyDescent="0.2">
      <c r="A1496" s="338"/>
      <c r="B1496" s="338"/>
    </row>
    <row r="1497" spans="1:2" x14ac:dyDescent="0.2">
      <c r="A1497" s="338"/>
      <c r="B1497" s="338"/>
    </row>
    <row r="1498" spans="1:2" x14ac:dyDescent="0.2">
      <c r="A1498" s="338"/>
      <c r="B1498" s="338"/>
    </row>
    <row r="1499" spans="1:2" x14ac:dyDescent="0.2">
      <c r="A1499" s="338"/>
      <c r="B1499" s="338"/>
    </row>
    <row r="1500" spans="1:2" x14ac:dyDescent="0.2">
      <c r="A1500" s="338"/>
      <c r="B1500" s="338"/>
    </row>
    <row r="1501" spans="1:2" x14ac:dyDescent="0.2">
      <c r="A1501" s="338"/>
      <c r="B1501" s="338"/>
    </row>
    <row r="1502" spans="1:2" x14ac:dyDescent="0.2">
      <c r="A1502" s="338"/>
      <c r="B1502" s="338"/>
    </row>
    <row r="1503" spans="1:2" x14ac:dyDescent="0.2">
      <c r="A1503" s="338"/>
      <c r="B1503" s="338"/>
    </row>
    <row r="1504" spans="1:2" x14ac:dyDescent="0.2">
      <c r="A1504" s="338"/>
      <c r="B1504" s="338"/>
    </row>
    <row r="1505" spans="1:2" x14ac:dyDescent="0.2">
      <c r="A1505" s="338"/>
      <c r="B1505" s="338"/>
    </row>
    <row r="1506" spans="1:2" x14ac:dyDescent="0.2">
      <c r="A1506" s="338"/>
      <c r="B1506" s="338"/>
    </row>
    <row r="1507" spans="1:2" x14ac:dyDescent="0.2">
      <c r="A1507" s="338"/>
      <c r="B1507" s="338"/>
    </row>
    <row r="1508" spans="1:2" x14ac:dyDescent="0.2">
      <c r="A1508" s="338"/>
      <c r="B1508" s="338"/>
    </row>
    <row r="1509" spans="1:2" x14ac:dyDescent="0.2">
      <c r="A1509" s="338"/>
      <c r="B1509" s="338"/>
    </row>
    <row r="1510" spans="1:2" x14ac:dyDescent="0.2">
      <c r="A1510" s="338"/>
      <c r="B1510" s="338"/>
    </row>
    <row r="1511" spans="1:2" x14ac:dyDescent="0.2">
      <c r="A1511" s="338"/>
      <c r="B1511" s="338"/>
    </row>
    <row r="1512" spans="1:2" x14ac:dyDescent="0.2">
      <c r="A1512" s="338"/>
      <c r="B1512" s="338"/>
    </row>
    <row r="1513" spans="1:2" x14ac:dyDescent="0.2">
      <c r="A1513" s="338"/>
      <c r="B1513" s="338"/>
    </row>
    <row r="1514" spans="1:2" x14ac:dyDescent="0.2">
      <c r="A1514" s="338"/>
      <c r="B1514" s="338"/>
    </row>
    <row r="1515" spans="1:2" x14ac:dyDescent="0.2">
      <c r="A1515" s="338"/>
      <c r="B1515" s="338"/>
    </row>
    <row r="1516" spans="1:2" x14ac:dyDescent="0.2">
      <c r="A1516" s="338"/>
      <c r="B1516" s="338"/>
    </row>
    <row r="1517" spans="1:2" x14ac:dyDescent="0.2">
      <c r="A1517" s="338"/>
      <c r="B1517" s="338"/>
    </row>
    <row r="1518" spans="1:2" x14ac:dyDescent="0.2">
      <c r="A1518" s="338"/>
      <c r="B1518" s="338"/>
    </row>
    <row r="1519" spans="1:2" x14ac:dyDescent="0.2">
      <c r="A1519" s="338"/>
      <c r="B1519" s="338"/>
    </row>
    <row r="1520" spans="1:2" x14ac:dyDescent="0.2">
      <c r="A1520" s="338"/>
      <c r="B1520" s="338"/>
    </row>
    <row r="1521" spans="1:2" x14ac:dyDescent="0.2">
      <c r="A1521" s="338"/>
      <c r="B1521" s="338"/>
    </row>
    <row r="1522" spans="1:2" x14ac:dyDescent="0.2">
      <c r="A1522" s="338"/>
      <c r="B1522" s="338"/>
    </row>
    <row r="1523" spans="1:2" x14ac:dyDescent="0.2">
      <c r="A1523" s="338"/>
      <c r="B1523" s="338"/>
    </row>
    <row r="1524" spans="1:2" x14ac:dyDescent="0.2">
      <c r="A1524" s="338"/>
      <c r="B1524" s="338"/>
    </row>
    <row r="1525" spans="1:2" x14ac:dyDescent="0.2">
      <c r="A1525" s="338"/>
      <c r="B1525" s="338"/>
    </row>
    <row r="1526" spans="1:2" x14ac:dyDescent="0.2">
      <c r="A1526" s="338"/>
      <c r="B1526" s="338"/>
    </row>
    <row r="1527" spans="1:2" x14ac:dyDescent="0.2">
      <c r="A1527" s="338"/>
      <c r="B1527" s="338"/>
    </row>
    <row r="1528" spans="1:2" x14ac:dyDescent="0.2">
      <c r="A1528" s="338"/>
      <c r="B1528" s="338"/>
    </row>
    <row r="1529" spans="1:2" x14ac:dyDescent="0.2">
      <c r="A1529" s="338"/>
      <c r="B1529" s="338"/>
    </row>
    <row r="1530" spans="1:2" x14ac:dyDescent="0.2">
      <c r="A1530" s="338"/>
      <c r="B1530" s="338"/>
    </row>
    <row r="1531" spans="1:2" x14ac:dyDescent="0.2">
      <c r="A1531" s="338"/>
      <c r="B1531" s="338"/>
    </row>
    <row r="1532" spans="1:2" x14ac:dyDescent="0.2">
      <c r="A1532" s="338"/>
      <c r="B1532" s="338"/>
    </row>
    <row r="1533" spans="1:2" x14ac:dyDescent="0.2">
      <c r="A1533" s="338"/>
      <c r="B1533" s="338"/>
    </row>
    <row r="1534" spans="1:2" x14ac:dyDescent="0.2">
      <c r="A1534" s="338"/>
      <c r="B1534" s="338"/>
    </row>
    <row r="1535" spans="1:2" x14ac:dyDescent="0.2">
      <c r="A1535" s="338"/>
      <c r="B1535" s="338"/>
    </row>
    <row r="1536" spans="1:2" x14ac:dyDescent="0.2">
      <c r="A1536" s="338"/>
      <c r="B1536" s="338"/>
    </row>
    <row r="1537" spans="1:2" x14ac:dyDescent="0.2">
      <c r="A1537" s="338"/>
      <c r="B1537" s="338"/>
    </row>
    <row r="1538" spans="1:2" x14ac:dyDescent="0.2">
      <c r="A1538" s="338"/>
      <c r="B1538" s="338"/>
    </row>
    <row r="1539" spans="1:2" x14ac:dyDescent="0.2">
      <c r="A1539" s="338"/>
      <c r="B1539" s="338"/>
    </row>
    <row r="1540" spans="1:2" x14ac:dyDescent="0.2">
      <c r="A1540" s="338"/>
      <c r="B1540" s="338"/>
    </row>
    <row r="1541" spans="1:2" x14ac:dyDescent="0.2">
      <c r="A1541" s="338"/>
      <c r="B1541" s="338"/>
    </row>
    <row r="1542" spans="1:2" x14ac:dyDescent="0.2">
      <c r="A1542" s="338"/>
      <c r="B1542" s="338"/>
    </row>
    <row r="1543" spans="1:2" x14ac:dyDescent="0.2">
      <c r="A1543" s="338"/>
      <c r="B1543" s="338"/>
    </row>
    <row r="1544" spans="1:2" x14ac:dyDescent="0.2">
      <c r="A1544" s="338"/>
      <c r="B1544" s="338"/>
    </row>
    <row r="1545" spans="1:2" x14ac:dyDescent="0.2">
      <c r="A1545" s="338"/>
      <c r="B1545" s="338"/>
    </row>
    <row r="1546" spans="1:2" x14ac:dyDescent="0.2">
      <c r="A1546" s="338"/>
      <c r="B1546" s="338"/>
    </row>
    <row r="1547" spans="1:2" x14ac:dyDescent="0.2">
      <c r="A1547" s="338"/>
      <c r="B1547" s="338"/>
    </row>
    <row r="1548" spans="1:2" x14ac:dyDescent="0.2">
      <c r="A1548" s="338"/>
      <c r="B1548" s="338"/>
    </row>
    <row r="1549" spans="1:2" x14ac:dyDescent="0.2">
      <c r="A1549" s="338"/>
      <c r="B1549" s="338"/>
    </row>
    <row r="1550" spans="1:2" x14ac:dyDescent="0.2">
      <c r="A1550" s="338"/>
      <c r="B1550" s="338"/>
    </row>
    <row r="1551" spans="1:2" x14ac:dyDescent="0.2">
      <c r="A1551" s="338"/>
      <c r="B1551" s="338"/>
    </row>
    <row r="1552" spans="1:2" x14ac:dyDescent="0.2">
      <c r="A1552" s="338"/>
      <c r="B1552" s="338"/>
    </row>
    <row r="1553" spans="1:2" x14ac:dyDescent="0.2">
      <c r="A1553" s="338"/>
      <c r="B1553" s="338"/>
    </row>
    <row r="1554" spans="1:2" x14ac:dyDescent="0.2">
      <c r="A1554" s="338"/>
      <c r="B1554" s="338"/>
    </row>
    <row r="1555" spans="1:2" x14ac:dyDescent="0.2">
      <c r="A1555" s="338"/>
      <c r="B1555" s="338"/>
    </row>
    <row r="1556" spans="1:2" x14ac:dyDescent="0.2">
      <c r="A1556" s="338"/>
      <c r="B1556" s="338"/>
    </row>
    <row r="1557" spans="1:2" x14ac:dyDescent="0.2">
      <c r="A1557" s="338"/>
      <c r="B1557" s="338"/>
    </row>
    <row r="1558" spans="1:2" x14ac:dyDescent="0.2">
      <c r="A1558" s="338"/>
      <c r="B1558" s="338"/>
    </row>
    <row r="1559" spans="1:2" x14ac:dyDescent="0.2">
      <c r="A1559" s="338"/>
      <c r="B1559" s="338"/>
    </row>
    <row r="1560" spans="1:2" x14ac:dyDescent="0.2">
      <c r="A1560" s="338"/>
      <c r="B1560" s="338"/>
    </row>
    <row r="1561" spans="1:2" x14ac:dyDescent="0.2">
      <c r="A1561" s="338"/>
      <c r="B1561" s="338"/>
    </row>
    <row r="1562" spans="1:2" x14ac:dyDescent="0.2">
      <c r="A1562" s="338"/>
      <c r="B1562" s="338"/>
    </row>
    <row r="1563" spans="1:2" x14ac:dyDescent="0.2">
      <c r="A1563" s="338"/>
      <c r="B1563" s="338"/>
    </row>
    <row r="1564" spans="1:2" x14ac:dyDescent="0.2">
      <c r="A1564" s="338"/>
      <c r="B1564" s="338"/>
    </row>
    <row r="1565" spans="1:2" x14ac:dyDescent="0.2">
      <c r="A1565" s="338"/>
      <c r="B1565" s="338"/>
    </row>
    <row r="1566" spans="1:2" x14ac:dyDescent="0.2">
      <c r="A1566" s="338"/>
      <c r="B1566" s="338"/>
    </row>
    <row r="1567" spans="1:2" x14ac:dyDescent="0.2">
      <c r="A1567" s="338"/>
      <c r="B1567" s="338"/>
    </row>
    <row r="1568" spans="1:2" x14ac:dyDescent="0.2">
      <c r="A1568" s="338"/>
      <c r="B1568" s="338"/>
    </row>
    <row r="1569" spans="1:2" x14ac:dyDescent="0.2">
      <c r="A1569" s="338"/>
      <c r="B1569" s="338"/>
    </row>
    <row r="1570" spans="1:2" x14ac:dyDescent="0.2">
      <c r="A1570" s="338"/>
      <c r="B1570" s="338"/>
    </row>
    <row r="1571" spans="1:2" x14ac:dyDescent="0.2">
      <c r="A1571" s="338"/>
      <c r="B1571" s="338"/>
    </row>
    <row r="1572" spans="1:2" x14ac:dyDescent="0.2">
      <c r="A1572" s="338"/>
      <c r="B1572" s="338"/>
    </row>
    <row r="1573" spans="1:2" x14ac:dyDescent="0.2">
      <c r="A1573" s="338"/>
      <c r="B1573" s="338"/>
    </row>
    <row r="1574" spans="1:2" x14ac:dyDescent="0.2">
      <c r="A1574" s="338"/>
      <c r="B1574" s="338"/>
    </row>
    <row r="1575" spans="1:2" x14ac:dyDescent="0.2">
      <c r="A1575" s="338"/>
      <c r="B1575" s="338"/>
    </row>
    <row r="1576" spans="1:2" x14ac:dyDescent="0.2">
      <c r="A1576" s="338"/>
      <c r="B1576" s="338"/>
    </row>
    <row r="1577" spans="1:2" x14ac:dyDescent="0.2">
      <c r="A1577" s="338"/>
      <c r="B1577" s="338"/>
    </row>
    <row r="1578" spans="1:2" x14ac:dyDescent="0.2">
      <c r="A1578" s="338"/>
      <c r="B1578" s="338"/>
    </row>
    <row r="1579" spans="1:2" x14ac:dyDescent="0.2">
      <c r="A1579" s="338"/>
      <c r="B1579" s="338"/>
    </row>
    <row r="1580" spans="1:2" x14ac:dyDescent="0.2">
      <c r="A1580" s="338"/>
      <c r="B1580" s="338"/>
    </row>
    <row r="1581" spans="1:2" x14ac:dyDescent="0.2">
      <c r="A1581" s="338"/>
      <c r="B1581" s="338"/>
    </row>
    <row r="1582" spans="1:2" x14ac:dyDescent="0.2">
      <c r="A1582" s="338"/>
      <c r="B1582" s="338"/>
    </row>
    <row r="1583" spans="1:2" x14ac:dyDescent="0.2">
      <c r="A1583" s="338"/>
      <c r="B1583" s="338"/>
    </row>
    <row r="1584" spans="1:2" x14ac:dyDescent="0.2">
      <c r="A1584" s="338"/>
      <c r="B1584" s="338"/>
    </row>
    <row r="1585" spans="1:2" x14ac:dyDescent="0.2">
      <c r="A1585" s="338"/>
      <c r="B1585" s="338"/>
    </row>
    <row r="1586" spans="1:2" x14ac:dyDescent="0.2">
      <c r="A1586" s="338"/>
      <c r="B1586" s="338"/>
    </row>
    <row r="1587" spans="1:2" x14ac:dyDescent="0.2">
      <c r="A1587" s="338"/>
      <c r="B1587" s="338"/>
    </row>
    <row r="1588" spans="1:2" x14ac:dyDescent="0.2">
      <c r="A1588" s="338"/>
      <c r="B1588" s="338"/>
    </row>
    <row r="1589" spans="1:2" x14ac:dyDescent="0.2">
      <c r="A1589" s="338"/>
      <c r="B1589" s="338"/>
    </row>
    <row r="1590" spans="1:2" x14ac:dyDescent="0.2">
      <c r="A1590" s="338"/>
      <c r="B1590" s="338"/>
    </row>
    <row r="1591" spans="1:2" x14ac:dyDescent="0.2">
      <c r="A1591" s="338"/>
      <c r="B1591" s="338"/>
    </row>
    <row r="1592" spans="1:2" x14ac:dyDescent="0.2">
      <c r="A1592" s="338"/>
      <c r="B1592" s="338"/>
    </row>
    <row r="1593" spans="1:2" x14ac:dyDescent="0.2">
      <c r="A1593" s="338"/>
      <c r="B1593" s="338"/>
    </row>
    <row r="1594" spans="1:2" x14ac:dyDescent="0.2">
      <c r="A1594" s="338"/>
      <c r="B1594" s="338"/>
    </row>
    <row r="1595" spans="1:2" x14ac:dyDescent="0.2">
      <c r="A1595" s="338"/>
      <c r="B1595" s="338"/>
    </row>
    <row r="1596" spans="1:2" x14ac:dyDescent="0.2">
      <c r="A1596" s="338"/>
      <c r="B1596" s="338"/>
    </row>
    <row r="1597" spans="1:2" x14ac:dyDescent="0.2">
      <c r="A1597" s="338"/>
      <c r="B1597" s="338"/>
    </row>
    <row r="1598" spans="1:2" x14ac:dyDescent="0.2">
      <c r="A1598" s="338"/>
      <c r="B1598" s="338"/>
    </row>
    <row r="1599" spans="1:2" x14ac:dyDescent="0.2">
      <c r="A1599" s="338"/>
      <c r="B1599" s="338"/>
    </row>
    <row r="1600" spans="1:2" x14ac:dyDescent="0.2">
      <c r="A1600" s="338"/>
      <c r="B1600" s="338"/>
    </row>
    <row r="1601" spans="1:2" x14ac:dyDescent="0.2">
      <c r="A1601" s="338"/>
      <c r="B1601" s="338"/>
    </row>
    <row r="1602" spans="1:2" x14ac:dyDescent="0.2">
      <c r="A1602" s="338"/>
      <c r="B1602" s="338"/>
    </row>
    <row r="1603" spans="1:2" x14ac:dyDescent="0.2">
      <c r="A1603" s="338"/>
      <c r="B1603" s="338"/>
    </row>
    <row r="1604" spans="1:2" x14ac:dyDescent="0.2">
      <c r="A1604" s="338"/>
      <c r="B1604" s="338"/>
    </row>
    <row r="1605" spans="1:2" x14ac:dyDescent="0.2">
      <c r="A1605" s="338"/>
      <c r="B1605" s="338"/>
    </row>
    <row r="1606" spans="1:2" x14ac:dyDescent="0.2">
      <c r="A1606" s="338"/>
      <c r="B1606" s="338"/>
    </row>
    <row r="1607" spans="1:2" x14ac:dyDescent="0.2">
      <c r="A1607" s="338"/>
      <c r="B1607" s="338"/>
    </row>
    <row r="1608" spans="1:2" x14ac:dyDescent="0.2">
      <c r="A1608" s="338"/>
      <c r="B1608" s="338"/>
    </row>
    <row r="1609" spans="1:2" x14ac:dyDescent="0.2">
      <c r="A1609" s="338"/>
      <c r="B1609" s="338"/>
    </row>
    <row r="1610" spans="1:2" x14ac:dyDescent="0.2">
      <c r="A1610" s="338"/>
      <c r="B1610" s="338"/>
    </row>
    <row r="1611" spans="1:2" x14ac:dyDescent="0.2">
      <c r="A1611" s="338"/>
      <c r="B1611" s="338"/>
    </row>
    <row r="1612" spans="1:2" x14ac:dyDescent="0.2">
      <c r="A1612" s="338"/>
      <c r="B1612" s="338"/>
    </row>
    <row r="1613" spans="1:2" x14ac:dyDescent="0.2">
      <c r="A1613" s="338"/>
      <c r="B1613" s="338"/>
    </row>
    <row r="1614" spans="1:2" x14ac:dyDescent="0.2">
      <c r="A1614" s="338"/>
      <c r="B1614" s="338"/>
    </row>
    <row r="1615" spans="1:2" x14ac:dyDescent="0.2">
      <c r="A1615" s="338"/>
      <c r="B1615" s="338"/>
    </row>
    <row r="1616" spans="1:2" x14ac:dyDescent="0.2">
      <c r="A1616" s="338"/>
      <c r="B1616" s="338"/>
    </row>
    <row r="1617" spans="1:2" x14ac:dyDescent="0.2">
      <c r="A1617" s="338"/>
      <c r="B1617" s="338"/>
    </row>
    <row r="1618" spans="1:2" x14ac:dyDescent="0.2">
      <c r="A1618" s="338"/>
      <c r="B1618" s="338"/>
    </row>
    <row r="1619" spans="1:2" x14ac:dyDescent="0.2">
      <c r="A1619" s="338"/>
      <c r="B1619" s="338"/>
    </row>
    <row r="1620" spans="1:2" x14ac:dyDescent="0.2">
      <c r="A1620" s="338"/>
      <c r="B1620" s="338"/>
    </row>
    <row r="1621" spans="1:2" x14ac:dyDescent="0.2">
      <c r="A1621" s="338"/>
      <c r="B1621" s="338"/>
    </row>
    <row r="1622" spans="1:2" x14ac:dyDescent="0.2">
      <c r="A1622" s="338"/>
      <c r="B1622" s="338"/>
    </row>
    <row r="1623" spans="1:2" x14ac:dyDescent="0.2">
      <c r="A1623" s="338"/>
      <c r="B1623" s="338"/>
    </row>
    <row r="1624" spans="1:2" x14ac:dyDescent="0.2">
      <c r="A1624" s="338"/>
      <c r="B1624" s="338"/>
    </row>
    <row r="1625" spans="1:2" x14ac:dyDescent="0.2">
      <c r="A1625" s="338"/>
      <c r="B1625" s="338"/>
    </row>
    <row r="1626" spans="1:2" x14ac:dyDescent="0.2">
      <c r="A1626" s="338"/>
      <c r="B1626" s="338"/>
    </row>
    <row r="1627" spans="1:2" x14ac:dyDescent="0.2">
      <c r="A1627" s="338"/>
      <c r="B1627" s="338"/>
    </row>
    <row r="1628" spans="1:2" x14ac:dyDescent="0.2">
      <c r="A1628" s="338"/>
      <c r="B1628" s="338"/>
    </row>
    <row r="1629" spans="1:2" x14ac:dyDescent="0.2">
      <c r="A1629" s="338"/>
      <c r="B1629" s="338"/>
    </row>
    <row r="1630" spans="1:2" x14ac:dyDescent="0.2">
      <c r="A1630" s="338"/>
      <c r="B1630" s="338"/>
    </row>
    <row r="1631" spans="1:2" x14ac:dyDescent="0.2">
      <c r="A1631" s="338"/>
      <c r="B1631" s="338"/>
    </row>
    <row r="1632" spans="1:2" x14ac:dyDescent="0.2">
      <c r="A1632" s="338"/>
      <c r="B1632" s="338"/>
    </row>
    <row r="1633" spans="1:2" x14ac:dyDescent="0.2">
      <c r="A1633" s="338"/>
      <c r="B1633" s="338"/>
    </row>
    <row r="1634" spans="1:2" x14ac:dyDescent="0.2">
      <c r="A1634" s="338"/>
      <c r="B1634" s="338"/>
    </row>
    <row r="1635" spans="1:2" x14ac:dyDescent="0.2">
      <c r="A1635" s="338"/>
      <c r="B1635" s="338"/>
    </row>
    <row r="1636" spans="1:2" x14ac:dyDescent="0.2">
      <c r="A1636" s="338"/>
      <c r="B1636" s="338"/>
    </row>
    <row r="1637" spans="1:2" x14ac:dyDescent="0.2">
      <c r="A1637" s="338"/>
      <c r="B1637" s="338"/>
    </row>
    <row r="1638" spans="1:2" x14ac:dyDescent="0.2">
      <c r="A1638" s="338"/>
      <c r="B1638" s="338"/>
    </row>
    <row r="1639" spans="1:2" x14ac:dyDescent="0.2">
      <c r="A1639" s="338"/>
      <c r="B1639" s="338"/>
    </row>
    <row r="1640" spans="1:2" x14ac:dyDescent="0.2">
      <c r="A1640" s="338"/>
      <c r="B1640" s="338"/>
    </row>
    <row r="1641" spans="1:2" x14ac:dyDescent="0.2">
      <c r="A1641" s="338"/>
      <c r="B1641" s="338"/>
    </row>
    <row r="1642" spans="1:2" x14ac:dyDescent="0.2">
      <c r="A1642" s="338"/>
      <c r="B1642" s="338"/>
    </row>
    <row r="1643" spans="1:2" x14ac:dyDescent="0.2">
      <c r="A1643" s="338"/>
      <c r="B1643" s="338"/>
    </row>
    <row r="1644" spans="1:2" x14ac:dyDescent="0.2">
      <c r="A1644" s="338"/>
      <c r="B1644" s="338"/>
    </row>
    <row r="1645" spans="1:2" x14ac:dyDescent="0.2">
      <c r="A1645" s="338"/>
      <c r="B1645" s="338"/>
    </row>
    <row r="1646" spans="1:2" x14ac:dyDescent="0.2">
      <c r="A1646" s="338"/>
      <c r="B1646" s="338"/>
    </row>
    <row r="1647" spans="1:2" x14ac:dyDescent="0.2">
      <c r="A1647" s="338"/>
      <c r="B1647" s="338"/>
    </row>
    <row r="1648" spans="1:2" x14ac:dyDescent="0.2">
      <c r="A1648" s="338"/>
      <c r="B1648" s="338"/>
    </row>
    <row r="1649" spans="1:2" x14ac:dyDescent="0.2">
      <c r="A1649" s="338"/>
      <c r="B1649" s="338"/>
    </row>
    <row r="1650" spans="1:2" x14ac:dyDescent="0.2">
      <c r="A1650" s="338"/>
      <c r="B1650" s="338"/>
    </row>
    <row r="1651" spans="1:2" x14ac:dyDescent="0.2">
      <c r="A1651" s="338"/>
      <c r="B1651" s="338"/>
    </row>
    <row r="1652" spans="1:2" x14ac:dyDescent="0.2">
      <c r="A1652" s="338"/>
      <c r="B1652" s="338"/>
    </row>
    <row r="1653" spans="1:2" x14ac:dyDescent="0.2">
      <c r="A1653" s="338"/>
      <c r="B1653" s="338"/>
    </row>
    <row r="1654" spans="1:2" x14ac:dyDescent="0.2">
      <c r="A1654" s="338"/>
      <c r="B1654" s="338"/>
    </row>
    <row r="1655" spans="1:2" x14ac:dyDescent="0.2">
      <c r="A1655" s="338"/>
      <c r="B1655" s="338"/>
    </row>
    <row r="1656" spans="1:2" x14ac:dyDescent="0.2">
      <c r="A1656" s="338"/>
      <c r="B1656" s="338"/>
    </row>
    <row r="1657" spans="1:2" x14ac:dyDescent="0.2">
      <c r="A1657" s="338"/>
      <c r="B1657" s="338"/>
    </row>
    <row r="1658" spans="1:2" x14ac:dyDescent="0.2">
      <c r="A1658" s="338"/>
      <c r="B1658" s="338"/>
    </row>
    <row r="1659" spans="1:2" x14ac:dyDescent="0.2">
      <c r="A1659" s="338"/>
      <c r="B1659" s="338"/>
    </row>
    <row r="1660" spans="1:2" x14ac:dyDescent="0.2">
      <c r="A1660" s="338"/>
      <c r="B1660" s="338"/>
    </row>
    <row r="1661" spans="1:2" x14ac:dyDescent="0.2">
      <c r="A1661" s="338"/>
      <c r="B1661" s="338"/>
    </row>
    <row r="1662" spans="1:2" x14ac:dyDescent="0.2">
      <c r="A1662" s="338"/>
      <c r="B1662" s="338"/>
    </row>
    <row r="1663" spans="1:2" x14ac:dyDescent="0.2">
      <c r="A1663" s="338"/>
      <c r="B1663" s="338"/>
    </row>
    <row r="1664" spans="1:2" x14ac:dyDescent="0.2">
      <c r="A1664" s="338"/>
      <c r="B1664" s="338"/>
    </row>
    <row r="1665" spans="1:2" x14ac:dyDescent="0.2">
      <c r="A1665" s="338"/>
      <c r="B1665" s="338"/>
    </row>
    <row r="1666" spans="1:2" x14ac:dyDescent="0.2">
      <c r="A1666" s="338"/>
      <c r="B1666" s="338"/>
    </row>
    <row r="1667" spans="1:2" x14ac:dyDescent="0.2">
      <c r="A1667" s="338"/>
      <c r="B1667" s="338"/>
    </row>
    <row r="1668" spans="1:2" x14ac:dyDescent="0.2">
      <c r="A1668" s="338"/>
      <c r="B1668" s="338"/>
    </row>
    <row r="1669" spans="1:2" x14ac:dyDescent="0.2">
      <c r="A1669" s="338"/>
      <c r="B1669" s="338"/>
    </row>
    <row r="1670" spans="1:2" x14ac:dyDescent="0.2">
      <c r="A1670" s="338"/>
      <c r="B1670" s="338"/>
    </row>
    <row r="1671" spans="1:2" x14ac:dyDescent="0.2">
      <c r="A1671" s="338"/>
      <c r="B1671" s="338"/>
    </row>
    <row r="1672" spans="1:2" x14ac:dyDescent="0.2">
      <c r="A1672" s="338"/>
      <c r="B1672" s="338"/>
    </row>
    <row r="1673" spans="1:2" x14ac:dyDescent="0.2">
      <c r="A1673" s="338"/>
      <c r="B1673" s="338"/>
    </row>
    <row r="1674" spans="1:2" x14ac:dyDescent="0.2">
      <c r="A1674" s="338"/>
      <c r="B1674" s="338"/>
    </row>
    <row r="1675" spans="1:2" x14ac:dyDescent="0.2">
      <c r="A1675" s="338"/>
      <c r="B1675" s="338"/>
    </row>
    <row r="1676" spans="1:2" x14ac:dyDescent="0.2">
      <c r="A1676" s="338"/>
      <c r="B1676" s="338"/>
    </row>
    <row r="1677" spans="1:2" x14ac:dyDescent="0.2">
      <c r="A1677" s="338"/>
      <c r="B1677" s="338"/>
    </row>
    <row r="1678" spans="1:2" x14ac:dyDescent="0.2">
      <c r="A1678" s="338"/>
      <c r="B1678" s="338"/>
    </row>
    <row r="1679" spans="1:2" x14ac:dyDescent="0.2">
      <c r="A1679" s="338"/>
      <c r="B1679" s="338"/>
    </row>
    <row r="1680" spans="1:2" x14ac:dyDescent="0.2">
      <c r="A1680" s="338"/>
      <c r="B1680" s="338"/>
    </row>
    <row r="1681" spans="1:2" x14ac:dyDescent="0.2">
      <c r="A1681" s="338"/>
      <c r="B1681" s="338"/>
    </row>
    <row r="1682" spans="1:2" x14ac:dyDescent="0.2">
      <c r="A1682" s="338"/>
      <c r="B1682" s="338"/>
    </row>
    <row r="1683" spans="1:2" x14ac:dyDescent="0.2">
      <c r="A1683" s="338"/>
      <c r="B1683" s="338"/>
    </row>
    <row r="1684" spans="1:2" x14ac:dyDescent="0.2">
      <c r="A1684" s="338"/>
      <c r="B1684" s="338"/>
    </row>
    <row r="1685" spans="1:2" x14ac:dyDescent="0.2">
      <c r="A1685" s="338"/>
      <c r="B1685" s="338"/>
    </row>
    <row r="1686" spans="1:2" x14ac:dyDescent="0.2">
      <c r="A1686" s="338"/>
      <c r="B1686" s="338"/>
    </row>
    <row r="1687" spans="1:2" x14ac:dyDescent="0.2">
      <c r="A1687" s="338"/>
      <c r="B1687" s="338"/>
    </row>
    <row r="1688" spans="1:2" x14ac:dyDescent="0.2">
      <c r="A1688" s="338"/>
      <c r="B1688" s="338"/>
    </row>
    <row r="1689" spans="1:2" x14ac:dyDescent="0.2">
      <c r="A1689" s="338"/>
      <c r="B1689" s="338"/>
    </row>
    <row r="1690" spans="1:2" x14ac:dyDescent="0.2">
      <c r="A1690" s="338"/>
      <c r="B1690" s="338"/>
    </row>
    <row r="1691" spans="1:2" x14ac:dyDescent="0.2">
      <c r="A1691" s="338"/>
      <c r="B1691" s="338"/>
    </row>
    <row r="1692" spans="1:2" x14ac:dyDescent="0.2">
      <c r="A1692" s="338"/>
      <c r="B1692" s="338"/>
    </row>
    <row r="1693" spans="1:2" x14ac:dyDescent="0.2">
      <c r="A1693" s="338"/>
      <c r="B1693" s="338"/>
    </row>
    <row r="1694" spans="1:2" x14ac:dyDescent="0.2">
      <c r="A1694" s="338"/>
      <c r="B1694" s="338"/>
    </row>
    <row r="1695" spans="1:2" x14ac:dyDescent="0.2">
      <c r="A1695" s="338"/>
      <c r="B1695" s="338"/>
    </row>
    <row r="1696" spans="1:2" x14ac:dyDescent="0.2">
      <c r="A1696" s="338"/>
      <c r="B1696" s="338"/>
    </row>
    <row r="1697" spans="1:2" x14ac:dyDescent="0.2">
      <c r="A1697" s="338"/>
      <c r="B1697" s="338"/>
    </row>
    <row r="1698" spans="1:2" x14ac:dyDescent="0.2">
      <c r="A1698" s="338"/>
      <c r="B1698" s="338"/>
    </row>
    <row r="1699" spans="1:2" x14ac:dyDescent="0.2">
      <c r="A1699" s="338"/>
      <c r="B1699" s="338"/>
    </row>
    <row r="1700" spans="1:2" x14ac:dyDescent="0.2">
      <c r="A1700" s="338"/>
      <c r="B1700" s="338"/>
    </row>
    <row r="1701" spans="1:2" x14ac:dyDescent="0.2">
      <c r="A1701" s="338"/>
      <c r="B1701" s="338"/>
    </row>
    <row r="1702" spans="1:2" x14ac:dyDescent="0.2">
      <c r="A1702" s="338"/>
      <c r="B1702" s="338"/>
    </row>
    <row r="1703" spans="1:2" x14ac:dyDescent="0.2">
      <c r="A1703" s="338"/>
      <c r="B1703" s="338"/>
    </row>
    <row r="1704" spans="1:2" x14ac:dyDescent="0.2">
      <c r="A1704" s="338"/>
      <c r="B1704" s="338"/>
    </row>
    <row r="1705" spans="1:2" x14ac:dyDescent="0.2">
      <c r="A1705" s="338"/>
      <c r="B1705" s="338"/>
    </row>
    <row r="1706" spans="1:2" x14ac:dyDescent="0.2">
      <c r="A1706" s="338"/>
      <c r="B1706" s="338"/>
    </row>
    <row r="1707" spans="1:2" x14ac:dyDescent="0.2">
      <c r="A1707" s="338"/>
      <c r="B1707" s="338"/>
    </row>
    <row r="1708" spans="1:2" x14ac:dyDescent="0.2">
      <c r="A1708" s="338"/>
      <c r="B1708" s="338"/>
    </row>
    <row r="1709" spans="1:2" x14ac:dyDescent="0.2">
      <c r="A1709" s="338"/>
      <c r="B1709" s="338"/>
    </row>
    <row r="1710" spans="1:2" x14ac:dyDescent="0.2">
      <c r="A1710" s="338"/>
      <c r="B1710" s="338"/>
    </row>
    <row r="1711" spans="1:2" x14ac:dyDescent="0.2">
      <c r="A1711" s="338"/>
      <c r="B1711" s="338"/>
    </row>
    <row r="1712" spans="1:2" x14ac:dyDescent="0.2">
      <c r="A1712" s="338"/>
      <c r="B1712" s="338"/>
    </row>
    <row r="1713" spans="1:2" x14ac:dyDescent="0.2">
      <c r="A1713" s="338"/>
      <c r="B1713" s="338"/>
    </row>
    <row r="1714" spans="1:2" x14ac:dyDescent="0.2">
      <c r="A1714" s="338"/>
      <c r="B1714" s="338"/>
    </row>
    <row r="1715" spans="1:2" x14ac:dyDescent="0.2">
      <c r="A1715" s="338"/>
      <c r="B1715" s="338"/>
    </row>
    <row r="1716" spans="1:2" x14ac:dyDescent="0.2">
      <c r="A1716" s="338"/>
      <c r="B1716" s="338"/>
    </row>
    <row r="1717" spans="1:2" x14ac:dyDescent="0.2">
      <c r="A1717" s="338"/>
      <c r="B1717" s="338"/>
    </row>
    <row r="1718" spans="1:2" x14ac:dyDescent="0.2">
      <c r="A1718" s="338"/>
      <c r="B1718" s="338"/>
    </row>
    <row r="1719" spans="1:2" x14ac:dyDescent="0.2">
      <c r="A1719" s="338"/>
      <c r="B1719" s="338"/>
    </row>
    <row r="1720" spans="1:2" x14ac:dyDescent="0.2">
      <c r="A1720" s="338"/>
      <c r="B1720" s="338"/>
    </row>
    <row r="1721" spans="1:2" x14ac:dyDescent="0.2">
      <c r="A1721" s="338"/>
      <c r="B1721" s="338"/>
    </row>
    <row r="1722" spans="1:2" x14ac:dyDescent="0.2">
      <c r="A1722" s="338"/>
      <c r="B1722" s="338"/>
    </row>
    <row r="1723" spans="1:2" x14ac:dyDescent="0.2">
      <c r="A1723" s="338"/>
      <c r="B1723" s="338"/>
    </row>
    <row r="1724" spans="1:2" x14ac:dyDescent="0.2">
      <c r="A1724" s="338"/>
      <c r="B1724" s="338"/>
    </row>
    <row r="1725" spans="1:2" x14ac:dyDescent="0.2">
      <c r="A1725" s="338"/>
      <c r="B1725" s="338"/>
    </row>
    <row r="1726" spans="1:2" x14ac:dyDescent="0.2">
      <c r="A1726" s="338"/>
      <c r="B1726" s="338"/>
    </row>
    <row r="1727" spans="1:2" x14ac:dyDescent="0.2">
      <c r="A1727" s="338"/>
      <c r="B1727" s="338"/>
    </row>
    <row r="1728" spans="1:2" x14ac:dyDescent="0.2">
      <c r="A1728" s="338"/>
      <c r="B1728" s="338"/>
    </row>
    <row r="1729" spans="1:2" x14ac:dyDescent="0.2">
      <c r="A1729" s="338"/>
      <c r="B1729" s="338"/>
    </row>
    <row r="1730" spans="1:2" x14ac:dyDescent="0.2">
      <c r="A1730" s="338"/>
      <c r="B1730" s="338"/>
    </row>
    <row r="1731" spans="1:2" x14ac:dyDescent="0.2">
      <c r="A1731" s="338"/>
      <c r="B1731" s="338"/>
    </row>
    <row r="1732" spans="1:2" x14ac:dyDescent="0.2">
      <c r="A1732" s="338"/>
      <c r="B1732" s="338"/>
    </row>
    <row r="1733" spans="1:2" x14ac:dyDescent="0.2">
      <c r="A1733" s="338"/>
      <c r="B1733" s="338"/>
    </row>
    <row r="1734" spans="1:2" x14ac:dyDescent="0.2">
      <c r="A1734" s="338"/>
      <c r="B1734" s="338"/>
    </row>
    <row r="1735" spans="1:2" x14ac:dyDescent="0.2">
      <c r="A1735" s="338"/>
      <c r="B1735" s="338"/>
    </row>
    <row r="1736" spans="1:2" x14ac:dyDescent="0.2">
      <c r="A1736" s="338"/>
      <c r="B1736" s="338"/>
    </row>
    <row r="1737" spans="1:2" x14ac:dyDescent="0.2">
      <c r="A1737" s="338"/>
      <c r="B1737" s="338"/>
    </row>
    <row r="1738" spans="1:2" x14ac:dyDescent="0.2">
      <c r="A1738" s="338"/>
      <c r="B1738" s="338"/>
    </row>
    <row r="1739" spans="1:2" x14ac:dyDescent="0.2">
      <c r="A1739" s="338"/>
      <c r="B1739" s="338"/>
    </row>
    <row r="1740" spans="1:2" x14ac:dyDescent="0.2">
      <c r="A1740" s="338"/>
      <c r="B1740" s="338"/>
    </row>
    <row r="1741" spans="1:2" x14ac:dyDescent="0.2">
      <c r="A1741" s="338"/>
      <c r="B1741" s="338"/>
    </row>
    <row r="1742" spans="1:2" x14ac:dyDescent="0.2">
      <c r="A1742" s="338"/>
      <c r="B1742" s="338"/>
    </row>
    <row r="1743" spans="1:2" x14ac:dyDescent="0.2">
      <c r="A1743" s="338"/>
      <c r="B1743" s="338"/>
    </row>
    <row r="1744" spans="1:2" x14ac:dyDescent="0.2">
      <c r="A1744" s="338"/>
      <c r="B1744" s="338"/>
    </row>
    <row r="1745" spans="1:2" x14ac:dyDescent="0.2">
      <c r="A1745" s="338"/>
      <c r="B1745" s="338"/>
    </row>
    <row r="1746" spans="1:2" x14ac:dyDescent="0.2">
      <c r="A1746" s="338"/>
      <c r="B1746" s="338"/>
    </row>
    <row r="1747" spans="1:2" x14ac:dyDescent="0.2">
      <c r="A1747" s="338"/>
      <c r="B1747" s="338"/>
    </row>
    <row r="1748" spans="1:2" x14ac:dyDescent="0.2">
      <c r="A1748" s="338"/>
      <c r="B1748" s="338"/>
    </row>
    <row r="1749" spans="1:2" x14ac:dyDescent="0.2">
      <c r="A1749" s="338"/>
      <c r="B1749" s="338"/>
    </row>
    <row r="1750" spans="1:2" x14ac:dyDescent="0.2">
      <c r="A1750" s="338"/>
      <c r="B1750" s="338"/>
    </row>
    <row r="1751" spans="1:2" x14ac:dyDescent="0.2">
      <c r="A1751" s="338"/>
      <c r="B1751" s="338"/>
    </row>
    <row r="1752" spans="1:2" x14ac:dyDescent="0.2">
      <c r="A1752" s="338"/>
      <c r="B1752" s="338"/>
    </row>
    <row r="1753" spans="1:2" x14ac:dyDescent="0.2">
      <c r="A1753" s="338"/>
      <c r="B1753" s="338"/>
    </row>
    <row r="1754" spans="1:2" x14ac:dyDescent="0.2">
      <c r="A1754" s="338"/>
      <c r="B1754" s="338"/>
    </row>
    <row r="1755" spans="1:2" x14ac:dyDescent="0.2">
      <c r="A1755" s="338"/>
      <c r="B1755" s="338"/>
    </row>
    <row r="1756" spans="1:2" x14ac:dyDescent="0.2">
      <c r="A1756" s="338"/>
      <c r="B1756" s="338"/>
    </row>
    <row r="1757" spans="1:2" x14ac:dyDescent="0.2">
      <c r="A1757" s="338"/>
      <c r="B1757" s="338"/>
    </row>
    <row r="1758" spans="1:2" x14ac:dyDescent="0.2">
      <c r="A1758" s="338"/>
      <c r="B1758" s="338"/>
    </row>
    <row r="1759" spans="1:2" x14ac:dyDescent="0.2">
      <c r="A1759" s="338"/>
      <c r="B1759" s="338"/>
    </row>
    <row r="1760" spans="1:2" x14ac:dyDescent="0.2">
      <c r="A1760" s="338"/>
      <c r="B1760" s="338"/>
    </row>
    <row r="1761" spans="1:2" x14ac:dyDescent="0.2">
      <c r="A1761" s="338"/>
      <c r="B1761" s="338"/>
    </row>
    <row r="1762" spans="1:2" x14ac:dyDescent="0.2">
      <c r="A1762" s="338"/>
      <c r="B1762" s="338"/>
    </row>
    <row r="1763" spans="1:2" x14ac:dyDescent="0.2">
      <c r="A1763" s="338"/>
      <c r="B1763" s="338"/>
    </row>
    <row r="1764" spans="1:2" x14ac:dyDescent="0.2">
      <c r="A1764" s="338"/>
      <c r="B1764" s="338"/>
    </row>
    <row r="1765" spans="1:2" x14ac:dyDescent="0.2">
      <c r="A1765" s="338"/>
      <c r="B1765" s="338"/>
    </row>
    <row r="1766" spans="1:2" x14ac:dyDescent="0.2">
      <c r="A1766" s="338"/>
      <c r="B1766" s="338"/>
    </row>
    <row r="1767" spans="1:2" x14ac:dyDescent="0.2">
      <c r="A1767" s="338"/>
      <c r="B1767" s="338"/>
    </row>
    <row r="1768" spans="1:2" x14ac:dyDescent="0.2">
      <c r="A1768" s="338"/>
      <c r="B1768" s="338"/>
    </row>
    <row r="1769" spans="1:2" x14ac:dyDescent="0.2">
      <c r="A1769" s="338"/>
      <c r="B1769" s="338"/>
    </row>
    <row r="1770" spans="1:2" x14ac:dyDescent="0.2">
      <c r="A1770" s="338"/>
      <c r="B1770" s="338"/>
    </row>
    <row r="1771" spans="1:2" x14ac:dyDescent="0.2">
      <c r="A1771" s="338"/>
      <c r="B1771" s="338"/>
    </row>
    <row r="1772" spans="1:2" x14ac:dyDescent="0.2">
      <c r="A1772" s="338"/>
      <c r="B1772" s="338"/>
    </row>
    <row r="1773" spans="1:2" x14ac:dyDescent="0.2">
      <c r="A1773" s="338"/>
      <c r="B1773" s="338"/>
    </row>
    <row r="1774" spans="1:2" x14ac:dyDescent="0.2">
      <c r="A1774" s="338"/>
      <c r="B1774" s="338"/>
    </row>
    <row r="1775" spans="1:2" x14ac:dyDescent="0.2">
      <c r="A1775" s="338"/>
      <c r="B1775" s="338"/>
    </row>
    <row r="1776" spans="1:2" x14ac:dyDescent="0.2">
      <c r="A1776" s="338"/>
      <c r="B1776" s="338"/>
    </row>
    <row r="1777" spans="1:2" x14ac:dyDescent="0.2">
      <c r="A1777" s="338"/>
      <c r="B1777" s="338"/>
    </row>
    <row r="1778" spans="1:2" x14ac:dyDescent="0.2">
      <c r="A1778" s="338"/>
      <c r="B1778" s="338"/>
    </row>
    <row r="1779" spans="1:2" x14ac:dyDescent="0.2">
      <c r="A1779" s="338"/>
      <c r="B1779" s="338"/>
    </row>
    <row r="1780" spans="1:2" x14ac:dyDescent="0.2">
      <c r="A1780" s="338"/>
      <c r="B1780" s="338"/>
    </row>
    <row r="1781" spans="1:2" x14ac:dyDescent="0.2">
      <c r="A1781" s="338"/>
      <c r="B1781" s="338"/>
    </row>
    <row r="1782" spans="1:2" x14ac:dyDescent="0.2">
      <c r="A1782" s="338"/>
      <c r="B1782" s="338"/>
    </row>
    <row r="1783" spans="1:2" x14ac:dyDescent="0.2">
      <c r="A1783" s="338"/>
      <c r="B1783" s="338"/>
    </row>
    <row r="1784" spans="1:2" x14ac:dyDescent="0.2">
      <c r="A1784" s="338"/>
      <c r="B1784" s="338"/>
    </row>
    <row r="1785" spans="1:2" x14ac:dyDescent="0.2">
      <c r="A1785" s="338"/>
      <c r="B1785" s="338"/>
    </row>
    <row r="1786" spans="1:2" x14ac:dyDescent="0.2">
      <c r="A1786" s="338"/>
      <c r="B1786" s="338"/>
    </row>
    <row r="1787" spans="1:2" x14ac:dyDescent="0.2">
      <c r="A1787" s="338"/>
      <c r="B1787" s="338"/>
    </row>
    <row r="1788" spans="1:2" x14ac:dyDescent="0.2">
      <c r="A1788" s="338"/>
      <c r="B1788" s="338"/>
    </row>
    <row r="1789" spans="1:2" x14ac:dyDescent="0.2">
      <c r="A1789" s="338"/>
      <c r="B1789" s="338"/>
    </row>
    <row r="1790" spans="1:2" x14ac:dyDescent="0.2">
      <c r="A1790" s="338"/>
      <c r="B1790" s="338"/>
    </row>
    <row r="1791" spans="1:2" x14ac:dyDescent="0.2">
      <c r="A1791" s="338"/>
      <c r="B1791" s="338"/>
    </row>
    <row r="1792" spans="1:2" x14ac:dyDescent="0.2">
      <c r="A1792" s="338"/>
      <c r="B1792" s="338"/>
    </row>
    <row r="1793" spans="1:2" x14ac:dyDescent="0.2">
      <c r="A1793" s="338"/>
      <c r="B1793" s="338"/>
    </row>
    <row r="1794" spans="1:2" x14ac:dyDescent="0.2">
      <c r="A1794" s="338"/>
      <c r="B1794" s="338"/>
    </row>
    <row r="1795" spans="1:2" x14ac:dyDescent="0.2">
      <c r="A1795" s="338"/>
      <c r="B1795" s="338"/>
    </row>
    <row r="1796" spans="1:2" x14ac:dyDescent="0.2">
      <c r="A1796" s="338"/>
      <c r="B1796" s="338"/>
    </row>
    <row r="1797" spans="1:2" x14ac:dyDescent="0.2">
      <c r="A1797" s="338"/>
      <c r="B1797" s="338"/>
    </row>
    <row r="1798" spans="1:2" x14ac:dyDescent="0.2">
      <c r="A1798" s="338"/>
      <c r="B1798" s="338"/>
    </row>
    <row r="1799" spans="1:2" x14ac:dyDescent="0.2">
      <c r="A1799" s="338"/>
      <c r="B1799" s="338"/>
    </row>
    <row r="1800" spans="1:2" x14ac:dyDescent="0.2">
      <c r="A1800" s="338"/>
      <c r="B1800" s="338"/>
    </row>
    <row r="1801" spans="1:2" x14ac:dyDescent="0.2">
      <c r="A1801" s="338"/>
      <c r="B1801" s="338"/>
    </row>
    <row r="1802" spans="1:2" x14ac:dyDescent="0.2">
      <c r="A1802" s="338"/>
      <c r="B1802" s="338"/>
    </row>
    <row r="1803" spans="1:2" x14ac:dyDescent="0.2">
      <c r="A1803" s="338"/>
      <c r="B1803" s="338"/>
    </row>
    <row r="1804" spans="1:2" x14ac:dyDescent="0.2">
      <c r="A1804" s="338"/>
      <c r="B1804" s="338"/>
    </row>
    <row r="1805" spans="1:2" x14ac:dyDescent="0.2">
      <c r="A1805" s="338"/>
      <c r="B1805" s="338"/>
    </row>
    <row r="1806" spans="1:2" x14ac:dyDescent="0.2">
      <c r="A1806" s="338"/>
      <c r="B1806" s="338"/>
    </row>
    <row r="1807" spans="1:2" x14ac:dyDescent="0.2">
      <c r="A1807" s="338"/>
      <c r="B1807" s="338"/>
    </row>
    <row r="1808" spans="1:2" x14ac:dyDescent="0.2">
      <c r="A1808" s="338"/>
      <c r="B1808" s="338"/>
    </row>
    <row r="1809" spans="1:2" x14ac:dyDescent="0.2">
      <c r="A1809" s="338"/>
      <c r="B1809" s="338"/>
    </row>
    <row r="1810" spans="1:2" x14ac:dyDescent="0.2">
      <c r="A1810" s="338"/>
      <c r="B1810" s="338"/>
    </row>
    <row r="1811" spans="1:2" x14ac:dyDescent="0.2">
      <c r="A1811" s="338"/>
      <c r="B1811" s="338"/>
    </row>
    <row r="1812" spans="1:2" x14ac:dyDescent="0.2">
      <c r="A1812" s="338"/>
      <c r="B1812" s="338"/>
    </row>
    <row r="1813" spans="1:2" x14ac:dyDescent="0.2">
      <c r="A1813" s="338"/>
      <c r="B1813" s="338"/>
    </row>
    <row r="1814" spans="1:2" x14ac:dyDescent="0.2">
      <c r="A1814" s="338"/>
      <c r="B1814" s="338"/>
    </row>
    <row r="1815" spans="1:2" x14ac:dyDescent="0.2">
      <c r="A1815" s="338"/>
      <c r="B1815" s="338"/>
    </row>
    <row r="1816" spans="1:2" x14ac:dyDescent="0.2">
      <c r="A1816" s="338"/>
      <c r="B1816" s="338"/>
    </row>
    <row r="1817" spans="1:2" x14ac:dyDescent="0.2">
      <c r="A1817" s="338"/>
      <c r="B1817" s="338"/>
    </row>
    <row r="1818" spans="1:2" x14ac:dyDescent="0.2">
      <c r="A1818" s="338"/>
      <c r="B1818" s="338"/>
    </row>
    <row r="1819" spans="1:2" x14ac:dyDescent="0.2">
      <c r="A1819" s="338"/>
      <c r="B1819" s="338"/>
    </row>
    <row r="1820" spans="1:2" x14ac:dyDescent="0.2">
      <c r="A1820" s="338"/>
      <c r="B1820" s="338"/>
    </row>
    <row r="1821" spans="1:2" x14ac:dyDescent="0.2">
      <c r="A1821" s="338"/>
      <c r="B1821" s="338"/>
    </row>
    <row r="1822" spans="1:2" x14ac:dyDescent="0.2">
      <c r="A1822" s="338"/>
      <c r="B1822" s="338"/>
    </row>
    <row r="1823" spans="1:2" x14ac:dyDescent="0.2">
      <c r="A1823" s="338"/>
      <c r="B1823" s="338"/>
    </row>
    <row r="1824" spans="1:2" x14ac:dyDescent="0.2">
      <c r="A1824" s="338"/>
      <c r="B1824" s="338"/>
    </row>
    <row r="1825" spans="1:2" x14ac:dyDescent="0.2">
      <c r="A1825" s="338"/>
      <c r="B1825" s="338"/>
    </row>
    <row r="1826" spans="1:2" x14ac:dyDescent="0.2">
      <c r="A1826" s="338"/>
      <c r="B1826" s="338"/>
    </row>
    <row r="1827" spans="1:2" x14ac:dyDescent="0.2">
      <c r="A1827" s="338"/>
      <c r="B1827" s="338"/>
    </row>
    <row r="1828" spans="1:2" x14ac:dyDescent="0.2">
      <c r="A1828" s="338"/>
      <c r="B1828" s="338"/>
    </row>
    <row r="1829" spans="1:2" x14ac:dyDescent="0.2">
      <c r="A1829" s="338"/>
      <c r="B1829" s="338"/>
    </row>
    <row r="1830" spans="1:2" x14ac:dyDescent="0.2">
      <c r="A1830" s="338"/>
      <c r="B1830" s="338"/>
    </row>
    <row r="1831" spans="1:2" x14ac:dyDescent="0.2">
      <c r="A1831" s="338"/>
      <c r="B1831" s="338"/>
    </row>
    <row r="1832" spans="1:2" x14ac:dyDescent="0.2">
      <c r="A1832" s="338"/>
      <c r="B1832" s="338"/>
    </row>
    <row r="1833" spans="1:2" x14ac:dyDescent="0.2">
      <c r="A1833" s="338"/>
      <c r="B1833" s="338"/>
    </row>
    <row r="1834" spans="1:2" x14ac:dyDescent="0.2">
      <c r="A1834" s="338"/>
      <c r="B1834" s="338"/>
    </row>
    <row r="1835" spans="1:2" x14ac:dyDescent="0.2">
      <c r="A1835" s="338"/>
      <c r="B1835" s="338"/>
    </row>
    <row r="1836" spans="1:2" x14ac:dyDescent="0.2">
      <c r="A1836" s="338"/>
      <c r="B1836" s="338"/>
    </row>
    <row r="1837" spans="1:2" x14ac:dyDescent="0.2">
      <c r="A1837" s="338"/>
      <c r="B1837" s="338"/>
    </row>
    <row r="1838" spans="1:2" x14ac:dyDescent="0.2">
      <c r="A1838" s="338"/>
      <c r="B1838" s="338"/>
    </row>
    <row r="1839" spans="1:2" x14ac:dyDescent="0.2">
      <c r="A1839" s="338"/>
      <c r="B1839" s="338"/>
    </row>
    <row r="1840" spans="1:2" x14ac:dyDescent="0.2">
      <c r="A1840" s="338"/>
      <c r="B1840" s="338"/>
    </row>
    <row r="1841" spans="1:2" x14ac:dyDescent="0.2">
      <c r="A1841" s="338"/>
      <c r="B1841" s="338"/>
    </row>
    <row r="1842" spans="1:2" x14ac:dyDescent="0.2">
      <c r="A1842" s="338"/>
      <c r="B1842" s="338"/>
    </row>
    <row r="1843" spans="1:2" x14ac:dyDescent="0.2">
      <c r="A1843" s="338"/>
      <c r="B1843" s="338"/>
    </row>
    <row r="1844" spans="1:2" x14ac:dyDescent="0.2">
      <c r="A1844" s="338"/>
      <c r="B1844" s="338"/>
    </row>
    <row r="1845" spans="1:2" x14ac:dyDescent="0.2">
      <c r="A1845" s="338"/>
      <c r="B1845" s="338"/>
    </row>
    <row r="1846" spans="1:2" x14ac:dyDescent="0.2">
      <c r="A1846" s="338"/>
      <c r="B1846" s="338"/>
    </row>
    <row r="1847" spans="1:2" x14ac:dyDescent="0.2">
      <c r="A1847" s="338"/>
      <c r="B1847" s="338"/>
    </row>
    <row r="1848" spans="1:2" x14ac:dyDescent="0.2">
      <c r="A1848" s="338"/>
      <c r="B1848" s="338"/>
    </row>
    <row r="1849" spans="1:2" x14ac:dyDescent="0.2">
      <c r="A1849" s="338"/>
      <c r="B1849" s="338"/>
    </row>
    <row r="1850" spans="1:2" x14ac:dyDescent="0.2">
      <c r="A1850" s="338"/>
      <c r="B1850" s="338"/>
    </row>
    <row r="1851" spans="1:2" x14ac:dyDescent="0.2">
      <c r="A1851" s="338"/>
      <c r="B1851" s="338"/>
    </row>
    <row r="1852" spans="1:2" x14ac:dyDescent="0.2">
      <c r="A1852" s="338"/>
      <c r="B1852" s="338"/>
    </row>
    <row r="1853" spans="1:2" x14ac:dyDescent="0.2">
      <c r="A1853" s="338"/>
      <c r="B1853" s="338"/>
    </row>
    <row r="1854" spans="1:2" x14ac:dyDescent="0.2">
      <c r="A1854" s="338"/>
      <c r="B1854" s="338"/>
    </row>
    <row r="1855" spans="1:2" x14ac:dyDescent="0.2">
      <c r="A1855" s="338"/>
      <c r="B1855" s="338"/>
    </row>
    <row r="1856" spans="1:2" x14ac:dyDescent="0.2">
      <c r="A1856" s="338"/>
      <c r="B1856" s="338"/>
    </row>
    <row r="1857" spans="1:2" x14ac:dyDescent="0.2">
      <c r="A1857" s="338"/>
      <c r="B1857" s="338"/>
    </row>
    <row r="1858" spans="1:2" x14ac:dyDescent="0.2">
      <c r="A1858" s="338"/>
      <c r="B1858" s="338"/>
    </row>
    <row r="1859" spans="1:2" x14ac:dyDescent="0.2">
      <c r="A1859" s="338"/>
      <c r="B1859" s="338"/>
    </row>
    <row r="1860" spans="1:2" x14ac:dyDescent="0.2">
      <c r="A1860" s="338"/>
      <c r="B1860" s="338"/>
    </row>
    <row r="1861" spans="1:2" x14ac:dyDescent="0.2">
      <c r="A1861" s="338"/>
      <c r="B1861" s="338"/>
    </row>
    <row r="1862" spans="1:2" x14ac:dyDescent="0.2">
      <c r="A1862" s="338"/>
      <c r="B1862" s="338"/>
    </row>
    <row r="1863" spans="1:2" x14ac:dyDescent="0.2">
      <c r="A1863" s="338"/>
      <c r="B1863" s="338"/>
    </row>
    <row r="1864" spans="1:2" x14ac:dyDescent="0.2">
      <c r="A1864" s="338"/>
      <c r="B1864" s="338"/>
    </row>
    <row r="1865" spans="1:2" x14ac:dyDescent="0.2">
      <c r="A1865" s="338"/>
      <c r="B1865" s="338"/>
    </row>
    <row r="1866" spans="1:2" x14ac:dyDescent="0.2">
      <c r="A1866" s="338"/>
      <c r="B1866" s="338"/>
    </row>
    <row r="1867" spans="1:2" x14ac:dyDescent="0.2">
      <c r="A1867" s="338"/>
      <c r="B1867" s="338"/>
    </row>
    <row r="1868" spans="1:2" x14ac:dyDescent="0.2">
      <c r="A1868" s="338"/>
      <c r="B1868" s="338"/>
    </row>
    <row r="1869" spans="1:2" x14ac:dyDescent="0.2">
      <c r="A1869" s="338"/>
      <c r="B1869" s="338"/>
    </row>
    <row r="1870" spans="1:2" x14ac:dyDescent="0.2">
      <c r="A1870" s="338"/>
      <c r="B1870" s="338"/>
    </row>
    <row r="1871" spans="1:2" x14ac:dyDescent="0.2">
      <c r="A1871" s="338"/>
      <c r="B1871" s="338"/>
    </row>
    <row r="1872" spans="1:2" x14ac:dyDescent="0.2">
      <c r="A1872" s="338"/>
      <c r="B1872" s="338"/>
    </row>
    <row r="1873" spans="1:2" x14ac:dyDescent="0.2">
      <c r="A1873" s="338"/>
      <c r="B1873" s="338"/>
    </row>
    <row r="1874" spans="1:2" x14ac:dyDescent="0.2">
      <c r="A1874" s="338"/>
      <c r="B1874" s="338"/>
    </row>
    <row r="1875" spans="1:2" x14ac:dyDescent="0.2">
      <c r="A1875" s="338"/>
      <c r="B1875" s="338"/>
    </row>
    <row r="1876" spans="1:2" x14ac:dyDescent="0.2">
      <c r="A1876" s="338"/>
      <c r="B1876" s="338"/>
    </row>
    <row r="1877" spans="1:2" x14ac:dyDescent="0.2">
      <c r="A1877" s="338"/>
      <c r="B1877" s="338"/>
    </row>
    <row r="1878" spans="1:2" x14ac:dyDescent="0.2">
      <c r="A1878" s="338"/>
      <c r="B1878" s="338"/>
    </row>
    <row r="1879" spans="1:2" x14ac:dyDescent="0.2">
      <c r="A1879" s="338"/>
      <c r="B1879" s="338"/>
    </row>
    <row r="1880" spans="1:2" x14ac:dyDescent="0.2">
      <c r="A1880" s="338"/>
      <c r="B1880" s="338"/>
    </row>
    <row r="1881" spans="1:2" x14ac:dyDescent="0.2">
      <c r="A1881" s="338"/>
      <c r="B1881" s="338"/>
    </row>
    <row r="1882" spans="1:2" x14ac:dyDescent="0.2">
      <c r="A1882" s="338"/>
      <c r="B1882" s="338"/>
    </row>
    <row r="1883" spans="1:2" x14ac:dyDescent="0.2">
      <c r="A1883" s="338"/>
      <c r="B1883" s="338"/>
    </row>
    <row r="1884" spans="1:2" x14ac:dyDescent="0.2">
      <c r="A1884" s="338"/>
      <c r="B1884" s="338"/>
    </row>
    <row r="1885" spans="1:2" x14ac:dyDescent="0.2">
      <c r="A1885" s="338"/>
      <c r="B1885" s="338"/>
    </row>
    <row r="1886" spans="1:2" x14ac:dyDescent="0.2">
      <c r="A1886" s="338"/>
      <c r="B1886" s="338"/>
    </row>
    <row r="1887" spans="1:2" x14ac:dyDescent="0.2">
      <c r="A1887" s="338"/>
      <c r="B1887" s="338"/>
    </row>
    <row r="1888" spans="1:2" x14ac:dyDescent="0.2">
      <c r="A1888" s="338"/>
      <c r="B1888" s="338"/>
    </row>
    <row r="1889" spans="1:2" x14ac:dyDescent="0.2">
      <c r="A1889" s="338"/>
      <c r="B1889" s="338"/>
    </row>
    <row r="1890" spans="1:2" x14ac:dyDescent="0.2">
      <c r="A1890" s="338"/>
      <c r="B1890" s="338"/>
    </row>
    <row r="1891" spans="1:2" x14ac:dyDescent="0.2">
      <c r="A1891" s="338"/>
      <c r="B1891" s="338"/>
    </row>
    <row r="1892" spans="1:2" x14ac:dyDescent="0.2">
      <c r="A1892" s="338"/>
      <c r="B1892" s="338"/>
    </row>
    <row r="1893" spans="1:2" x14ac:dyDescent="0.2">
      <c r="A1893" s="338"/>
      <c r="B1893" s="338"/>
    </row>
    <row r="1894" spans="1:2" x14ac:dyDescent="0.2">
      <c r="A1894" s="338"/>
      <c r="B1894" s="338"/>
    </row>
    <row r="1895" spans="1:2" x14ac:dyDescent="0.2">
      <c r="A1895" s="338"/>
      <c r="B1895" s="338"/>
    </row>
    <row r="1896" spans="1:2" x14ac:dyDescent="0.2">
      <c r="A1896" s="338"/>
      <c r="B1896" s="338"/>
    </row>
    <row r="1897" spans="1:2" x14ac:dyDescent="0.2">
      <c r="A1897" s="338"/>
      <c r="B1897" s="338"/>
    </row>
    <row r="1898" spans="1:2" x14ac:dyDescent="0.2">
      <c r="A1898" s="338"/>
      <c r="B1898" s="338"/>
    </row>
    <row r="1899" spans="1:2" x14ac:dyDescent="0.2">
      <c r="A1899" s="338"/>
      <c r="B1899" s="338"/>
    </row>
    <row r="1900" spans="1:2" x14ac:dyDescent="0.2">
      <c r="A1900" s="338"/>
      <c r="B1900" s="338"/>
    </row>
    <row r="1901" spans="1:2" x14ac:dyDescent="0.2">
      <c r="A1901" s="338"/>
      <c r="B1901" s="338"/>
    </row>
    <row r="1902" spans="1:2" x14ac:dyDescent="0.2">
      <c r="A1902" s="338"/>
      <c r="B1902" s="338"/>
    </row>
    <row r="1903" spans="1:2" x14ac:dyDescent="0.2">
      <c r="A1903" s="338"/>
      <c r="B1903" s="338"/>
    </row>
    <row r="1904" spans="1:2" x14ac:dyDescent="0.2">
      <c r="A1904" s="338"/>
      <c r="B1904" s="338"/>
    </row>
    <row r="1905" spans="1:2" x14ac:dyDescent="0.2">
      <c r="A1905" s="338"/>
      <c r="B1905" s="338"/>
    </row>
    <row r="1906" spans="1:2" x14ac:dyDescent="0.2">
      <c r="A1906" s="338"/>
      <c r="B1906" s="338"/>
    </row>
    <row r="1907" spans="1:2" x14ac:dyDescent="0.2">
      <c r="A1907" s="338"/>
      <c r="B1907" s="338"/>
    </row>
    <row r="1908" spans="1:2" x14ac:dyDescent="0.2">
      <c r="A1908" s="338"/>
      <c r="B1908" s="338"/>
    </row>
    <row r="1909" spans="1:2" x14ac:dyDescent="0.2">
      <c r="A1909" s="338"/>
      <c r="B1909" s="338"/>
    </row>
    <row r="1910" spans="1:2" x14ac:dyDescent="0.2">
      <c r="A1910" s="338"/>
      <c r="B1910" s="338"/>
    </row>
    <row r="1911" spans="1:2" x14ac:dyDescent="0.2">
      <c r="A1911" s="338"/>
      <c r="B1911" s="338"/>
    </row>
    <row r="1912" spans="1:2" x14ac:dyDescent="0.2">
      <c r="A1912" s="338"/>
      <c r="B1912" s="338"/>
    </row>
    <row r="1913" spans="1:2" x14ac:dyDescent="0.2">
      <c r="A1913" s="338"/>
      <c r="B1913" s="338"/>
    </row>
    <row r="1914" spans="1:2" x14ac:dyDescent="0.2">
      <c r="A1914" s="338"/>
      <c r="B1914" s="338"/>
    </row>
    <row r="1915" spans="1:2" x14ac:dyDescent="0.2">
      <c r="A1915" s="338"/>
      <c r="B1915" s="338"/>
    </row>
    <row r="1916" spans="1:2" x14ac:dyDescent="0.2">
      <c r="A1916" s="338"/>
      <c r="B1916" s="338"/>
    </row>
    <row r="1917" spans="1:2" x14ac:dyDescent="0.2">
      <c r="A1917" s="338"/>
      <c r="B1917" s="338"/>
    </row>
    <row r="1918" spans="1:2" x14ac:dyDescent="0.2">
      <c r="A1918" s="338"/>
      <c r="B1918" s="338"/>
    </row>
    <row r="1919" spans="1:2" x14ac:dyDescent="0.2">
      <c r="A1919" s="338"/>
      <c r="B1919" s="338"/>
    </row>
    <row r="1920" spans="1:2" x14ac:dyDescent="0.2">
      <c r="A1920" s="338"/>
      <c r="B1920" s="338"/>
    </row>
    <row r="1921" spans="1:2" x14ac:dyDescent="0.2">
      <c r="A1921" s="338"/>
      <c r="B1921" s="338"/>
    </row>
    <row r="1922" spans="1:2" x14ac:dyDescent="0.2">
      <c r="A1922" s="338"/>
      <c r="B1922" s="338"/>
    </row>
    <row r="1923" spans="1:2" x14ac:dyDescent="0.2">
      <c r="A1923" s="338"/>
      <c r="B1923" s="338"/>
    </row>
    <row r="1924" spans="1:2" x14ac:dyDescent="0.2">
      <c r="A1924" s="338"/>
      <c r="B1924" s="338"/>
    </row>
    <row r="1925" spans="1:2" x14ac:dyDescent="0.2">
      <c r="A1925" s="338"/>
      <c r="B1925" s="338"/>
    </row>
    <row r="1926" spans="1:2" x14ac:dyDescent="0.2">
      <c r="A1926" s="338"/>
      <c r="B1926" s="338"/>
    </row>
    <row r="1927" spans="1:2" x14ac:dyDescent="0.2">
      <c r="A1927" s="338"/>
      <c r="B1927" s="338"/>
    </row>
    <row r="1928" spans="1:2" x14ac:dyDescent="0.2">
      <c r="A1928" s="338"/>
      <c r="B1928" s="338"/>
    </row>
    <row r="1929" spans="1:2" x14ac:dyDescent="0.2">
      <c r="A1929" s="338"/>
      <c r="B1929" s="338"/>
    </row>
    <row r="1930" spans="1:2" x14ac:dyDescent="0.2">
      <c r="A1930" s="338"/>
      <c r="B1930" s="338"/>
    </row>
    <row r="1931" spans="1:2" x14ac:dyDescent="0.2">
      <c r="A1931" s="338"/>
      <c r="B1931" s="338"/>
    </row>
    <row r="1932" spans="1:2" x14ac:dyDescent="0.2">
      <c r="A1932" s="338"/>
      <c r="B1932" s="338"/>
    </row>
    <row r="1933" spans="1:2" x14ac:dyDescent="0.2">
      <c r="A1933" s="338"/>
      <c r="B1933" s="338"/>
    </row>
    <row r="1934" spans="1:2" x14ac:dyDescent="0.2">
      <c r="A1934" s="338"/>
      <c r="B1934" s="338"/>
    </row>
    <row r="1935" spans="1:2" x14ac:dyDescent="0.2">
      <c r="A1935" s="338"/>
      <c r="B1935" s="338"/>
    </row>
    <row r="1936" spans="1:2" x14ac:dyDescent="0.2">
      <c r="A1936" s="338"/>
      <c r="B1936" s="338"/>
    </row>
    <row r="1937" spans="1:2" x14ac:dyDescent="0.2">
      <c r="A1937" s="338"/>
      <c r="B1937" s="338"/>
    </row>
    <row r="1938" spans="1:2" x14ac:dyDescent="0.2">
      <c r="A1938" s="338"/>
      <c r="B1938" s="338"/>
    </row>
    <row r="1939" spans="1:2" x14ac:dyDescent="0.2">
      <c r="A1939" s="338"/>
      <c r="B1939" s="338"/>
    </row>
    <row r="1940" spans="1:2" x14ac:dyDescent="0.2">
      <c r="A1940" s="338"/>
      <c r="B1940" s="338"/>
    </row>
    <row r="1941" spans="1:2" x14ac:dyDescent="0.2">
      <c r="A1941" s="338"/>
      <c r="B1941" s="338"/>
    </row>
    <row r="1942" spans="1:2" x14ac:dyDescent="0.2">
      <c r="A1942" s="338"/>
      <c r="B1942" s="338"/>
    </row>
    <row r="1943" spans="1:2" x14ac:dyDescent="0.2">
      <c r="A1943" s="338"/>
      <c r="B1943" s="338"/>
    </row>
    <row r="1944" spans="1:2" x14ac:dyDescent="0.2">
      <c r="A1944" s="338"/>
      <c r="B1944" s="338"/>
    </row>
    <row r="1945" spans="1:2" x14ac:dyDescent="0.2">
      <c r="A1945" s="338"/>
      <c r="B1945" s="338"/>
    </row>
    <row r="1946" spans="1:2" x14ac:dyDescent="0.2">
      <c r="A1946" s="338"/>
      <c r="B1946" s="338"/>
    </row>
    <row r="1947" spans="1:2" x14ac:dyDescent="0.2">
      <c r="A1947" s="338"/>
      <c r="B1947" s="338"/>
    </row>
    <row r="1948" spans="1:2" x14ac:dyDescent="0.2">
      <c r="A1948" s="338"/>
      <c r="B1948" s="338"/>
    </row>
    <row r="1949" spans="1:2" x14ac:dyDescent="0.2">
      <c r="A1949" s="338"/>
      <c r="B1949" s="338"/>
    </row>
    <row r="1950" spans="1:2" x14ac:dyDescent="0.2">
      <c r="A1950" s="338"/>
      <c r="B1950" s="338"/>
    </row>
    <row r="1951" spans="1:2" x14ac:dyDescent="0.2">
      <c r="A1951" s="338"/>
      <c r="B1951" s="338"/>
    </row>
    <row r="1952" spans="1:2" x14ac:dyDescent="0.2">
      <c r="A1952" s="338"/>
      <c r="B1952" s="338"/>
    </row>
    <row r="1953" spans="1:2" x14ac:dyDescent="0.2">
      <c r="A1953" s="338"/>
      <c r="B1953" s="338"/>
    </row>
    <row r="1954" spans="1:2" x14ac:dyDescent="0.2">
      <c r="A1954" s="338"/>
      <c r="B1954" s="338"/>
    </row>
    <row r="1955" spans="1:2" x14ac:dyDescent="0.2">
      <c r="A1955" s="338"/>
      <c r="B1955" s="338"/>
    </row>
    <row r="1956" spans="1:2" x14ac:dyDescent="0.2">
      <c r="A1956" s="338"/>
      <c r="B1956" s="338"/>
    </row>
    <row r="1957" spans="1:2" x14ac:dyDescent="0.2">
      <c r="A1957" s="338"/>
      <c r="B1957" s="338"/>
    </row>
    <row r="1958" spans="1:2" x14ac:dyDescent="0.2">
      <c r="A1958" s="338"/>
      <c r="B1958" s="338"/>
    </row>
    <row r="1959" spans="1:2" x14ac:dyDescent="0.2">
      <c r="A1959" s="338"/>
      <c r="B1959" s="338"/>
    </row>
    <row r="1960" spans="1:2" x14ac:dyDescent="0.2">
      <c r="A1960" s="338"/>
      <c r="B1960" s="338"/>
    </row>
    <row r="1961" spans="1:2" x14ac:dyDescent="0.2">
      <c r="A1961" s="338"/>
      <c r="B1961" s="338"/>
    </row>
    <row r="1962" spans="1:2" x14ac:dyDescent="0.2">
      <c r="A1962" s="338"/>
      <c r="B1962" s="338"/>
    </row>
    <row r="1963" spans="1:2" x14ac:dyDescent="0.2">
      <c r="A1963" s="338"/>
      <c r="B1963" s="338"/>
    </row>
    <row r="1964" spans="1:2" x14ac:dyDescent="0.2">
      <c r="A1964" s="338"/>
      <c r="B1964" s="338"/>
    </row>
    <row r="1965" spans="1:2" x14ac:dyDescent="0.2">
      <c r="A1965" s="338"/>
      <c r="B1965" s="338"/>
    </row>
    <row r="1966" spans="1:2" x14ac:dyDescent="0.2">
      <c r="A1966" s="338"/>
      <c r="B1966" s="338"/>
    </row>
    <row r="1967" spans="1:2" x14ac:dyDescent="0.2">
      <c r="A1967" s="338"/>
      <c r="B1967" s="338"/>
    </row>
    <row r="1968" spans="1:2" x14ac:dyDescent="0.2">
      <c r="A1968" s="338"/>
      <c r="B1968" s="338"/>
    </row>
    <row r="1969" spans="1:2" x14ac:dyDescent="0.2">
      <c r="A1969" s="338"/>
      <c r="B1969" s="338"/>
    </row>
    <row r="1970" spans="1:2" x14ac:dyDescent="0.2">
      <c r="A1970" s="338"/>
      <c r="B1970" s="338"/>
    </row>
    <row r="1971" spans="1:2" x14ac:dyDescent="0.2">
      <c r="A1971" s="338"/>
      <c r="B1971" s="338"/>
    </row>
    <row r="1972" spans="1:2" x14ac:dyDescent="0.2">
      <c r="A1972" s="338"/>
      <c r="B1972" s="338"/>
    </row>
    <row r="1973" spans="1:2" x14ac:dyDescent="0.2">
      <c r="A1973" s="338"/>
      <c r="B1973" s="338"/>
    </row>
    <row r="1974" spans="1:2" x14ac:dyDescent="0.2">
      <c r="A1974" s="338"/>
      <c r="B1974" s="338"/>
    </row>
    <row r="1975" spans="1:2" x14ac:dyDescent="0.2">
      <c r="A1975" s="338"/>
      <c r="B1975" s="338"/>
    </row>
    <row r="1976" spans="1:2" x14ac:dyDescent="0.2">
      <c r="A1976" s="338"/>
      <c r="B1976" s="338"/>
    </row>
    <row r="1977" spans="1:2" x14ac:dyDescent="0.2">
      <c r="A1977" s="338"/>
      <c r="B1977" s="338"/>
    </row>
    <row r="1978" spans="1:2" x14ac:dyDescent="0.2">
      <c r="A1978" s="338"/>
      <c r="B1978" s="338"/>
    </row>
    <row r="1979" spans="1:2" x14ac:dyDescent="0.2">
      <c r="A1979" s="338"/>
      <c r="B1979" s="338"/>
    </row>
    <row r="1980" spans="1:2" x14ac:dyDescent="0.2">
      <c r="A1980" s="338"/>
      <c r="B1980" s="338"/>
    </row>
    <row r="1981" spans="1:2" x14ac:dyDescent="0.2">
      <c r="A1981" s="338"/>
      <c r="B1981" s="338"/>
    </row>
    <row r="1982" spans="1:2" x14ac:dyDescent="0.2">
      <c r="A1982" s="338"/>
      <c r="B1982" s="338"/>
    </row>
    <row r="1983" spans="1:2" x14ac:dyDescent="0.2">
      <c r="A1983" s="338"/>
      <c r="B1983" s="338"/>
    </row>
    <row r="1984" spans="1:2" x14ac:dyDescent="0.2">
      <c r="A1984" s="338"/>
      <c r="B1984" s="338"/>
    </row>
    <row r="1985" spans="1:2" x14ac:dyDescent="0.2">
      <c r="A1985" s="338"/>
      <c r="B1985" s="338"/>
    </row>
    <row r="1986" spans="1:2" x14ac:dyDescent="0.2">
      <c r="A1986" s="338"/>
      <c r="B1986" s="338"/>
    </row>
    <row r="1987" spans="1:2" x14ac:dyDescent="0.2">
      <c r="A1987" s="338"/>
      <c r="B1987" s="338"/>
    </row>
    <row r="1988" spans="1:2" x14ac:dyDescent="0.2">
      <c r="A1988" s="338"/>
      <c r="B1988" s="338"/>
    </row>
    <row r="1989" spans="1:2" x14ac:dyDescent="0.2">
      <c r="A1989" s="338"/>
      <c r="B1989" s="338"/>
    </row>
    <row r="1990" spans="1:2" x14ac:dyDescent="0.2">
      <c r="A1990" s="338"/>
      <c r="B1990" s="338"/>
    </row>
    <row r="1991" spans="1:2" x14ac:dyDescent="0.2">
      <c r="A1991" s="338"/>
      <c r="B1991" s="338"/>
    </row>
    <row r="1992" spans="1:2" x14ac:dyDescent="0.2">
      <c r="A1992" s="338"/>
      <c r="B1992" s="338"/>
    </row>
    <row r="1993" spans="1:2" x14ac:dyDescent="0.2">
      <c r="A1993" s="338"/>
      <c r="B1993" s="338"/>
    </row>
    <row r="1994" spans="1:2" x14ac:dyDescent="0.2">
      <c r="A1994" s="338"/>
      <c r="B1994" s="338"/>
    </row>
    <row r="1995" spans="1:2" x14ac:dyDescent="0.2">
      <c r="A1995" s="338"/>
      <c r="B1995" s="338"/>
    </row>
    <row r="1996" spans="1:2" x14ac:dyDescent="0.2">
      <c r="A1996" s="338"/>
      <c r="B1996" s="338"/>
    </row>
    <row r="1997" spans="1:2" x14ac:dyDescent="0.2">
      <c r="A1997" s="338"/>
      <c r="B1997" s="338"/>
    </row>
    <row r="1998" spans="1:2" x14ac:dyDescent="0.2">
      <c r="A1998" s="338"/>
      <c r="B1998" s="338"/>
    </row>
    <row r="1999" spans="1:2" x14ac:dyDescent="0.2">
      <c r="A1999" s="338"/>
      <c r="B1999" s="338"/>
    </row>
    <row r="2000" spans="1:2" x14ac:dyDescent="0.2">
      <c r="A2000" s="338"/>
      <c r="B2000" s="338"/>
    </row>
    <row r="2001" spans="1:2" x14ac:dyDescent="0.2">
      <c r="A2001" s="338"/>
      <c r="B2001" s="338"/>
    </row>
    <row r="2002" spans="1:2" x14ac:dyDescent="0.2">
      <c r="A2002" s="338"/>
      <c r="B2002" s="338"/>
    </row>
    <row r="2003" spans="1:2" x14ac:dyDescent="0.2">
      <c r="A2003" s="338"/>
      <c r="B2003" s="338"/>
    </row>
    <row r="2004" spans="1:2" x14ac:dyDescent="0.2">
      <c r="A2004" s="338"/>
      <c r="B2004" s="338"/>
    </row>
    <row r="2005" spans="1:2" x14ac:dyDescent="0.2">
      <c r="A2005" s="338"/>
      <c r="B2005" s="338"/>
    </row>
    <row r="2006" spans="1:2" x14ac:dyDescent="0.2">
      <c r="A2006" s="338"/>
      <c r="B2006" s="338"/>
    </row>
    <row r="2007" spans="1:2" x14ac:dyDescent="0.2">
      <c r="A2007" s="338"/>
      <c r="B2007" s="338"/>
    </row>
    <row r="2008" spans="1:2" x14ac:dyDescent="0.2">
      <c r="A2008" s="338"/>
      <c r="B2008" s="338"/>
    </row>
    <row r="2009" spans="1:2" x14ac:dyDescent="0.2">
      <c r="A2009" s="338"/>
      <c r="B2009" s="338"/>
    </row>
    <row r="2010" spans="1:2" x14ac:dyDescent="0.2">
      <c r="A2010" s="338"/>
      <c r="B2010" s="338"/>
    </row>
    <row r="2011" spans="1:2" x14ac:dyDescent="0.2">
      <c r="A2011" s="338"/>
      <c r="B2011" s="338"/>
    </row>
    <row r="2012" spans="1:2" x14ac:dyDescent="0.2">
      <c r="A2012" s="338"/>
      <c r="B2012" s="338"/>
    </row>
    <row r="2013" spans="1:2" x14ac:dyDescent="0.2">
      <c r="A2013" s="338"/>
      <c r="B2013" s="338"/>
    </row>
    <row r="2014" spans="1:2" x14ac:dyDescent="0.2">
      <c r="A2014" s="338"/>
      <c r="B2014" s="338"/>
    </row>
    <row r="2015" spans="1:2" x14ac:dyDescent="0.2">
      <c r="A2015" s="338"/>
      <c r="B2015" s="338"/>
    </row>
    <row r="2016" spans="1:2" x14ac:dyDescent="0.2">
      <c r="A2016" s="338"/>
      <c r="B2016" s="338"/>
    </row>
    <row r="2017" spans="1:2" x14ac:dyDescent="0.2">
      <c r="A2017" s="338"/>
      <c r="B2017" s="338"/>
    </row>
    <row r="2018" spans="1:2" x14ac:dyDescent="0.2">
      <c r="A2018" s="338"/>
      <c r="B2018" s="338"/>
    </row>
    <row r="2019" spans="1:2" x14ac:dyDescent="0.2">
      <c r="A2019" s="338"/>
      <c r="B2019" s="338"/>
    </row>
    <row r="2020" spans="1:2" x14ac:dyDescent="0.2">
      <c r="A2020" s="338"/>
      <c r="B2020" s="338"/>
    </row>
    <row r="2021" spans="1:2" x14ac:dyDescent="0.2">
      <c r="A2021" s="338"/>
      <c r="B2021" s="338"/>
    </row>
    <row r="2022" spans="1:2" x14ac:dyDescent="0.2">
      <c r="A2022" s="338"/>
      <c r="B2022" s="338"/>
    </row>
    <row r="2023" spans="1:2" x14ac:dyDescent="0.2">
      <c r="A2023" s="338"/>
      <c r="B2023" s="338"/>
    </row>
    <row r="2024" spans="1:2" x14ac:dyDescent="0.2">
      <c r="A2024" s="338"/>
      <c r="B2024" s="338"/>
    </row>
    <row r="2025" spans="1:2" x14ac:dyDescent="0.2">
      <c r="A2025" s="338"/>
      <c r="B2025" s="338"/>
    </row>
    <row r="2026" spans="1:2" x14ac:dyDescent="0.2">
      <c r="A2026" s="338"/>
      <c r="B2026" s="338"/>
    </row>
    <row r="2027" spans="1:2" x14ac:dyDescent="0.2">
      <c r="A2027" s="338"/>
      <c r="B2027" s="338"/>
    </row>
    <row r="2028" spans="1:2" x14ac:dyDescent="0.2">
      <c r="A2028" s="338"/>
      <c r="B2028" s="338"/>
    </row>
    <row r="2029" spans="1:2" x14ac:dyDescent="0.2">
      <c r="A2029" s="338"/>
      <c r="B2029" s="338"/>
    </row>
    <row r="2030" spans="1:2" x14ac:dyDescent="0.2">
      <c r="A2030" s="338"/>
      <c r="B2030" s="338"/>
    </row>
    <row r="2031" spans="1:2" x14ac:dyDescent="0.2">
      <c r="A2031" s="338"/>
      <c r="B2031" s="338"/>
    </row>
    <row r="2032" spans="1:2" x14ac:dyDescent="0.2">
      <c r="A2032" s="338"/>
      <c r="B2032" s="338"/>
    </row>
    <row r="2033" spans="1:2" x14ac:dyDescent="0.2">
      <c r="A2033" s="338"/>
      <c r="B2033" s="338"/>
    </row>
    <row r="2034" spans="1:2" x14ac:dyDescent="0.2">
      <c r="A2034" s="338"/>
      <c r="B2034" s="338"/>
    </row>
    <row r="2035" spans="1:2" x14ac:dyDescent="0.2">
      <c r="A2035" s="338"/>
      <c r="B2035" s="338"/>
    </row>
    <row r="2036" spans="1:2" x14ac:dyDescent="0.2">
      <c r="A2036" s="338"/>
      <c r="B2036" s="338"/>
    </row>
    <row r="2037" spans="1:2" x14ac:dyDescent="0.2">
      <c r="A2037" s="338"/>
      <c r="B2037" s="338"/>
    </row>
    <row r="2038" spans="1:2" x14ac:dyDescent="0.2">
      <c r="A2038" s="338"/>
      <c r="B2038" s="338"/>
    </row>
    <row r="2039" spans="1:2" x14ac:dyDescent="0.2">
      <c r="A2039" s="338"/>
      <c r="B2039" s="338"/>
    </row>
    <row r="2040" spans="1:2" x14ac:dyDescent="0.2">
      <c r="A2040" s="338"/>
      <c r="B2040" s="338"/>
    </row>
    <row r="2041" spans="1:2" x14ac:dyDescent="0.2">
      <c r="A2041" s="338"/>
      <c r="B2041" s="338"/>
    </row>
    <row r="2042" spans="1:2" x14ac:dyDescent="0.2">
      <c r="A2042" s="338"/>
      <c r="B2042" s="338"/>
    </row>
    <row r="2043" spans="1:2" x14ac:dyDescent="0.2">
      <c r="A2043" s="338"/>
      <c r="B2043" s="338"/>
    </row>
    <row r="2044" spans="1:2" x14ac:dyDescent="0.2">
      <c r="A2044" s="338"/>
      <c r="B2044" s="338"/>
    </row>
    <row r="2045" spans="1:2" x14ac:dyDescent="0.2">
      <c r="A2045" s="338"/>
      <c r="B2045" s="338"/>
    </row>
    <row r="2046" spans="1:2" x14ac:dyDescent="0.2">
      <c r="A2046" s="338"/>
      <c r="B2046" s="338"/>
    </row>
    <row r="2047" spans="1:2" x14ac:dyDescent="0.2">
      <c r="A2047" s="338"/>
      <c r="B2047" s="338"/>
    </row>
    <row r="2048" spans="1:2" x14ac:dyDescent="0.2">
      <c r="A2048" s="338"/>
      <c r="B2048" s="338"/>
    </row>
    <row r="2049" spans="1:2" x14ac:dyDescent="0.2">
      <c r="A2049" s="338"/>
      <c r="B2049" s="338"/>
    </row>
    <row r="2050" spans="1:2" x14ac:dyDescent="0.2">
      <c r="A2050" s="338"/>
      <c r="B2050" s="338"/>
    </row>
    <row r="2051" spans="1:2" x14ac:dyDescent="0.2">
      <c r="A2051" s="338"/>
      <c r="B2051" s="338"/>
    </row>
    <row r="2052" spans="1:2" x14ac:dyDescent="0.2">
      <c r="A2052" s="338"/>
      <c r="B2052" s="338"/>
    </row>
    <row r="2053" spans="1:2" x14ac:dyDescent="0.2">
      <c r="A2053" s="338"/>
      <c r="B2053" s="338"/>
    </row>
    <row r="2054" spans="1:2" x14ac:dyDescent="0.2">
      <c r="A2054" s="338"/>
      <c r="B2054" s="338"/>
    </row>
    <row r="2055" spans="1:2" x14ac:dyDescent="0.2">
      <c r="A2055" s="338"/>
      <c r="B2055" s="338"/>
    </row>
    <row r="2056" spans="1:2" x14ac:dyDescent="0.2">
      <c r="A2056" s="338"/>
      <c r="B2056" s="338"/>
    </row>
    <row r="2057" spans="1:2" x14ac:dyDescent="0.2">
      <c r="A2057" s="338"/>
      <c r="B2057" s="338"/>
    </row>
    <row r="2058" spans="1:2" x14ac:dyDescent="0.2">
      <c r="A2058" s="338"/>
      <c r="B2058" s="338"/>
    </row>
    <row r="2059" spans="1:2" x14ac:dyDescent="0.2">
      <c r="A2059" s="338"/>
      <c r="B2059" s="338"/>
    </row>
    <row r="2060" spans="1:2" x14ac:dyDescent="0.2">
      <c r="A2060" s="338"/>
      <c r="B2060" s="338"/>
    </row>
    <row r="2061" spans="1:2" x14ac:dyDescent="0.2">
      <c r="A2061" s="338"/>
      <c r="B2061" s="338"/>
    </row>
    <row r="2062" spans="1:2" x14ac:dyDescent="0.2">
      <c r="A2062" s="338"/>
      <c r="B2062" s="338"/>
    </row>
    <row r="2063" spans="1:2" x14ac:dyDescent="0.2">
      <c r="A2063" s="338"/>
      <c r="B2063" s="338"/>
    </row>
    <row r="2064" spans="1:2" x14ac:dyDescent="0.2">
      <c r="A2064" s="338"/>
      <c r="B2064" s="338"/>
    </row>
    <row r="2065" spans="1:2" x14ac:dyDescent="0.2">
      <c r="A2065" s="338"/>
      <c r="B2065" s="338"/>
    </row>
    <row r="2066" spans="1:2" x14ac:dyDescent="0.2">
      <c r="A2066" s="338"/>
      <c r="B2066" s="338"/>
    </row>
    <row r="2067" spans="1:2" x14ac:dyDescent="0.2">
      <c r="A2067" s="338"/>
      <c r="B2067" s="338"/>
    </row>
    <row r="2068" spans="1:2" x14ac:dyDescent="0.2">
      <c r="A2068" s="338"/>
      <c r="B2068" s="338"/>
    </row>
    <row r="2069" spans="1:2" x14ac:dyDescent="0.2">
      <c r="A2069" s="338"/>
      <c r="B2069" s="338"/>
    </row>
    <row r="2070" spans="1:2" x14ac:dyDescent="0.2">
      <c r="A2070" s="338"/>
      <c r="B2070" s="338"/>
    </row>
    <row r="2071" spans="1:2" x14ac:dyDescent="0.2">
      <c r="A2071" s="338"/>
      <c r="B2071" s="338"/>
    </row>
    <row r="2072" spans="1:2" x14ac:dyDescent="0.2">
      <c r="A2072" s="338"/>
      <c r="B2072" s="338"/>
    </row>
    <row r="2073" spans="1:2" x14ac:dyDescent="0.2">
      <c r="A2073" s="338"/>
      <c r="B2073" s="338"/>
    </row>
    <row r="2074" spans="1:2" x14ac:dyDescent="0.2">
      <c r="A2074" s="338"/>
      <c r="B2074" s="338"/>
    </row>
    <row r="2075" spans="1:2" x14ac:dyDescent="0.2">
      <c r="A2075" s="338"/>
      <c r="B2075" s="338"/>
    </row>
    <row r="2076" spans="1:2" x14ac:dyDescent="0.2">
      <c r="A2076" s="338"/>
      <c r="B2076" s="338"/>
    </row>
    <row r="2077" spans="1:2" x14ac:dyDescent="0.2">
      <c r="A2077" s="338"/>
      <c r="B2077" s="338"/>
    </row>
    <row r="2078" spans="1:2" x14ac:dyDescent="0.2">
      <c r="A2078" s="338"/>
      <c r="B2078" s="338"/>
    </row>
    <row r="2079" spans="1:2" x14ac:dyDescent="0.2">
      <c r="A2079" s="338"/>
      <c r="B2079" s="338"/>
    </row>
    <row r="2080" spans="1:2" x14ac:dyDescent="0.2">
      <c r="A2080" s="338"/>
      <c r="B2080" s="338"/>
    </row>
    <row r="2081" spans="1:2" x14ac:dyDescent="0.2">
      <c r="A2081" s="338"/>
      <c r="B2081" s="338"/>
    </row>
    <row r="2082" spans="1:2" x14ac:dyDescent="0.2">
      <c r="A2082" s="338"/>
      <c r="B2082" s="338"/>
    </row>
    <row r="2083" spans="1:2" x14ac:dyDescent="0.2">
      <c r="A2083" s="338"/>
      <c r="B2083" s="338"/>
    </row>
    <row r="2084" spans="1:2" x14ac:dyDescent="0.2">
      <c r="A2084" s="338"/>
      <c r="B2084" s="338"/>
    </row>
    <row r="2085" spans="1:2" x14ac:dyDescent="0.2">
      <c r="A2085" s="338"/>
      <c r="B2085" s="338"/>
    </row>
    <row r="2086" spans="1:2" x14ac:dyDescent="0.2">
      <c r="A2086" s="338"/>
      <c r="B2086" s="338"/>
    </row>
    <row r="2087" spans="1:2" x14ac:dyDescent="0.2">
      <c r="A2087" s="338"/>
      <c r="B2087" s="338"/>
    </row>
    <row r="2088" spans="1:2" x14ac:dyDescent="0.2">
      <c r="A2088" s="338"/>
      <c r="B2088" s="338"/>
    </row>
    <row r="2089" spans="1:2" x14ac:dyDescent="0.2">
      <c r="A2089" s="338"/>
      <c r="B2089" s="338"/>
    </row>
    <row r="2090" spans="1:2" x14ac:dyDescent="0.2">
      <c r="A2090" s="338"/>
      <c r="B2090" s="338"/>
    </row>
    <row r="2091" spans="1:2" x14ac:dyDescent="0.2">
      <c r="A2091" s="338"/>
      <c r="B2091" s="338"/>
    </row>
    <row r="2092" spans="1:2" x14ac:dyDescent="0.2">
      <c r="A2092" s="338"/>
      <c r="B2092" s="338"/>
    </row>
    <row r="2093" spans="1:2" x14ac:dyDescent="0.2">
      <c r="A2093" s="338"/>
      <c r="B2093" s="338"/>
    </row>
    <row r="2094" spans="1:2" x14ac:dyDescent="0.2">
      <c r="A2094" s="338"/>
      <c r="B2094" s="338"/>
    </row>
    <row r="2095" spans="1:2" x14ac:dyDescent="0.2">
      <c r="A2095" s="338"/>
      <c r="B2095" s="338"/>
    </row>
    <row r="2096" spans="1:2" x14ac:dyDescent="0.2">
      <c r="A2096" s="338"/>
      <c r="B2096" s="338"/>
    </row>
    <row r="2097" spans="1:2" x14ac:dyDescent="0.2">
      <c r="A2097" s="338"/>
      <c r="B2097" s="338"/>
    </row>
    <row r="2098" spans="1:2" x14ac:dyDescent="0.2">
      <c r="A2098" s="338"/>
      <c r="B2098" s="338"/>
    </row>
    <row r="2099" spans="1:2" x14ac:dyDescent="0.2">
      <c r="A2099" s="338"/>
      <c r="B2099" s="338"/>
    </row>
    <row r="2100" spans="1:2" x14ac:dyDescent="0.2">
      <c r="A2100" s="338"/>
      <c r="B2100" s="338"/>
    </row>
    <row r="2101" spans="1:2" x14ac:dyDescent="0.2">
      <c r="A2101" s="338"/>
      <c r="B2101" s="338"/>
    </row>
    <row r="2102" spans="1:2" x14ac:dyDescent="0.2">
      <c r="A2102" s="338"/>
      <c r="B2102" s="338"/>
    </row>
    <row r="2103" spans="1:2" x14ac:dyDescent="0.2">
      <c r="A2103" s="338"/>
      <c r="B2103" s="338"/>
    </row>
    <row r="2104" spans="1:2" x14ac:dyDescent="0.2">
      <c r="A2104" s="338"/>
      <c r="B2104" s="338"/>
    </row>
    <row r="2105" spans="1:2" x14ac:dyDescent="0.2">
      <c r="A2105" s="338"/>
      <c r="B2105" s="338"/>
    </row>
    <row r="2106" spans="1:2" x14ac:dyDescent="0.2">
      <c r="A2106" s="338"/>
      <c r="B2106" s="338"/>
    </row>
    <row r="2107" spans="1:2" x14ac:dyDescent="0.2">
      <c r="A2107" s="338"/>
      <c r="B2107" s="338"/>
    </row>
    <row r="2108" spans="1:2" x14ac:dyDescent="0.2">
      <c r="A2108" s="338"/>
      <c r="B2108" s="338"/>
    </row>
    <row r="2109" spans="1:2" x14ac:dyDescent="0.2">
      <c r="A2109" s="338"/>
      <c r="B2109" s="338"/>
    </row>
    <row r="2110" spans="1:2" x14ac:dyDescent="0.2">
      <c r="A2110" s="338"/>
      <c r="B2110" s="338"/>
    </row>
    <row r="2111" spans="1:2" x14ac:dyDescent="0.2">
      <c r="A2111" s="338"/>
      <c r="B2111" s="338"/>
    </row>
    <row r="2112" spans="1:2" x14ac:dyDescent="0.2">
      <c r="A2112" s="338"/>
      <c r="B2112" s="338"/>
    </row>
    <row r="2113" spans="1:2" x14ac:dyDescent="0.2">
      <c r="A2113" s="338"/>
      <c r="B2113" s="338"/>
    </row>
    <row r="2114" spans="1:2" x14ac:dyDescent="0.2">
      <c r="A2114" s="338"/>
      <c r="B2114" s="338"/>
    </row>
    <row r="2115" spans="1:2" x14ac:dyDescent="0.2">
      <c r="A2115" s="338"/>
      <c r="B2115" s="338"/>
    </row>
    <row r="2116" spans="1:2" x14ac:dyDescent="0.2">
      <c r="A2116" s="338"/>
      <c r="B2116" s="338"/>
    </row>
    <row r="2117" spans="1:2" x14ac:dyDescent="0.2">
      <c r="A2117" s="338"/>
      <c r="B2117" s="338"/>
    </row>
    <row r="2118" spans="1:2" x14ac:dyDescent="0.2">
      <c r="A2118" s="338"/>
      <c r="B2118" s="338"/>
    </row>
    <row r="2119" spans="1:2" x14ac:dyDescent="0.2">
      <c r="A2119" s="338"/>
      <c r="B2119" s="338"/>
    </row>
    <row r="2120" spans="1:2" x14ac:dyDescent="0.2">
      <c r="A2120" s="338"/>
      <c r="B2120" s="338"/>
    </row>
    <row r="2121" spans="1:2" x14ac:dyDescent="0.2">
      <c r="A2121" s="338"/>
      <c r="B2121" s="338"/>
    </row>
    <row r="2122" spans="1:2" x14ac:dyDescent="0.2">
      <c r="A2122" s="338"/>
      <c r="B2122" s="338"/>
    </row>
    <row r="2123" spans="1:2" x14ac:dyDescent="0.2">
      <c r="A2123" s="338"/>
      <c r="B2123" s="338"/>
    </row>
    <row r="2124" spans="1:2" x14ac:dyDescent="0.2">
      <c r="A2124" s="338"/>
      <c r="B2124" s="338"/>
    </row>
    <row r="2125" spans="1:2" x14ac:dyDescent="0.2">
      <c r="A2125" s="338"/>
      <c r="B2125" s="338"/>
    </row>
    <row r="2126" spans="1:2" x14ac:dyDescent="0.2">
      <c r="A2126" s="338"/>
      <c r="B2126" s="338"/>
    </row>
    <row r="2127" spans="1:2" x14ac:dyDescent="0.2">
      <c r="A2127" s="338"/>
      <c r="B2127" s="338"/>
    </row>
    <row r="2128" spans="1:2" x14ac:dyDescent="0.2">
      <c r="A2128" s="338"/>
      <c r="B2128" s="338"/>
    </row>
    <row r="2129" spans="1:2" x14ac:dyDescent="0.2">
      <c r="A2129" s="338"/>
      <c r="B2129" s="338"/>
    </row>
    <row r="2130" spans="1:2" x14ac:dyDescent="0.2">
      <c r="A2130" s="338"/>
      <c r="B2130" s="338"/>
    </row>
    <row r="2131" spans="1:2" x14ac:dyDescent="0.2">
      <c r="A2131" s="338"/>
      <c r="B2131" s="338"/>
    </row>
    <row r="2132" spans="1:2" x14ac:dyDescent="0.2">
      <c r="A2132" s="338"/>
      <c r="B2132" s="338"/>
    </row>
    <row r="2133" spans="1:2" x14ac:dyDescent="0.2">
      <c r="A2133" s="338"/>
      <c r="B2133" s="338"/>
    </row>
    <row r="2134" spans="1:2" x14ac:dyDescent="0.2">
      <c r="A2134" s="338"/>
      <c r="B2134" s="338"/>
    </row>
    <row r="2135" spans="1:2" x14ac:dyDescent="0.2">
      <c r="A2135" s="338"/>
      <c r="B2135" s="338"/>
    </row>
    <row r="2136" spans="1:2" x14ac:dyDescent="0.2">
      <c r="A2136" s="338"/>
      <c r="B2136" s="338"/>
    </row>
    <row r="2137" spans="1:2" x14ac:dyDescent="0.2">
      <c r="A2137" s="338"/>
      <c r="B2137" s="338"/>
    </row>
    <row r="2138" spans="1:2" x14ac:dyDescent="0.2">
      <c r="A2138" s="338"/>
      <c r="B2138" s="338"/>
    </row>
    <row r="2139" spans="1:2" x14ac:dyDescent="0.2">
      <c r="A2139" s="338"/>
      <c r="B2139" s="338"/>
    </row>
    <row r="2140" spans="1:2" x14ac:dyDescent="0.2">
      <c r="A2140" s="338"/>
      <c r="B2140" s="338"/>
    </row>
    <row r="2141" spans="1:2" x14ac:dyDescent="0.2">
      <c r="A2141" s="338"/>
      <c r="B2141" s="338"/>
    </row>
    <row r="2142" spans="1:2" x14ac:dyDescent="0.2">
      <c r="A2142" s="338"/>
      <c r="B2142" s="338"/>
    </row>
    <row r="2143" spans="1:2" x14ac:dyDescent="0.2">
      <c r="A2143" s="338"/>
      <c r="B2143" s="338"/>
    </row>
    <row r="2144" spans="1:2" x14ac:dyDescent="0.2">
      <c r="A2144" s="338"/>
      <c r="B2144" s="338"/>
    </row>
    <row r="2145" spans="1:2" x14ac:dyDescent="0.2">
      <c r="A2145" s="338"/>
      <c r="B2145" s="338"/>
    </row>
    <row r="2146" spans="1:2" x14ac:dyDescent="0.2">
      <c r="A2146" s="338"/>
      <c r="B2146" s="338"/>
    </row>
    <row r="2147" spans="1:2" x14ac:dyDescent="0.2">
      <c r="A2147" s="338"/>
      <c r="B2147" s="338"/>
    </row>
    <row r="2148" spans="1:2" x14ac:dyDescent="0.2">
      <c r="A2148" s="338"/>
      <c r="B2148" s="338"/>
    </row>
    <row r="2149" spans="1:2" x14ac:dyDescent="0.2">
      <c r="A2149" s="338"/>
      <c r="B2149" s="338"/>
    </row>
    <row r="2150" spans="1:2" x14ac:dyDescent="0.2">
      <c r="A2150" s="338"/>
      <c r="B2150" s="338"/>
    </row>
    <row r="2151" spans="1:2" x14ac:dyDescent="0.2">
      <c r="A2151" s="338"/>
      <c r="B2151" s="338"/>
    </row>
    <row r="2152" spans="1:2" x14ac:dyDescent="0.2">
      <c r="A2152" s="338"/>
      <c r="B2152" s="338"/>
    </row>
    <row r="2153" spans="1:2" x14ac:dyDescent="0.2">
      <c r="A2153" s="338"/>
      <c r="B2153" s="338"/>
    </row>
    <row r="2154" spans="1:2" x14ac:dyDescent="0.2">
      <c r="A2154" s="338"/>
      <c r="B2154" s="338"/>
    </row>
    <row r="2155" spans="1:2" x14ac:dyDescent="0.2">
      <c r="A2155" s="338"/>
      <c r="B2155" s="338"/>
    </row>
    <row r="2156" spans="1:2" x14ac:dyDescent="0.2">
      <c r="A2156" s="338"/>
      <c r="B2156" s="338"/>
    </row>
    <row r="2157" spans="1:2" x14ac:dyDescent="0.2">
      <c r="A2157" s="338"/>
      <c r="B2157" s="338"/>
    </row>
    <row r="2158" spans="1:2" x14ac:dyDescent="0.2">
      <c r="A2158" s="338"/>
      <c r="B2158" s="338"/>
    </row>
    <row r="2159" spans="1:2" x14ac:dyDescent="0.2">
      <c r="A2159" s="338"/>
      <c r="B2159" s="338"/>
    </row>
    <row r="2160" spans="1:2" x14ac:dyDescent="0.2">
      <c r="A2160" s="338"/>
      <c r="B2160" s="338"/>
    </row>
    <row r="2161" spans="1:2" x14ac:dyDescent="0.2">
      <c r="A2161" s="338"/>
      <c r="B2161" s="338"/>
    </row>
    <row r="2162" spans="1:2" x14ac:dyDescent="0.2">
      <c r="A2162" s="338"/>
      <c r="B2162" s="338"/>
    </row>
    <row r="2163" spans="1:2" x14ac:dyDescent="0.2">
      <c r="A2163" s="338"/>
      <c r="B2163" s="338"/>
    </row>
    <row r="2164" spans="1:2" x14ac:dyDescent="0.2">
      <c r="A2164" s="338"/>
      <c r="B2164" s="338"/>
    </row>
    <row r="2165" spans="1:2" x14ac:dyDescent="0.2">
      <c r="A2165" s="338"/>
      <c r="B2165" s="338"/>
    </row>
    <row r="2166" spans="1:2" x14ac:dyDescent="0.2">
      <c r="A2166" s="338"/>
      <c r="B2166" s="338"/>
    </row>
    <row r="2167" spans="1:2" x14ac:dyDescent="0.2">
      <c r="A2167" s="338"/>
      <c r="B2167" s="338"/>
    </row>
    <row r="2168" spans="1:2" x14ac:dyDescent="0.2">
      <c r="A2168" s="338"/>
      <c r="B2168" s="338"/>
    </row>
    <row r="2169" spans="1:2" x14ac:dyDescent="0.2">
      <c r="A2169" s="338"/>
      <c r="B2169" s="338"/>
    </row>
    <row r="2170" spans="1:2" x14ac:dyDescent="0.2">
      <c r="A2170" s="338"/>
      <c r="B2170" s="338"/>
    </row>
    <row r="2171" spans="1:2" x14ac:dyDescent="0.2">
      <c r="A2171" s="338"/>
      <c r="B2171" s="338"/>
    </row>
    <row r="2172" spans="1:2" x14ac:dyDescent="0.2">
      <c r="A2172" s="338"/>
      <c r="B2172" s="338"/>
    </row>
    <row r="2173" spans="1:2" x14ac:dyDescent="0.2">
      <c r="A2173" s="338"/>
      <c r="B2173" s="338"/>
    </row>
    <row r="2174" spans="1:2" x14ac:dyDescent="0.2">
      <c r="A2174" s="338"/>
      <c r="B2174" s="338"/>
    </row>
    <row r="2175" spans="1:2" x14ac:dyDescent="0.2">
      <c r="A2175" s="338"/>
      <c r="B2175" s="338"/>
    </row>
    <row r="2176" spans="1:2" x14ac:dyDescent="0.2">
      <c r="A2176" s="338"/>
      <c r="B2176" s="338"/>
    </row>
    <row r="2177" spans="1:2" x14ac:dyDescent="0.2">
      <c r="A2177" s="338"/>
      <c r="B2177" s="338"/>
    </row>
    <row r="2178" spans="1:2" x14ac:dyDescent="0.2">
      <c r="A2178" s="338"/>
      <c r="B2178" s="338"/>
    </row>
    <row r="2179" spans="1:2" x14ac:dyDescent="0.2">
      <c r="A2179" s="338"/>
      <c r="B2179" s="338"/>
    </row>
    <row r="2180" spans="1:2" x14ac:dyDescent="0.2">
      <c r="A2180" s="338"/>
      <c r="B2180" s="338"/>
    </row>
    <row r="2181" spans="1:2" x14ac:dyDescent="0.2">
      <c r="A2181" s="338"/>
      <c r="B2181" s="338"/>
    </row>
    <row r="2182" spans="1:2" x14ac:dyDescent="0.2">
      <c r="A2182" s="338"/>
      <c r="B2182" s="338"/>
    </row>
    <row r="2183" spans="1:2" x14ac:dyDescent="0.2">
      <c r="A2183" s="338"/>
      <c r="B2183" s="338"/>
    </row>
    <row r="2184" spans="1:2" x14ac:dyDescent="0.2">
      <c r="A2184" s="338"/>
      <c r="B2184" s="338"/>
    </row>
    <row r="2185" spans="1:2" x14ac:dyDescent="0.2">
      <c r="A2185" s="338"/>
      <c r="B2185" s="338"/>
    </row>
    <row r="2186" spans="1:2" x14ac:dyDescent="0.2">
      <c r="A2186" s="338"/>
      <c r="B2186" s="338"/>
    </row>
    <row r="2187" spans="1:2" x14ac:dyDescent="0.2">
      <c r="A2187" s="338"/>
      <c r="B2187" s="338"/>
    </row>
    <row r="2188" spans="1:2" x14ac:dyDescent="0.2">
      <c r="A2188" s="338"/>
      <c r="B2188" s="338"/>
    </row>
    <row r="2189" spans="1:2" x14ac:dyDescent="0.2">
      <c r="A2189" s="338"/>
      <c r="B2189" s="338"/>
    </row>
    <row r="2190" spans="1:2" x14ac:dyDescent="0.2">
      <c r="A2190" s="338"/>
      <c r="B2190" s="338"/>
    </row>
    <row r="2191" spans="1:2" x14ac:dyDescent="0.2">
      <c r="A2191" s="338"/>
      <c r="B2191" s="338"/>
    </row>
    <row r="2192" spans="1:2" x14ac:dyDescent="0.2">
      <c r="A2192" s="338"/>
      <c r="B2192" s="338"/>
    </row>
    <row r="2193" spans="1:2" x14ac:dyDescent="0.2">
      <c r="A2193" s="338"/>
      <c r="B2193" s="338"/>
    </row>
    <row r="2194" spans="1:2" x14ac:dyDescent="0.2">
      <c r="A2194" s="338"/>
      <c r="B2194" s="338"/>
    </row>
    <row r="2195" spans="1:2" x14ac:dyDescent="0.2">
      <c r="A2195" s="338"/>
      <c r="B2195" s="338"/>
    </row>
    <row r="2196" spans="1:2" x14ac:dyDescent="0.2">
      <c r="A2196" s="338"/>
      <c r="B2196" s="338"/>
    </row>
    <row r="2197" spans="1:2" x14ac:dyDescent="0.2">
      <c r="A2197" s="338"/>
      <c r="B2197" s="338"/>
    </row>
    <row r="2198" spans="1:2" x14ac:dyDescent="0.2">
      <c r="A2198" s="338"/>
      <c r="B2198" s="338"/>
    </row>
    <row r="2199" spans="1:2" x14ac:dyDescent="0.2">
      <c r="A2199" s="338"/>
      <c r="B2199" s="338"/>
    </row>
    <row r="2200" spans="1:2" x14ac:dyDescent="0.2">
      <c r="A2200" s="338"/>
      <c r="B2200" s="338"/>
    </row>
    <row r="2201" spans="1:2" x14ac:dyDescent="0.2">
      <c r="A2201" s="338"/>
      <c r="B2201" s="338"/>
    </row>
    <row r="2202" spans="1:2" x14ac:dyDescent="0.2">
      <c r="A2202" s="338"/>
      <c r="B2202" s="338"/>
    </row>
    <row r="2203" spans="1:2" x14ac:dyDescent="0.2">
      <c r="A2203" s="338"/>
      <c r="B2203" s="338"/>
    </row>
    <row r="2204" spans="1:2" x14ac:dyDescent="0.2">
      <c r="A2204" s="338"/>
      <c r="B2204" s="338"/>
    </row>
    <row r="2205" spans="1:2" x14ac:dyDescent="0.2">
      <c r="A2205" s="338"/>
      <c r="B2205" s="338"/>
    </row>
    <row r="2206" spans="1:2" x14ac:dyDescent="0.2">
      <c r="A2206" s="338"/>
      <c r="B2206" s="338"/>
    </row>
    <row r="2207" spans="1:2" x14ac:dyDescent="0.2">
      <c r="A2207" s="338"/>
      <c r="B2207" s="338"/>
    </row>
    <row r="2208" spans="1:2" x14ac:dyDescent="0.2">
      <c r="A2208" s="338"/>
      <c r="B2208" s="338"/>
    </row>
    <row r="2209" spans="1:2" x14ac:dyDescent="0.2">
      <c r="A2209" s="338"/>
      <c r="B2209" s="338"/>
    </row>
    <row r="2210" spans="1:2" x14ac:dyDescent="0.2">
      <c r="A2210" s="338"/>
      <c r="B2210" s="338"/>
    </row>
    <row r="2211" spans="1:2" x14ac:dyDescent="0.2">
      <c r="A2211" s="338"/>
      <c r="B2211" s="338"/>
    </row>
    <row r="2212" spans="1:2" x14ac:dyDescent="0.2">
      <c r="A2212" s="338"/>
      <c r="B2212" s="338"/>
    </row>
    <row r="2213" spans="1:2" x14ac:dyDescent="0.2">
      <c r="A2213" s="338"/>
      <c r="B2213" s="338"/>
    </row>
    <row r="2214" spans="1:2" x14ac:dyDescent="0.2">
      <c r="A2214" s="338"/>
      <c r="B2214" s="338"/>
    </row>
    <row r="2215" spans="1:2" x14ac:dyDescent="0.2">
      <c r="A2215" s="338"/>
      <c r="B2215" s="338"/>
    </row>
    <row r="2216" spans="1:2" x14ac:dyDescent="0.2">
      <c r="A2216" s="338"/>
      <c r="B2216" s="338"/>
    </row>
    <row r="2217" spans="1:2" x14ac:dyDescent="0.2">
      <c r="A2217" s="338"/>
      <c r="B2217" s="338"/>
    </row>
    <row r="2218" spans="1:2" x14ac:dyDescent="0.2">
      <c r="A2218" s="338"/>
      <c r="B2218" s="338"/>
    </row>
    <row r="2219" spans="1:2" x14ac:dyDescent="0.2">
      <c r="A2219" s="338"/>
      <c r="B2219" s="338"/>
    </row>
    <row r="2220" spans="1:2" x14ac:dyDescent="0.2">
      <c r="A2220" s="338"/>
      <c r="B2220" s="338"/>
    </row>
    <row r="2221" spans="1:2" x14ac:dyDescent="0.2">
      <c r="A2221" s="338"/>
      <c r="B2221" s="338"/>
    </row>
    <row r="2222" spans="1:2" x14ac:dyDescent="0.2">
      <c r="A2222" s="338"/>
      <c r="B2222" s="338"/>
    </row>
    <row r="2223" spans="1:2" x14ac:dyDescent="0.2">
      <c r="A2223" s="338"/>
      <c r="B2223" s="338"/>
    </row>
    <row r="2224" spans="1:2" x14ac:dyDescent="0.2">
      <c r="A2224" s="338"/>
      <c r="B2224" s="338"/>
    </row>
    <row r="2225" spans="1:2" x14ac:dyDescent="0.2">
      <c r="A2225" s="338"/>
      <c r="B2225" s="338"/>
    </row>
    <row r="2226" spans="1:2" x14ac:dyDescent="0.2">
      <c r="A2226" s="338"/>
      <c r="B2226" s="338"/>
    </row>
    <row r="2227" spans="1:2" x14ac:dyDescent="0.2">
      <c r="A2227" s="338"/>
      <c r="B2227" s="338"/>
    </row>
    <row r="2228" spans="1:2" x14ac:dyDescent="0.2">
      <c r="A2228" s="338"/>
      <c r="B2228" s="338"/>
    </row>
    <row r="2229" spans="1:2" x14ac:dyDescent="0.2">
      <c r="A2229" s="338"/>
      <c r="B2229" s="338"/>
    </row>
    <row r="2230" spans="1:2" x14ac:dyDescent="0.2">
      <c r="A2230" s="338"/>
      <c r="B2230" s="338"/>
    </row>
    <row r="2231" spans="1:2" x14ac:dyDescent="0.2">
      <c r="A2231" s="338"/>
      <c r="B2231" s="338"/>
    </row>
    <row r="2232" spans="1:2" x14ac:dyDescent="0.2">
      <c r="A2232" s="338"/>
      <c r="B2232" s="338"/>
    </row>
    <row r="2233" spans="1:2" x14ac:dyDescent="0.2">
      <c r="A2233" s="338"/>
      <c r="B2233" s="338"/>
    </row>
    <row r="2234" spans="1:2" x14ac:dyDescent="0.2">
      <c r="A2234" s="338"/>
      <c r="B2234" s="338"/>
    </row>
    <row r="2235" spans="1:2" x14ac:dyDescent="0.2">
      <c r="A2235" s="338"/>
      <c r="B2235" s="338"/>
    </row>
    <row r="2236" spans="1:2" x14ac:dyDescent="0.2">
      <c r="A2236" s="338"/>
      <c r="B2236" s="338"/>
    </row>
    <row r="2237" spans="1:2" x14ac:dyDescent="0.2">
      <c r="A2237" s="338"/>
      <c r="B2237" s="338"/>
    </row>
    <row r="2238" spans="1:2" x14ac:dyDescent="0.2">
      <c r="A2238" s="338"/>
      <c r="B2238" s="338"/>
    </row>
    <row r="2239" spans="1:2" x14ac:dyDescent="0.2">
      <c r="A2239" s="338"/>
      <c r="B2239" s="338"/>
    </row>
    <row r="2240" spans="1:2" x14ac:dyDescent="0.2">
      <c r="A2240" s="338"/>
      <c r="B2240" s="338"/>
    </row>
    <row r="2241" spans="1:2" x14ac:dyDescent="0.2">
      <c r="A2241" s="338"/>
      <c r="B2241" s="338"/>
    </row>
    <row r="2242" spans="1:2" x14ac:dyDescent="0.2">
      <c r="A2242" s="338"/>
      <c r="B2242" s="338"/>
    </row>
    <row r="2243" spans="1:2" x14ac:dyDescent="0.2">
      <c r="A2243" s="338"/>
      <c r="B2243" s="338"/>
    </row>
    <row r="2244" spans="1:2" x14ac:dyDescent="0.2">
      <c r="A2244" s="338"/>
      <c r="B2244" s="338"/>
    </row>
    <row r="2245" spans="1:2" x14ac:dyDescent="0.2">
      <c r="A2245" s="338"/>
      <c r="B2245" s="338"/>
    </row>
    <row r="3115" spans="5:5" x14ac:dyDescent="0.2">
      <c r="E3115" s="313">
        <f t="shared" ref="E3115:E3178" si="5">F3115*C3115</f>
        <v>0</v>
      </c>
    </row>
    <row r="3116" spans="5:5" x14ac:dyDescent="0.2">
      <c r="E3116" s="313">
        <f t="shared" si="5"/>
        <v>0</v>
      </c>
    </row>
    <row r="3117" spans="5:5" x14ac:dyDescent="0.2">
      <c r="E3117" s="313">
        <f t="shared" si="5"/>
        <v>0</v>
      </c>
    </row>
    <row r="3118" spans="5:5" x14ac:dyDescent="0.2">
      <c r="E3118" s="313">
        <f t="shared" si="5"/>
        <v>0</v>
      </c>
    </row>
    <row r="3119" spans="5:5" x14ac:dyDescent="0.2">
      <c r="E3119" s="313">
        <f t="shared" si="5"/>
        <v>0</v>
      </c>
    </row>
    <row r="3120" spans="5:5" x14ac:dyDescent="0.2">
      <c r="E3120" s="313">
        <f t="shared" si="5"/>
        <v>0</v>
      </c>
    </row>
    <row r="3121" spans="5:5" x14ac:dyDescent="0.2">
      <c r="E3121" s="313">
        <f t="shared" si="5"/>
        <v>0</v>
      </c>
    </row>
    <row r="3122" spans="5:5" x14ac:dyDescent="0.2">
      <c r="E3122" s="313">
        <f t="shared" si="5"/>
        <v>0</v>
      </c>
    </row>
    <row r="3123" spans="5:5" x14ac:dyDescent="0.2">
      <c r="E3123" s="313">
        <f t="shared" si="5"/>
        <v>0</v>
      </c>
    </row>
    <row r="3124" spans="5:5" x14ac:dyDescent="0.2">
      <c r="E3124" s="313">
        <f t="shared" si="5"/>
        <v>0</v>
      </c>
    </row>
    <row r="3125" spans="5:5" x14ac:dyDescent="0.2">
      <c r="E3125" s="313">
        <f t="shared" si="5"/>
        <v>0</v>
      </c>
    </row>
    <row r="3126" spans="5:5" x14ac:dyDescent="0.2">
      <c r="E3126" s="313">
        <f t="shared" si="5"/>
        <v>0</v>
      </c>
    </row>
    <row r="3127" spans="5:5" x14ac:dyDescent="0.2">
      <c r="E3127" s="313">
        <f t="shared" si="5"/>
        <v>0</v>
      </c>
    </row>
    <row r="3128" spans="5:5" x14ac:dyDescent="0.2">
      <c r="E3128" s="313">
        <f t="shared" si="5"/>
        <v>0</v>
      </c>
    </row>
    <row r="3129" spans="5:5" x14ac:dyDescent="0.2">
      <c r="E3129" s="313">
        <f t="shared" si="5"/>
        <v>0</v>
      </c>
    </row>
    <row r="3130" spans="5:5" x14ac:dyDescent="0.2">
      <c r="E3130" s="313">
        <f t="shared" si="5"/>
        <v>0</v>
      </c>
    </row>
    <row r="3131" spans="5:5" x14ac:dyDescent="0.2">
      <c r="E3131" s="313">
        <f t="shared" si="5"/>
        <v>0</v>
      </c>
    </row>
    <row r="3132" spans="5:5" x14ac:dyDescent="0.2">
      <c r="E3132" s="313">
        <f t="shared" si="5"/>
        <v>0</v>
      </c>
    </row>
    <row r="3133" spans="5:5" x14ac:dyDescent="0.2">
      <c r="E3133" s="313">
        <f t="shared" si="5"/>
        <v>0</v>
      </c>
    </row>
    <row r="3134" spans="5:5" x14ac:dyDescent="0.2">
      <c r="E3134" s="313">
        <f t="shared" si="5"/>
        <v>0</v>
      </c>
    </row>
    <row r="3135" spans="5:5" x14ac:dyDescent="0.2">
      <c r="E3135" s="313">
        <f t="shared" si="5"/>
        <v>0</v>
      </c>
    </row>
    <row r="3136" spans="5:5" x14ac:dyDescent="0.2">
      <c r="E3136" s="313">
        <f t="shared" si="5"/>
        <v>0</v>
      </c>
    </row>
    <row r="3137" spans="5:5" x14ac:dyDescent="0.2">
      <c r="E3137" s="313">
        <f t="shared" si="5"/>
        <v>0</v>
      </c>
    </row>
    <row r="3138" spans="5:5" x14ac:dyDescent="0.2">
      <c r="E3138" s="313">
        <f t="shared" si="5"/>
        <v>0</v>
      </c>
    </row>
    <row r="3139" spans="5:5" x14ac:dyDescent="0.2">
      <c r="E3139" s="313">
        <f t="shared" si="5"/>
        <v>0</v>
      </c>
    </row>
    <row r="3140" spans="5:5" x14ac:dyDescent="0.2">
      <c r="E3140" s="313">
        <f t="shared" si="5"/>
        <v>0</v>
      </c>
    </row>
    <row r="3141" spans="5:5" x14ac:dyDescent="0.2">
      <c r="E3141" s="313">
        <f t="shared" si="5"/>
        <v>0</v>
      </c>
    </row>
    <row r="3142" spans="5:5" x14ac:dyDescent="0.2">
      <c r="E3142" s="313">
        <f t="shared" si="5"/>
        <v>0</v>
      </c>
    </row>
    <row r="3143" spans="5:5" x14ac:dyDescent="0.2">
      <c r="E3143" s="313">
        <f t="shared" si="5"/>
        <v>0</v>
      </c>
    </row>
    <row r="3144" spans="5:5" x14ac:dyDescent="0.2">
      <c r="E3144" s="313">
        <f t="shared" si="5"/>
        <v>0</v>
      </c>
    </row>
    <row r="3145" spans="5:5" x14ac:dyDescent="0.2">
      <c r="E3145" s="313">
        <f t="shared" si="5"/>
        <v>0</v>
      </c>
    </row>
    <row r="3146" spans="5:5" x14ac:dyDescent="0.2">
      <c r="E3146" s="313">
        <f t="shared" si="5"/>
        <v>0</v>
      </c>
    </row>
    <row r="3147" spans="5:5" x14ac:dyDescent="0.2">
      <c r="E3147" s="313">
        <f t="shared" si="5"/>
        <v>0</v>
      </c>
    </row>
    <row r="3148" spans="5:5" x14ac:dyDescent="0.2">
      <c r="E3148" s="313">
        <f t="shared" si="5"/>
        <v>0</v>
      </c>
    </row>
    <row r="3149" spans="5:5" x14ac:dyDescent="0.2">
      <c r="E3149" s="313">
        <f t="shared" si="5"/>
        <v>0</v>
      </c>
    </row>
    <row r="3150" spans="5:5" x14ac:dyDescent="0.2">
      <c r="E3150" s="313">
        <f t="shared" si="5"/>
        <v>0</v>
      </c>
    </row>
    <row r="3151" spans="5:5" x14ac:dyDescent="0.2">
      <c r="E3151" s="313">
        <f t="shared" si="5"/>
        <v>0</v>
      </c>
    </row>
    <row r="3152" spans="5:5" x14ac:dyDescent="0.2">
      <c r="E3152" s="313">
        <f t="shared" si="5"/>
        <v>0</v>
      </c>
    </row>
    <row r="3153" spans="5:5" x14ac:dyDescent="0.2">
      <c r="E3153" s="313">
        <f t="shared" si="5"/>
        <v>0</v>
      </c>
    </row>
    <row r="3154" spans="5:5" x14ac:dyDescent="0.2">
      <c r="E3154" s="313">
        <f t="shared" si="5"/>
        <v>0</v>
      </c>
    </row>
    <row r="3155" spans="5:5" x14ac:dyDescent="0.2">
      <c r="E3155" s="313">
        <f t="shared" si="5"/>
        <v>0</v>
      </c>
    </row>
    <row r="3156" spans="5:5" x14ac:dyDescent="0.2">
      <c r="E3156" s="313">
        <f t="shared" si="5"/>
        <v>0</v>
      </c>
    </row>
    <row r="3157" spans="5:5" x14ac:dyDescent="0.2">
      <c r="E3157" s="313">
        <f t="shared" si="5"/>
        <v>0</v>
      </c>
    </row>
    <row r="3158" spans="5:5" x14ac:dyDescent="0.2">
      <c r="E3158" s="313">
        <f t="shared" si="5"/>
        <v>0</v>
      </c>
    </row>
    <row r="3159" spans="5:5" x14ac:dyDescent="0.2">
      <c r="E3159" s="313">
        <f t="shared" si="5"/>
        <v>0</v>
      </c>
    </row>
    <row r="3160" spans="5:5" x14ac:dyDescent="0.2">
      <c r="E3160" s="313">
        <f t="shared" si="5"/>
        <v>0</v>
      </c>
    </row>
    <row r="3161" spans="5:5" x14ac:dyDescent="0.2">
      <c r="E3161" s="313">
        <f t="shared" si="5"/>
        <v>0</v>
      </c>
    </row>
    <row r="3162" spans="5:5" x14ac:dyDescent="0.2">
      <c r="E3162" s="313">
        <f t="shared" si="5"/>
        <v>0</v>
      </c>
    </row>
    <row r="3163" spans="5:5" x14ac:dyDescent="0.2">
      <c r="E3163" s="313">
        <f t="shared" si="5"/>
        <v>0</v>
      </c>
    </row>
    <row r="3164" spans="5:5" x14ac:dyDescent="0.2">
      <c r="E3164" s="313">
        <f t="shared" si="5"/>
        <v>0</v>
      </c>
    </row>
    <row r="3165" spans="5:5" x14ac:dyDescent="0.2">
      <c r="E3165" s="313">
        <f t="shared" si="5"/>
        <v>0</v>
      </c>
    </row>
    <row r="3166" spans="5:5" x14ac:dyDescent="0.2">
      <c r="E3166" s="313">
        <f t="shared" si="5"/>
        <v>0</v>
      </c>
    </row>
    <row r="3167" spans="5:5" x14ac:dyDescent="0.2">
      <c r="E3167" s="313">
        <f t="shared" si="5"/>
        <v>0</v>
      </c>
    </row>
    <row r="3168" spans="5:5" x14ac:dyDescent="0.2">
      <c r="E3168" s="313">
        <f t="shared" si="5"/>
        <v>0</v>
      </c>
    </row>
    <row r="3169" spans="5:5" x14ac:dyDescent="0.2">
      <c r="E3169" s="313">
        <f t="shared" si="5"/>
        <v>0</v>
      </c>
    </row>
    <row r="3170" spans="5:5" x14ac:dyDescent="0.2">
      <c r="E3170" s="313">
        <f t="shared" si="5"/>
        <v>0</v>
      </c>
    </row>
    <row r="3171" spans="5:5" x14ac:dyDescent="0.2">
      <c r="E3171" s="313">
        <f t="shared" si="5"/>
        <v>0</v>
      </c>
    </row>
    <row r="3172" spans="5:5" x14ac:dyDescent="0.2">
      <c r="E3172" s="313">
        <f t="shared" si="5"/>
        <v>0</v>
      </c>
    </row>
    <row r="3173" spans="5:5" x14ac:dyDescent="0.2">
      <c r="E3173" s="313">
        <f t="shared" si="5"/>
        <v>0</v>
      </c>
    </row>
    <row r="3174" spans="5:5" x14ac:dyDescent="0.2">
      <c r="E3174" s="313">
        <f t="shared" si="5"/>
        <v>0</v>
      </c>
    </row>
    <row r="3175" spans="5:5" x14ac:dyDescent="0.2">
      <c r="E3175" s="313">
        <f t="shared" si="5"/>
        <v>0</v>
      </c>
    </row>
    <row r="3176" spans="5:5" x14ac:dyDescent="0.2">
      <c r="E3176" s="313">
        <f t="shared" si="5"/>
        <v>0</v>
      </c>
    </row>
    <row r="3177" spans="5:5" x14ac:dyDescent="0.2">
      <c r="E3177" s="313">
        <f t="shared" si="5"/>
        <v>0</v>
      </c>
    </row>
    <row r="3178" spans="5:5" x14ac:dyDescent="0.2">
      <c r="E3178" s="313">
        <f t="shared" si="5"/>
        <v>0</v>
      </c>
    </row>
    <row r="3179" spans="5:5" x14ac:dyDescent="0.2">
      <c r="E3179" s="313">
        <f t="shared" ref="E3179:E3242" si="6">F3179*C3179</f>
        <v>0</v>
      </c>
    </row>
    <row r="3180" spans="5:5" x14ac:dyDescent="0.2">
      <c r="E3180" s="313">
        <f t="shared" si="6"/>
        <v>0</v>
      </c>
    </row>
    <row r="3181" spans="5:5" x14ac:dyDescent="0.2">
      <c r="E3181" s="313">
        <f t="shared" si="6"/>
        <v>0</v>
      </c>
    </row>
    <row r="3182" spans="5:5" x14ac:dyDescent="0.2">
      <c r="E3182" s="313">
        <f t="shared" si="6"/>
        <v>0</v>
      </c>
    </row>
    <row r="3183" spans="5:5" x14ac:dyDescent="0.2">
      <c r="E3183" s="313">
        <f t="shared" si="6"/>
        <v>0</v>
      </c>
    </row>
    <row r="3184" spans="5:5" x14ac:dyDescent="0.2">
      <c r="E3184" s="313">
        <f t="shared" si="6"/>
        <v>0</v>
      </c>
    </row>
    <row r="3185" spans="5:5" x14ac:dyDescent="0.2">
      <c r="E3185" s="313">
        <f t="shared" si="6"/>
        <v>0</v>
      </c>
    </row>
    <row r="3186" spans="5:5" x14ac:dyDescent="0.2">
      <c r="E3186" s="313">
        <f t="shared" si="6"/>
        <v>0</v>
      </c>
    </row>
    <row r="3187" spans="5:5" x14ac:dyDescent="0.2">
      <c r="E3187" s="313">
        <f t="shared" si="6"/>
        <v>0</v>
      </c>
    </row>
    <row r="3188" spans="5:5" x14ac:dyDescent="0.2">
      <c r="E3188" s="313">
        <f t="shared" si="6"/>
        <v>0</v>
      </c>
    </row>
    <row r="3189" spans="5:5" x14ac:dyDescent="0.2">
      <c r="E3189" s="313">
        <f t="shared" si="6"/>
        <v>0</v>
      </c>
    </row>
    <row r="3190" spans="5:5" x14ac:dyDescent="0.2">
      <c r="E3190" s="313">
        <f t="shared" si="6"/>
        <v>0</v>
      </c>
    </row>
    <row r="3191" spans="5:5" x14ac:dyDescent="0.2">
      <c r="E3191" s="313">
        <f t="shared" si="6"/>
        <v>0</v>
      </c>
    </row>
    <row r="3192" spans="5:5" x14ac:dyDescent="0.2">
      <c r="E3192" s="313">
        <f t="shared" si="6"/>
        <v>0</v>
      </c>
    </row>
    <row r="3193" spans="5:5" x14ac:dyDescent="0.2">
      <c r="E3193" s="313">
        <f t="shared" si="6"/>
        <v>0</v>
      </c>
    </row>
    <row r="3194" spans="5:5" x14ac:dyDescent="0.2">
      <c r="E3194" s="313">
        <f t="shared" si="6"/>
        <v>0</v>
      </c>
    </row>
    <row r="3195" spans="5:5" x14ac:dyDescent="0.2">
      <c r="E3195" s="313">
        <f t="shared" si="6"/>
        <v>0</v>
      </c>
    </row>
    <row r="3196" spans="5:5" x14ac:dyDescent="0.2">
      <c r="E3196" s="313">
        <f t="shared" si="6"/>
        <v>0</v>
      </c>
    </row>
    <row r="3197" spans="5:5" x14ac:dyDescent="0.2">
      <c r="E3197" s="313">
        <f t="shared" si="6"/>
        <v>0</v>
      </c>
    </row>
    <row r="3198" spans="5:5" x14ac:dyDescent="0.2">
      <c r="E3198" s="313">
        <f t="shared" si="6"/>
        <v>0</v>
      </c>
    </row>
    <row r="3199" spans="5:5" x14ac:dyDescent="0.2">
      <c r="E3199" s="313">
        <f t="shared" si="6"/>
        <v>0</v>
      </c>
    </row>
    <row r="3200" spans="5:5" x14ac:dyDescent="0.2">
      <c r="E3200" s="313">
        <f t="shared" si="6"/>
        <v>0</v>
      </c>
    </row>
    <row r="3201" spans="5:5" x14ac:dyDescent="0.2">
      <c r="E3201" s="313">
        <f t="shared" si="6"/>
        <v>0</v>
      </c>
    </row>
    <row r="3202" spans="5:5" x14ac:dyDescent="0.2">
      <c r="E3202" s="313">
        <f t="shared" si="6"/>
        <v>0</v>
      </c>
    </row>
    <row r="3203" spans="5:5" x14ac:dyDescent="0.2">
      <c r="E3203" s="313">
        <f t="shared" si="6"/>
        <v>0</v>
      </c>
    </row>
    <row r="3204" spans="5:5" x14ac:dyDescent="0.2">
      <c r="E3204" s="313">
        <f t="shared" si="6"/>
        <v>0</v>
      </c>
    </row>
    <row r="3205" spans="5:5" x14ac:dyDescent="0.2">
      <c r="E3205" s="313">
        <f t="shared" si="6"/>
        <v>0</v>
      </c>
    </row>
    <row r="3206" spans="5:5" x14ac:dyDescent="0.2">
      <c r="E3206" s="313">
        <f t="shared" si="6"/>
        <v>0</v>
      </c>
    </row>
    <row r="3207" spans="5:5" x14ac:dyDescent="0.2">
      <c r="E3207" s="313">
        <f t="shared" si="6"/>
        <v>0</v>
      </c>
    </row>
    <row r="3208" spans="5:5" x14ac:dyDescent="0.2">
      <c r="E3208" s="313">
        <f t="shared" si="6"/>
        <v>0</v>
      </c>
    </row>
    <row r="3209" spans="5:5" x14ac:dyDescent="0.2">
      <c r="E3209" s="313">
        <f t="shared" si="6"/>
        <v>0</v>
      </c>
    </row>
    <row r="3210" spans="5:5" x14ac:dyDescent="0.2">
      <c r="E3210" s="313">
        <f t="shared" si="6"/>
        <v>0</v>
      </c>
    </row>
    <row r="3211" spans="5:5" x14ac:dyDescent="0.2">
      <c r="E3211" s="313">
        <f t="shared" si="6"/>
        <v>0</v>
      </c>
    </row>
    <row r="3212" spans="5:5" x14ac:dyDescent="0.2">
      <c r="E3212" s="313">
        <f t="shared" si="6"/>
        <v>0</v>
      </c>
    </row>
    <row r="3213" spans="5:5" x14ac:dyDescent="0.2">
      <c r="E3213" s="313">
        <f t="shared" si="6"/>
        <v>0</v>
      </c>
    </row>
    <row r="3214" spans="5:5" x14ac:dyDescent="0.2">
      <c r="E3214" s="313">
        <f t="shared" si="6"/>
        <v>0</v>
      </c>
    </row>
    <row r="3215" spans="5:5" x14ac:dyDescent="0.2">
      <c r="E3215" s="313">
        <f t="shared" si="6"/>
        <v>0</v>
      </c>
    </row>
    <row r="3216" spans="5:5" x14ac:dyDescent="0.2">
      <c r="E3216" s="313">
        <f t="shared" si="6"/>
        <v>0</v>
      </c>
    </row>
    <row r="3217" spans="5:5" x14ac:dyDescent="0.2">
      <c r="E3217" s="313">
        <f t="shared" si="6"/>
        <v>0</v>
      </c>
    </row>
    <row r="3218" spans="5:5" x14ac:dyDescent="0.2">
      <c r="E3218" s="313">
        <f t="shared" si="6"/>
        <v>0</v>
      </c>
    </row>
    <row r="3219" spans="5:5" x14ac:dyDescent="0.2">
      <c r="E3219" s="313">
        <f t="shared" si="6"/>
        <v>0</v>
      </c>
    </row>
    <row r="3220" spans="5:5" x14ac:dyDescent="0.2">
      <c r="E3220" s="313">
        <f t="shared" si="6"/>
        <v>0</v>
      </c>
    </row>
    <row r="3221" spans="5:5" x14ac:dyDescent="0.2">
      <c r="E3221" s="313">
        <f t="shared" si="6"/>
        <v>0</v>
      </c>
    </row>
    <row r="3222" spans="5:5" x14ac:dyDescent="0.2">
      <c r="E3222" s="313">
        <f t="shared" si="6"/>
        <v>0</v>
      </c>
    </row>
    <row r="3223" spans="5:5" x14ac:dyDescent="0.2">
      <c r="E3223" s="313">
        <f t="shared" si="6"/>
        <v>0</v>
      </c>
    </row>
    <row r="3224" spans="5:5" x14ac:dyDescent="0.2">
      <c r="E3224" s="313">
        <f t="shared" si="6"/>
        <v>0</v>
      </c>
    </row>
    <row r="3225" spans="5:5" x14ac:dyDescent="0.2">
      <c r="E3225" s="313">
        <f t="shared" si="6"/>
        <v>0</v>
      </c>
    </row>
    <row r="3226" spans="5:5" x14ac:dyDescent="0.2">
      <c r="E3226" s="313">
        <f t="shared" si="6"/>
        <v>0</v>
      </c>
    </row>
    <row r="3227" spans="5:5" x14ac:dyDescent="0.2">
      <c r="E3227" s="313">
        <f t="shared" si="6"/>
        <v>0</v>
      </c>
    </row>
    <row r="3228" spans="5:5" x14ac:dyDescent="0.2">
      <c r="E3228" s="313">
        <f t="shared" si="6"/>
        <v>0</v>
      </c>
    </row>
    <row r="3229" spans="5:5" x14ac:dyDescent="0.2">
      <c r="E3229" s="313">
        <f t="shared" si="6"/>
        <v>0</v>
      </c>
    </row>
    <row r="3230" spans="5:5" x14ac:dyDescent="0.2">
      <c r="E3230" s="313">
        <f t="shared" si="6"/>
        <v>0</v>
      </c>
    </row>
    <row r="3231" spans="5:5" x14ac:dyDescent="0.2">
      <c r="E3231" s="313">
        <f t="shared" si="6"/>
        <v>0</v>
      </c>
    </row>
    <row r="3232" spans="5:5" x14ac:dyDescent="0.2">
      <c r="E3232" s="313">
        <f t="shared" si="6"/>
        <v>0</v>
      </c>
    </row>
    <row r="3233" spans="5:5" x14ac:dyDescent="0.2">
      <c r="E3233" s="313">
        <f t="shared" si="6"/>
        <v>0</v>
      </c>
    </row>
    <row r="3234" spans="5:5" x14ac:dyDescent="0.2">
      <c r="E3234" s="313">
        <f t="shared" si="6"/>
        <v>0</v>
      </c>
    </row>
    <row r="3235" spans="5:5" x14ac:dyDescent="0.2">
      <c r="E3235" s="313">
        <f t="shared" si="6"/>
        <v>0</v>
      </c>
    </row>
    <row r="3236" spans="5:5" x14ac:dyDescent="0.2">
      <c r="E3236" s="313">
        <f t="shared" si="6"/>
        <v>0</v>
      </c>
    </row>
    <row r="3237" spans="5:5" x14ac:dyDescent="0.2">
      <c r="E3237" s="313">
        <f t="shared" si="6"/>
        <v>0</v>
      </c>
    </row>
    <row r="3238" spans="5:5" x14ac:dyDescent="0.2">
      <c r="E3238" s="313">
        <f t="shared" si="6"/>
        <v>0</v>
      </c>
    </row>
    <row r="3239" spans="5:5" x14ac:dyDescent="0.2">
      <c r="E3239" s="313">
        <f t="shared" si="6"/>
        <v>0</v>
      </c>
    </row>
    <row r="3240" spans="5:5" x14ac:dyDescent="0.2">
      <c r="E3240" s="313">
        <f t="shared" si="6"/>
        <v>0</v>
      </c>
    </row>
    <row r="3241" spans="5:5" x14ac:dyDescent="0.2">
      <c r="E3241" s="313">
        <f t="shared" si="6"/>
        <v>0</v>
      </c>
    </row>
    <row r="3242" spans="5:5" x14ac:dyDescent="0.2">
      <c r="E3242" s="313">
        <f t="shared" si="6"/>
        <v>0</v>
      </c>
    </row>
    <row r="3243" spans="5:5" x14ac:dyDescent="0.2">
      <c r="E3243" s="313">
        <f t="shared" ref="E3243:E3306" si="7">F3243*C3243</f>
        <v>0</v>
      </c>
    </row>
    <row r="3244" spans="5:5" x14ac:dyDescent="0.2">
      <c r="E3244" s="313">
        <f t="shared" si="7"/>
        <v>0</v>
      </c>
    </row>
    <row r="3245" spans="5:5" x14ac:dyDescent="0.2">
      <c r="E3245" s="313">
        <f t="shared" si="7"/>
        <v>0</v>
      </c>
    </row>
    <row r="3246" spans="5:5" x14ac:dyDescent="0.2">
      <c r="E3246" s="313">
        <f t="shared" si="7"/>
        <v>0</v>
      </c>
    </row>
    <row r="3247" spans="5:5" x14ac:dyDescent="0.2">
      <c r="E3247" s="313">
        <f t="shared" si="7"/>
        <v>0</v>
      </c>
    </row>
    <row r="3248" spans="5:5" x14ac:dyDescent="0.2">
      <c r="E3248" s="313">
        <f t="shared" si="7"/>
        <v>0</v>
      </c>
    </row>
    <row r="3249" spans="5:5" x14ac:dyDescent="0.2">
      <c r="E3249" s="313">
        <f t="shared" si="7"/>
        <v>0</v>
      </c>
    </row>
    <row r="3250" spans="5:5" x14ac:dyDescent="0.2">
      <c r="E3250" s="313">
        <f t="shared" si="7"/>
        <v>0</v>
      </c>
    </row>
    <row r="3251" spans="5:5" x14ac:dyDescent="0.2">
      <c r="E3251" s="313">
        <f t="shared" si="7"/>
        <v>0</v>
      </c>
    </row>
    <row r="3252" spans="5:5" x14ac:dyDescent="0.2">
      <c r="E3252" s="313">
        <f t="shared" si="7"/>
        <v>0</v>
      </c>
    </row>
    <row r="3253" spans="5:5" x14ac:dyDescent="0.2">
      <c r="E3253" s="313">
        <f t="shared" si="7"/>
        <v>0</v>
      </c>
    </row>
    <row r="3254" spans="5:5" x14ac:dyDescent="0.2">
      <c r="E3254" s="313">
        <f t="shared" si="7"/>
        <v>0</v>
      </c>
    </row>
    <row r="3255" spans="5:5" x14ac:dyDescent="0.2">
      <c r="E3255" s="313">
        <f t="shared" si="7"/>
        <v>0</v>
      </c>
    </row>
    <row r="3256" spans="5:5" x14ac:dyDescent="0.2">
      <c r="E3256" s="313">
        <f t="shared" si="7"/>
        <v>0</v>
      </c>
    </row>
    <row r="3257" spans="5:5" x14ac:dyDescent="0.2">
      <c r="E3257" s="313">
        <f t="shared" si="7"/>
        <v>0</v>
      </c>
    </row>
    <row r="3258" spans="5:5" x14ac:dyDescent="0.2">
      <c r="E3258" s="313">
        <f t="shared" si="7"/>
        <v>0</v>
      </c>
    </row>
    <row r="3259" spans="5:5" x14ac:dyDescent="0.2">
      <c r="E3259" s="313">
        <f t="shared" si="7"/>
        <v>0</v>
      </c>
    </row>
    <row r="3260" spans="5:5" x14ac:dyDescent="0.2">
      <c r="E3260" s="313">
        <f t="shared" si="7"/>
        <v>0</v>
      </c>
    </row>
    <row r="3261" spans="5:5" x14ac:dyDescent="0.2">
      <c r="E3261" s="313">
        <f t="shared" si="7"/>
        <v>0</v>
      </c>
    </row>
    <row r="3262" spans="5:5" x14ac:dyDescent="0.2">
      <c r="E3262" s="313">
        <f t="shared" si="7"/>
        <v>0</v>
      </c>
    </row>
    <row r="3263" spans="5:5" x14ac:dyDescent="0.2">
      <c r="E3263" s="313">
        <f t="shared" si="7"/>
        <v>0</v>
      </c>
    </row>
    <row r="3264" spans="5:5" x14ac:dyDescent="0.2">
      <c r="E3264" s="313">
        <f t="shared" si="7"/>
        <v>0</v>
      </c>
    </row>
    <row r="3265" spans="5:5" x14ac:dyDescent="0.2">
      <c r="E3265" s="313">
        <f t="shared" si="7"/>
        <v>0</v>
      </c>
    </row>
    <row r="3266" spans="5:5" x14ac:dyDescent="0.2">
      <c r="E3266" s="313">
        <f t="shared" si="7"/>
        <v>0</v>
      </c>
    </row>
    <row r="3267" spans="5:5" x14ac:dyDescent="0.2">
      <c r="E3267" s="313">
        <f t="shared" si="7"/>
        <v>0</v>
      </c>
    </row>
    <row r="3268" spans="5:5" x14ac:dyDescent="0.2">
      <c r="E3268" s="313">
        <f t="shared" si="7"/>
        <v>0</v>
      </c>
    </row>
    <row r="3269" spans="5:5" x14ac:dyDescent="0.2">
      <c r="E3269" s="313">
        <f t="shared" si="7"/>
        <v>0</v>
      </c>
    </row>
    <row r="3270" spans="5:5" x14ac:dyDescent="0.2">
      <c r="E3270" s="313">
        <f t="shared" si="7"/>
        <v>0</v>
      </c>
    </row>
    <row r="3271" spans="5:5" x14ac:dyDescent="0.2">
      <c r="E3271" s="313">
        <f t="shared" si="7"/>
        <v>0</v>
      </c>
    </row>
    <row r="3272" spans="5:5" x14ac:dyDescent="0.2">
      <c r="E3272" s="313">
        <f t="shared" si="7"/>
        <v>0</v>
      </c>
    </row>
    <row r="3273" spans="5:5" x14ac:dyDescent="0.2">
      <c r="E3273" s="313">
        <f t="shared" si="7"/>
        <v>0</v>
      </c>
    </row>
    <row r="3274" spans="5:5" x14ac:dyDescent="0.2">
      <c r="E3274" s="313">
        <f t="shared" si="7"/>
        <v>0</v>
      </c>
    </row>
    <row r="3275" spans="5:5" x14ac:dyDescent="0.2">
      <c r="E3275" s="313">
        <f t="shared" si="7"/>
        <v>0</v>
      </c>
    </row>
    <row r="3276" spans="5:5" x14ac:dyDescent="0.2">
      <c r="E3276" s="313">
        <f t="shared" si="7"/>
        <v>0</v>
      </c>
    </row>
    <row r="3277" spans="5:5" x14ac:dyDescent="0.2">
      <c r="E3277" s="313">
        <f t="shared" si="7"/>
        <v>0</v>
      </c>
    </row>
    <row r="3278" spans="5:5" x14ac:dyDescent="0.2">
      <c r="E3278" s="313">
        <f t="shared" si="7"/>
        <v>0</v>
      </c>
    </row>
    <row r="3279" spans="5:5" x14ac:dyDescent="0.2">
      <c r="E3279" s="313">
        <f t="shared" si="7"/>
        <v>0</v>
      </c>
    </row>
    <row r="3280" spans="5:5" x14ac:dyDescent="0.2">
      <c r="E3280" s="313">
        <f t="shared" si="7"/>
        <v>0</v>
      </c>
    </row>
    <row r="3281" spans="5:5" x14ac:dyDescent="0.2">
      <c r="E3281" s="313">
        <f t="shared" si="7"/>
        <v>0</v>
      </c>
    </row>
    <row r="3282" spans="5:5" x14ac:dyDescent="0.2">
      <c r="E3282" s="313">
        <f t="shared" si="7"/>
        <v>0</v>
      </c>
    </row>
    <row r="3283" spans="5:5" x14ac:dyDescent="0.2">
      <c r="E3283" s="313">
        <f t="shared" si="7"/>
        <v>0</v>
      </c>
    </row>
    <row r="3284" spans="5:5" x14ac:dyDescent="0.2">
      <c r="E3284" s="313">
        <f t="shared" si="7"/>
        <v>0</v>
      </c>
    </row>
    <row r="3285" spans="5:5" x14ac:dyDescent="0.2">
      <c r="E3285" s="313">
        <f t="shared" si="7"/>
        <v>0</v>
      </c>
    </row>
    <row r="3286" spans="5:5" x14ac:dyDescent="0.2">
      <c r="E3286" s="313">
        <f t="shared" si="7"/>
        <v>0</v>
      </c>
    </row>
    <row r="3287" spans="5:5" x14ac:dyDescent="0.2">
      <c r="E3287" s="313">
        <f t="shared" si="7"/>
        <v>0</v>
      </c>
    </row>
    <row r="3288" spans="5:5" x14ac:dyDescent="0.2">
      <c r="E3288" s="313">
        <f t="shared" si="7"/>
        <v>0</v>
      </c>
    </row>
    <row r="3289" spans="5:5" x14ac:dyDescent="0.2">
      <c r="E3289" s="313">
        <f t="shared" si="7"/>
        <v>0</v>
      </c>
    </row>
    <row r="3290" spans="5:5" x14ac:dyDescent="0.2">
      <c r="E3290" s="313">
        <f t="shared" si="7"/>
        <v>0</v>
      </c>
    </row>
    <row r="3291" spans="5:5" x14ac:dyDescent="0.2">
      <c r="E3291" s="313">
        <f t="shared" si="7"/>
        <v>0</v>
      </c>
    </row>
    <row r="3292" spans="5:5" x14ac:dyDescent="0.2">
      <c r="E3292" s="313">
        <f t="shared" si="7"/>
        <v>0</v>
      </c>
    </row>
    <row r="3293" spans="5:5" x14ac:dyDescent="0.2">
      <c r="E3293" s="313">
        <f t="shared" si="7"/>
        <v>0</v>
      </c>
    </row>
    <row r="3294" spans="5:5" x14ac:dyDescent="0.2">
      <c r="E3294" s="313">
        <f t="shared" si="7"/>
        <v>0</v>
      </c>
    </row>
    <row r="3295" spans="5:5" x14ac:dyDescent="0.2">
      <c r="E3295" s="313">
        <f t="shared" si="7"/>
        <v>0</v>
      </c>
    </row>
    <row r="3296" spans="5:5" x14ac:dyDescent="0.2">
      <c r="E3296" s="313">
        <f t="shared" si="7"/>
        <v>0</v>
      </c>
    </row>
    <row r="3297" spans="5:5" x14ac:dyDescent="0.2">
      <c r="E3297" s="313">
        <f t="shared" si="7"/>
        <v>0</v>
      </c>
    </row>
    <row r="3298" spans="5:5" x14ac:dyDescent="0.2">
      <c r="E3298" s="313">
        <f t="shared" si="7"/>
        <v>0</v>
      </c>
    </row>
    <row r="3299" spans="5:5" x14ac:dyDescent="0.2">
      <c r="E3299" s="313">
        <f t="shared" si="7"/>
        <v>0</v>
      </c>
    </row>
    <row r="3300" spans="5:5" x14ac:dyDescent="0.2">
      <c r="E3300" s="313">
        <f t="shared" si="7"/>
        <v>0</v>
      </c>
    </row>
    <row r="3301" spans="5:5" x14ac:dyDescent="0.2">
      <c r="E3301" s="313">
        <f t="shared" si="7"/>
        <v>0</v>
      </c>
    </row>
    <row r="3302" spans="5:5" x14ac:dyDescent="0.2">
      <c r="E3302" s="313">
        <f t="shared" si="7"/>
        <v>0</v>
      </c>
    </row>
    <row r="3303" spans="5:5" x14ac:dyDescent="0.2">
      <c r="E3303" s="313">
        <f t="shared" si="7"/>
        <v>0</v>
      </c>
    </row>
    <row r="3304" spans="5:5" x14ac:dyDescent="0.2">
      <c r="E3304" s="313">
        <f t="shared" si="7"/>
        <v>0</v>
      </c>
    </row>
    <row r="3305" spans="5:5" x14ac:dyDescent="0.2">
      <c r="E3305" s="313">
        <f t="shared" si="7"/>
        <v>0</v>
      </c>
    </row>
    <row r="3306" spans="5:5" x14ac:dyDescent="0.2">
      <c r="E3306" s="313">
        <f t="shared" si="7"/>
        <v>0</v>
      </c>
    </row>
    <row r="3307" spans="5:5" x14ac:dyDescent="0.2">
      <c r="E3307" s="313">
        <f t="shared" ref="E3307:E3370" si="8">F3307*C3307</f>
        <v>0</v>
      </c>
    </row>
    <row r="3308" spans="5:5" x14ac:dyDescent="0.2">
      <c r="E3308" s="313">
        <f t="shared" si="8"/>
        <v>0</v>
      </c>
    </row>
    <row r="3309" spans="5:5" x14ac:dyDescent="0.2">
      <c r="E3309" s="313">
        <f t="shared" si="8"/>
        <v>0</v>
      </c>
    </row>
    <row r="3310" spans="5:5" x14ac:dyDescent="0.2">
      <c r="E3310" s="313">
        <f t="shared" si="8"/>
        <v>0</v>
      </c>
    </row>
    <row r="3311" spans="5:5" x14ac:dyDescent="0.2">
      <c r="E3311" s="313">
        <f t="shared" si="8"/>
        <v>0</v>
      </c>
    </row>
    <row r="3312" spans="5:5" x14ac:dyDescent="0.2">
      <c r="E3312" s="313">
        <f t="shared" si="8"/>
        <v>0</v>
      </c>
    </row>
    <row r="3313" spans="5:5" x14ac:dyDescent="0.2">
      <c r="E3313" s="313">
        <f t="shared" si="8"/>
        <v>0</v>
      </c>
    </row>
    <row r="3314" spans="5:5" x14ac:dyDescent="0.2">
      <c r="E3314" s="313">
        <f t="shared" si="8"/>
        <v>0</v>
      </c>
    </row>
    <row r="3315" spans="5:5" x14ac:dyDescent="0.2">
      <c r="E3315" s="313">
        <f t="shared" si="8"/>
        <v>0</v>
      </c>
    </row>
    <row r="3316" spans="5:5" x14ac:dyDescent="0.2">
      <c r="E3316" s="313">
        <f t="shared" si="8"/>
        <v>0</v>
      </c>
    </row>
    <row r="3317" spans="5:5" x14ac:dyDescent="0.2">
      <c r="E3317" s="313">
        <f t="shared" si="8"/>
        <v>0</v>
      </c>
    </row>
    <row r="3318" spans="5:5" x14ac:dyDescent="0.2">
      <c r="E3318" s="313">
        <f t="shared" si="8"/>
        <v>0</v>
      </c>
    </row>
    <row r="3319" spans="5:5" x14ac:dyDescent="0.2">
      <c r="E3319" s="313">
        <f t="shared" si="8"/>
        <v>0</v>
      </c>
    </row>
    <row r="3320" spans="5:5" x14ac:dyDescent="0.2">
      <c r="E3320" s="313">
        <f t="shared" si="8"/>
        <v>0</v>
      </c>
    </row>
    <row r="3321" spans="5:5" x14ac:dyDescent="0.2">
      <c r="E3321" s="313">
        <f t="shared" si="8"/>
        <v>0</v>
      </c>
    </row>
    <row r="3322" spans="5:5" x14ac:dyDescent="0.2">
      <c r="E3322" s="313">
        <f t="shared" si="8"/>
        <v>0</v>
      </c>
    </row>
    <row r="3323" spans="5:5" x14ac:dyDescent="0.2">
      <c r="E3323" s="313">
        <f t="shared" si="8"/>
        <v>0</v>
      </c>
    </row>
    <row r="3324" spans="5:5" x14ac:dyDescent="0.2">
      <c r="E3324" s="313">
        <f t="shared" si="8"/>
        <v>0</v>
      </c>
    </row>
    <row r="3325" spans="5:5" x14ac:dyDescent="0.2">
      <c r="E3325" s="313">
        <f t="shared" si="8"/>
        <v>0</v>
      </c>
    </row>
    <row r="3326" spans="5:5" x14ac:dyDescent="0.2">
      <c r="E3326" s="313">
        <f t="shared" si="8"/>
        <v>0</v>
      </c>
    </row>
    <row r="3327" spans="5:5" x14ac:dyDescent="0.2">
      <c r="E3327" s="313">
        <f t="shared" si="8"/>
        <v>0</v>
      </c>
    </row>
    <row r="3328" spans="5:5" x14ac:dyDescent="0.2">
      <c r="E3328" s="313">
        <f t="shared" si="8"/>
        <v>0</v>
      </c>
    </row>
    <row r="3329" spans="5:5" x14ac:dyDescent="0.2">
      <c r="E3329" s="313">
        <f t="shared" si="8"/>
        <v>0</v>
      </c>
    </row>
    <row r="3330" spans="5:5" x14ac:dyDescent="0.2">
      <c r="E3330" s="313">
        <f t="shared" si="8"/>
        <v>0</v>
      </c>
    </row>
    <row r="3331" spans="5:5" x14ac:dyDescent="0.2">
      <c r="E3331" s="313">
        <f t="shared" si="8"/>
        <v>0</v>
      </c>
    </row>
    <row r="3332" spans="5:5" x14ac:dyDescent="0.2">
      <c r="E3332" s="313">
        <f t="shared" si="8"/>
        <v>0</v>
      </c>
    </row>
    <row r="3333" spans="5:5" x14ac:dyDescent="0.2">
      <c r="E3333" s="313">
        <f t="shared" si="8"/>
        <v>0</v>
      </c>
    </row>
    <row r="3334" spans="5:5" x14ac:dyDescent="0.2">
      <c r="E3334" s="313">
        <f t="shared" si="8"/>
        <v>0</v>
      </c>
    </row>
    <row r="3335" spans="5:5" x14ac:dyDescent="0.2">
      <c r="E3335" s="313">
        <f t="shared" si="8"/>
        <v>0</v>
      </c>
    </row>
    <row r="3336" spans="5:5" x14ac:dyDescent="0.2">
      <c r="E3336" s="313">
        <f t="shared" si="8"/>
        <v>0</v>
      </c>
    </row>
    <row r="3337" spans="5:5" x14ac:dyDescent="0.2">
      <c r="E3337" s="313">
        <f t="shared" si="8"/>
        <v>0</v>
      </c>
    </row>
    <row r="3338" spans="5:5" x14ac:dyDescent="0.2">
      <c r="E3338" s="313">
        <f t="shared" si="8"/>
        <v>0</v>
      </c>
    </row>
    <row r="3339" spans="5:5" x14ac:dyDescent="0.2">
      <c r="E3339" s="313">
        <f t="shared" si="8"/>
        <v>0</v>
      </c>
    </row>
    <row r="3340" spans="5:5" x14ac:dyDescent="0.2">
      <c r="E3340" s="313">
        <f t="shared" si="8"/>
        <v>0</v>
      </c>
    </row>
    <row r="3341" spans="5:5" x14ac:dyDescent="0.2">
      <c r="E3341" s="313">
        <f t="shared" si="8"/>
        <v>0</v>
      </c>
    </row>
    <row r="3342" spans="5:5" x14ac:dyDescent="0.2">
      <c r="E3342" s="313">
        <f t="shared" si="8"/>
        <v>0</v>
      </c>
    </row>
    <row r="3343" spans="5:5" x14ac:dyDescent="0.2">
      <c r="E3343" s="313">
        <f t="shared" si="8"/>
        <v>0</v>
      </c>
    </row>
    <row r="3344" spans="5:5" x14ac:dyDescent="0.2">
      <c r="E3344" s="313">
        <f t="shared" si="8"/>
        <v>0</v>
      </c>
    </row>
    <row r="3345" spans="5:5" x14ac:dyDescent="0.2">
      <c r="E3345" s="313">
        <f t="shared" si="8"/>
        <v>0</v>
      </c>
    </row>
    <row r="3346" spans="5:5" x14ac:dyDescent="0.2">
      <c r="E3346" s="313">
        <f t="shared" si="8"/>
        <v>0</v>
      </c>
    </row>
    <row r="3347" spans="5:5" x14ac:dyDescent="0.2">
      <c r="E3347" s="313">
        <f t="shared" si="8"/>
        <v>0</v>
      </c>
    </row>
    <row r="3348" spans="5:5" x14ac:dyDescent="0.2">
      <c r="E3348" s="313">
        <f t="shared" si="8"/>
        <v>0</v>
      </c>
    </row>
    <row r="3349" spans="5:5" x14ac:dyDescent="0.2">
      <c r="E3349" s="313">
        <f t="shared" si="8"/>
        <v>0</v>
      </c>
    </row>
    <row r="3350" spans="5:5" x14ac:dyDescent="0.2">
      <c r="E3350" s="313">
        <f t="shared" si="8"/>
        <v>0</v>
      </c>
    </row>
    <row r="3351" spans="5:5" x14ac:dyDescent="0.2">
      <c r="E3351" s="313">
        <f t="shared" si="8"/>
        <v>0</v>
      </c>
    </row>
    <row r="3352" spans="5:5" x14ac:dyDescent="0.2">
      <c r="E3352" s="313">
        <f t="shared" si="8"/>
        <v>0</v>
      </c>
    </row>
    <row r="3353" spans="5:5" x14ac:dyDescent="0.2">
      <c r="E3353" s="313">
        <f t="shared" si="8"/>
        <v>0</v>
      </c>
    </row>
    <row r="3354" spans="5:5" x14ac:dyDescent="0.2">
      <c r="E3354" s="313">
        <f t="shared" si="8"/>
        <v>0</v>
      </c>
    </row>
    <row r="3355" spans="5:5" x14ac:dyDescent="0.2">
      <c r="E3355" s="313">
        <f t="shared" si="8"/>
        <v>0</v>
      </c>
    </row>
    <row r="3356" spans="5:5" x14ac:dyDescent="0.2">
      <c r="E3356" s="313">
        <f t="shared" si="8"/>
        <v>0</v>
      </c>
    </row>
    <row r="3357" spans="5:5" x14ac:dyDescent="0.2">
      <c r="E3357" s="313">
        <f t="shared" si="8"/>
        <v>0</v>
      </c>
    </row>
    <row r="3358" spans="5:5" x14ac:dyDescent="0.2">
      <c r="E3358" s="313">
        <f t="shared" si="8"/>
        <v>0</v>
      </c>
    </row>
    <row r="3359" spans="5:5" x14ac:dyDescent="0.2">
      <c r="E3359" s="313">
        <f t="shared" si="8"/>
        <v>0</v>
      </c>
    </row>
    <row r="3360" spans="5:5" x14ac:dyDescent="0.2">
      <c r="E3360" s="313">
        <f t="shared" si="8"/>
        <v>0</v>
      </c>
    </row>
    <row r="3361" spans="5:5" x14ac:dyDescent="0.2">
      <c r="E3361" s="313">
        <f t="shared" si="8"/>
        <v>0</v>
      </c>
    </row>
    <row r="3362" spans="5:5" x14ac:dyDescent="0.2">
      <c r="E3362" s="313">
        <f t="shared" si="8"/>
        <v>0</v>
      </c>
    </row>
    <row r="3363" spans="5:5" x14ac:dyDescent="0.2">
      <c r="E3363" s="313">
        <f t="shared" si="8"/>
        <v>0</v>
      </c>
    </row>
    <row r="3364" spans="5:5" x14ac:dyDescent="0.2">
      <c r="E3364" s="313">
        <f t="shared" si="8"/>
        <v>0</v>
      </c>
    </row>
    <row r="3365" spans="5:5" x14ac:dyDescent="0.2">
      <c r="E3365" s="313">
        <f t="shared" si="8"/>
        <v>0</v>
      </c>
    </row>
    <row r="3366" spans="5:5" x14ac:dyDescent="0.2">
      <c r="E3366" s="313">
        <f t="shared" si="8"/>
        <v>0</v>
      </c>
    </row>
    <row r="3367" spans="5:5" x14ac:dyDescent="0.2">
      <c r="E3367" s="313">
        <f t="shared" si="8"/>
        <v>0</v>
      </c>
    </row>
    <row r="3368" spans="5:5" x14ac:dyDescent="0.2">
      <c r="E3368" s="313">
        <f t="shared" si="8"/>
        <v>0</v>
      </c>
    </row>
    <row r="3369" spans="5:5" x14ac:dyDescent="0.2">
      <c r="E3369" s="313">
        <f t="shared" si="8"/>
        <v>0</v>
      </c>
    </row>
    <row r="3370" spans="5:5" x14ac:dyDescent="0.2">
      <c r="E3370" s="313">
        <f t="shared" si="8"/>
        <v>0</v>
      </c>
    </row>
    <row r="3371" spans="5:5" x14ac:dyDescent="0.2">
      <c r="E3371" s="313">
        <f t="shared" ref="E3371:E3434" si="9">F3371*C3371</f>
        <v>0</v>
      </c>
    </row>
    <row r="3372" spans="5:5" x14ac:dyDescent="0.2">
      <c r="E3372" s="313">
        <f t="shared" si="9"/>
        <v>0</v>
      </c>
    </row>
    <row r="3373" spans="5:5" x14ac:dyDescent="0.2">
      <c r="E3373" s="313">
        <f t="shared" si="9"/>
        <v>0</v>
      </c>
    </row>
    <row r="3374" spans="5:5" x14ac:dyDescent="0.2">
      <c r="E3374" s="313">
        <f t="shared" si="9"/>
        <v>0</v>
      </c>
    </row>
    <row r="3375" spans="5:5" x14ac:dyDescent="0.2">
      <c r="E3375" s="313">
        <f t="shared" si="9"/>
        <v>0</v>
      </c>
    </row>
    <row r="3376" spans="5:5" x14ac:dyDescent="0.2">
      <c r="E3376" s="313">
        <f t="shared" si="9"/>
        <v>0</v>
      </c>
    </row>
    <row r="3377" spans="5:5" x14ac:dyDescent="0.2">
      <c r="E3377" s="313">
        <f t="shared" si="9"/>
        <v>0</v>
      </c>
    </row>
    <row r="3378" spans="5:5" x14ac:dyDescent="0.2">
      <c r="E3378" s="313">
        <f t="shared" si="9"/>
        <v>0</v>
      </c>
    </row>
    <row r="3379" spans="5:5" x14ac:dyDescent="0.2">
      <c r="E3379" s="313">
        <f t="shared" si="9"/>
        <v>0</v>
      </c>
    </row>
    <row r="3380" spans="5:5" x14ac:dyDescent="0.2">
      <c r="E3380" s="313">
        <f t="shared" si="9"/>
        <v>0</v>
      </c>
    </row>
    <row r="3381" spans="5:5" x14ac:dyDescent="0.2">
      <c r="E3381" s="313">
        <f t="shared" si="9"/>
        <v>0</v>
      </c>
    </row>
    <row r="3382" spans="5:5" x14ac:dyDescent="0.2">
      <c r="E3382" s="313">
        <f t="shared" si="9"/>
        <v>0</v>
      </c>
    </row>
    <row r="3383" spans="5:5" x14ac:dyDescent="0.2">
      <c r="E3383" s="313">
        <f t="shared" si="9"/>
        <v>0</v>
      </c>
    </row>
    <row r="3384" spans="5:5" x14ac:dyDescent="0.2">
      <c r="E3384" s="313">
        <f t="shared" si="9"/>
        <v>0</v>
      </c>
    </row>
    <row r="3385" spans="5:5" x14ac:dyDescent="0.2">
      <c r="E3385" s="313">
        <f t="shared" si="9"/>
        <v>0</v>
      </c>
    </row>
    <row r="3386" spans="5:5" x14ac:dyDescent="0.2">
      <c r="E3386" s="313">
        <f t="shared" si="9"/>
        <v>0</v>
      </c>
    </row>
    <row r="3387" spans="5:5" x14ac:dyDescent="0.2">
      <c r="E3387" s="313">
        <f t="shared" si="9"/>
        <v>0</v>
      </c>
    </row>
    <row r="3388" spans="5:5" x14ac:dyDescent="0.2">
      <c r="E3388" s="313">
        <f t="shared" si="9"/>
        <v>0</v>
      </c>
    </row>
    <row r="3389" spans="5:5" x14ac:dyDescent="0.2">
      <c r="E3389" s="313">
        <f t="shared" si="9"/>
        <v>0</v>
      </c>
    </row>
    <row r="3390" spans="5:5" x14ac:dyDescent="0.2">
      <c r="E3390" s="313">
        <f t="shared" si="9"/>
        <v>0</v>
      </c>
    </row>
    <row r="3391" spans="5:5" x14ac:dyDescent="0.2">
      <c r="E3391" s="313">
        <f t="shared" si="9"/>
        <v>0</v>
      </c>
    </row>
    <row r="3392" spans="5:5" x14ac:dyDescent="0.2">
      <c r="E3392" s="313">
        <f t="shared" si="9"/>
        <v>0</v>
      </c>
    </row>
    <row r="3393" spans="5:5" x14ac:dyDescent="0.2">
      <c r="E3393" s="313">
        <f t="shared" si="9"/>
        <v>0</v>
      </c>
    </row>
    <row r="3394" spans="5:5" x14ac:dyDescent="0.2">
      <c r="E3394" s="313">
        <f t="shared" si="9"/>
        <v>0</v>
      </c>
    </row>
    <row r="3395" spans="5:5" x14ac:dyDescent="0.2">
      <c r="E3395" s="313">
        <f t="shared" si="9"/>
        <v>0</v>
      </c>
    </row>
    <row r="3396" spans="5:5" x14ac:dyDescent="0.2">
      <c r="E3396" s="313">
        <f t="shared" si="9"/>
        <v>0</v>
      </c>
    </row>
    <row r="3397" spans="5:5" x14ac:dyDescent="0.2">
      <c r="E3397" s="313">
        <f t="shared" si="9"/>
        <v>0</v>
      </c>
    </row>
    <row r="3398" spans="5:5" x14ac:dyDescent="0.2">
      <c r="E3398" s="313">
        <f t="shared" si="9"/>
        <v>0</v>
      </c>
    </row>
    <row r="3399" spans="5:5" x14ac:dyDescent="0.2">
      <c r="E3399" s="313">
        <f t="shared" si="9"/>
        <v>0</v>
      </c>
    </row>
    <row r="3400" spans="5:5" x14ac:dyDescent="0.2">
      <c r="E3400" s="313">
        <f t="shared" si="9"/>
        <v>0</v>
      </c>
    </row>
    <row r="3401" spans="5:5" x14ac:dyDescent="0.2">
      <c r="E3401" s="313">
        <f t="shared" si="9"/>
        <v>0</v>
      </c>
    </row>
    <row r="3402" spans="5:5" x14ac:dyDescent="0.2">
      <c r="E3402" s="313">
        <f t="shared" si="9"/>
        <v>0</v>
      </c>
    </row>
    <row r="3403" spans="5:5" x14ac:dyDescent="0.2">
      <c r="E3403" s="313">
        <f t="shared" si="9"/>
        <v>0</v>
      </c>
    </row>
    <row r="3404" spans="5:5" x14ac:dyDescent="0.2">
      <c r="E3404" s="313">
        <f t="shared" si="9"/>
        <v>0</v>
      </c>
    </row>
    <row r="3405" spans="5:5" x14ac:dyDescent="0.2">
      <c r="E3405" s="313">
        <f t="shared" si="9"/>
        <v>0</v>
      </c>
    </row>
    <row r="3406" spans="5:5" x14ac:dyDescent="0.2">
      <c r="E3406" s="313">
        <f t="shared" si="9"/>
        <v>0</v>
      </c>
    </row>
    <row r="3407" spans="5:5" x14ac:dyDescent="0.2">
      <c r="E3407" s="313">
        <f t="shared" si="9"/>
        <v>0</v>
      </c>
    </row>
    <row r="3408" spans="5:5" x14ac:dyDescent="0.2">
      <c r="E3408" s="313">
        <f t="shared" si="9"/>
        <v>0</v>
      </c>
    </row>
    <row r="3409" spans="5:5" x14ac:dyDescent="0.2">
      <c r="E3409" s="313">
        <f t="shared" si="9"/>
        <v>0</v>
      </c>
    </row>
    <row r="3410" spans="5:5" x14ac:dyDescent="0.2">
      <c r="E3410" s="313">
        <f t="shared" si="9"/>
        <v>0</v>
      </c>
    </row>
    <row r="3411" spans="5:5" x14ac:dyDescent="0.2">
      <c r="E3411" s="313">
        <f t="shared" si="9"/>
        <v>0</v>
      </c>
    </row>
    <row r="3412" spans="5:5" x14ac:dyDescent="0.2">
      <c r="E3412" s="313">
        <f t="shared" si="9"/>
        <v>0</v>
      </c>
    </row>
    <row r="3413" spans="5:5" x14ac:dyDescent="0.2">
      <c r="E3413" s="313">
        <f t="shared" si="9"/>
        <v>0</v>
      </c>
    </row>
    <row r="3414" spans="5:5" x14ac:dyDescent="0.2">
      <c r="E3414" s="313">
        <f t="shared" si="9"/>
        <v>0</v>
      </c>
    </row>
    <row r="3415" spans="5:5" x14ac:dyDescent="0.2">
      <c r="E3415" s="313">
        <f t="shared" si="9"/>
        <v>0</v>
      </c>
    </row>
    <row r="3416" spans="5:5" x14ac:dyDescent="0.2">
      <c r="E3416" s="313">
        <f t="shared" si="9"/>
        <v>0</v>
      </c>
    </row>
    <row r="3417" spans="5:5" x14ac:dyDescent="0.2">
      <c r="E3417" s="313">
        <f t="shared" si="9"/>
        <v>0</v>
      </c>
    </row>
    <row r="3418" spans="5:5" x14ac:dyDescent="0.2">
      <c r="E3418" s="313">
        <f t="shared" si="9"/>
        <v>0</v>
      </c>
    </row>
    <row r="3419" spans="5:5" x14ac:dyDescent="0.2">
      <c r="E3419" s="313">
        <f t="shared" si="9"/>
        <v>0</v>
      </c>
    </row>
    <row r="3420" spans="5:5" x14ac:dyDescent="0.2">
      <c r="E3420" s="313">
        <f t="shared" si="9"/>
        <v>0</v>
      </c>
    </row>
    <row r="3421" spans="5:5" x14ac:dyDescent="0.2">
      <c r="E3421" s="313">
        <f t="shared" si="9"/>
        <v>0</v>
      </c>
    </row>
    <row r="3422" spans="5:5" x14ac:dyDescent="0.2">
      <c r="E3422" s="313">
        <f t="shared" si="9"/>
        <v>0</v>
      </c>
    </row>
    <row r="3423" spans="5:5" x14ac:dyDescent="0.2">
      <c r="E3423" s="313">
        <f t="shared" si="9"/>
        <v>0</v>
      </c>
    </row>
    <row r="3424" spans="5:5" x14ac:dyDescent="0.2">
      <c r="E3424" s="313">
        <f t="shared" si="9"/>
        <v>0</v>
      </c>
    </row>
    <row r="3425" spans="5:5" x14ac:dyDescent="0.2">
      <c r="E3425" s="313">
        <f t="shared" si="9"/>
        <v>0</v>
      </c>
    </row>
    <row r="3426" spans="5:5" x14ac:dyDescent="0.2">
      <c r="E3426" s="313">
        <f t="shared" si="9"/>
        <v>0</v>
      </c>
    </row>
    <row r="3427" spans="5:5" x14ac:dyDescent="0.2">
      <c r="E3427" s="313">
        <f t="shared" si="9"/>
        <v>0</v>
      </c>
    </row>
    <row r="3428" spans="5:5" x14ac:dyDescent="0.2">
      <c r="E3428" s="313">
        <f t="shared" si="9"/>
        <v>0</v>
      </c>
    </row>
    <row r="3429" spans="5:5" x14ac:dyDescent="0.2">
      <c r="E3429" s="313">
        <f t="shared" si="9"/>
        <v>0</v>
      </c>
    </row>
    <row r="3430" spans="5:5" x14ac:dyDescent="0.2">
      <c r="E3430" s="313">
        <f t="shared" si="9"/>
        <v>0</v>
      </c>
    </row>
    <row r="3431" spans="5:5" x14ac:dyDescent="0.2">
      <c r="E3431" s="313">
        <f t="shared" si="9"/>
        <v>0</v>
      </c>
    </row>
    <row r="3432" spans="5:5" x14ac:dyDescent="0.2">
      <c r="E3432" s="313">
        <f t="shared" si="9"/>
        <v>0</v>
      </c>
    </row>
    <row r="3433" spans="5:5" x14ac:dyDescent="0.2">
      <c r="E3433" s="313">
        <f t="shared" si="9"/>
        <v>0</v>
      </c>
    </row>
    <row r="3434" spans="5:5" x14ac:dyDescent="0.2">
      <c r="E3434" s="313">
        <f t="shared" si="9"/>
        <v>0</v>
      </c>
    </row>
    <row r="3435" spans="5:5" x14ac:dyDescent="0.2">
      <c r="E3435" s="313">
        <f t="shared" ref="E3435:E3498" si="10">F3435*C3435</f>
        <v>0</v>
      </c>
    </row>
    <row r="3436" spans="5:5" x14ac:dyDescent="0.2">
      <c r="E3436" s="313">
        <f t="shared" si="10"/>
        <v>0</v>
      </c>
    </row>
    <row r="3437" spans="5:5" x14ac:dyDescent="0.2">
      <c r="E3437" s="313">
        <f t="shared" si="10"/>
        <v>0</v>
      </c>
    </row>
    <row r="3438" spans="5:5" x14ac:dyDescent="0.2">
      <c r="E3438" s="313">
        <f t="shared" si="10"/>
        <v>0</v>
      </c>
    </row>
    <row r="3439" spans="5:5" x14ac:dyDescent="0.2">
      <c r="E3439" s="313">
        <f t="shared" si="10"/>
        <v>0</v>
      </c>
    </row>
    <row r="3440" spans="5:5" x14ac:dyDescent="0.2">
      <c r="E3440" s="313">
        <f t="shared" si="10"/>
        <v>0</v>
      </c>
    </row>
    <row r="3441" spans="5:5" x14ac:dyDescent="0.2">
      <c r="E3441" s="313">
        <f t="shared" si="10"/>
        <v>0</v>
      </c>
    </row>
    <row r="3442" spans="5:5" x14ac:dyDescent="0.2">
      <c r="E3442" s="313">
        <f t="shared" si="10"/>
        <v>0</v>
      </c>
    </row>
    <row r="3443" spans="5:5" x14ac:dyDescent="0.2">
      <c r="E3443" s="313">
        <f t="shared" si="10"/>
        <v>0</v>
      </c>
    </row>
    <row r="3444" spans="5:5" x14ac:dyDescent="0.2">
      <c r="E3444" s="313">
        <f t="shared" si="10"/>
        <v>0</v>
      </c>
    </row>
    <row r="3445" spans="5:5" x14ac:dyDescent="0.2">
      <c r="E3445" s="313">
        <f t="shared" si="10"/>
        <v>0</v>
      </c>
    </row>
    <row r="3446" spans="5:5" x14ac:dyDescent="0.2">
      <c r="E3446" s="313">
        <f t="shared" si="10"/>
        <v>0</v>
      </c>
    </row>
    <row r="3447" spans="5:5" x14ac:dyDescent="0.2">
      <c r="E3447" s="313">
        <f t="shared" si="10"/>
        <v>0</v>
      </c>
    </row>
    <row r="3448" spans="5:5" x14ac:dyDescent="0.2">
      <c r="E3448" s="313">
        <f t="shared" si="10"/>
        <v>0</v>
      </c>
    </row>
    <row r="3449" spans="5:5" x14ac:dyDescent="0.2">
      <c r="E3449" s="313">
        <f t="shared" si="10"/>
        <v>0</v>
      </c>
    </row>
    <row r="3450" spans="5:5" x14ac:dyDescent="0.2">
      <c r="E3450" s="313">
        <f t="shared" si="10"/>
        <v>0</v>
      </c>
    </row>
    <row r="3451" spans="5:5" x14ac:dyDescent="0.2">
      <c r="E3451" s="313">
        <f t="shared" si="10"/>
        <v>0</v>
      </c>
    </row>
    <row r="3452" spans="5:5" x14ac:dyDescent="0.2">
      <c r="E3452" s="313">
        <f t="shared" si="10"/>
        <v>0</v>
      </c>
    </row>
    <row r="3453" spans="5:5" x14ac:dyDescent="0.2">
      <c r="E3453" s="313">
        <f t="shared" si="10"/>
        <v>0</v>
      </c>
    </row>
    <row r="3454" spans="5:5" x14ac:dyDescent="0.2">
      <c r="E3454" s="313">
        <f t="shared" si="10"/>
        <v>0</v>
      </c>
    </row>
    <row r="3455" spans="5:5" x14ac:dyDescent="0.2">
      <c r="E3455" s="313">
        <f t="shared" si="10"/>
        <v>0</v>
      </c>
    </row>
    <row r="3456" spans="5:5" x14ac:dyDescent="0.2">
      <c r="E3456" s="313">
        <f t="shared" si="10"/>
        <v>0</v>
      </c>
    </row>
    <row r="3457" spans="5:5" x14ac:dyDescent="0.2">
      <c r="E3457" s="313">
        <f t="shared" si="10"/>
        <v>0</v>
      </c>
    </row>
    <row r="3458" spans="5:5" x14ac:dyDescent="0.2">
      <c r="E3458" s="313">
        <f t="shared" si="10"/>
        <v>0</v>
      </c>
    </row>
    <row r="3459" spans="5:5" x14ac:dyDescent="0.2">
      <c r="E3459" s="313">
        <f t="shared" si="10"/>
        <v>0</v>
      </c>
    </row>
    <row r="3460" spans="5:5" x14ac:dyDescent="0.2">
      <c r="E3460" s="313">
        <f t="shared" si="10"/>
        <v>0</v>
      </c>
    </row>
    <row r="3461" spans="5:5" x14ac:dyDescent="0.2">
      <c r="E3461" s="313">
        <f t="shared" si="10"/>
        <v>0</v>
      </c>
    </row>
    <row r="3462" spans="5:5" x14ac:dyDescent="0.2">
      <c r="E3462" s="313">
        <f t="shared" si="10"/>
        <v>0</v>
      </c>
    </row>
    <row r="3463" spans="5:5" x14ac:dyDescent="0.2">
      <c r="E3463" s="313">
        <f t="shared" si="10"/>
        <v>0</v>
      </c>
    </row>
    <row r="3464" spans="5:5" x14ac:dyDescent="0.2">
      <c r="E3464" s="313">
        <f t="shared" si="10"/>
        <v>0</v>
      </c>
    </row>
    <row r="3465" spans="5:5" x14ac:dyDescent="0.2">
      <c r="E3465" s="313">
        <f t="shared" si="10"/>
        <v>0</v>
      </c>
    </row>
    <row r="3466" spans="5:5" x14ac:dyDescent="0.2">
      <c r="E3466" s="313">
        <f t="shared" si="10"/>
        <v>0</v>
      </c>
    </row>
    <row r="3467" spans="5:5" x14ac:dyDescent="0.2">
      <c r="E3467" s="313">
        <f t="shared" si="10"/>
        <v>0</v>
      </c>
    </row>
    <row r="3468" spans="5:5" x14ac:dyDescent="0.2">
      <c r="E3468" s="313">
        <f t="shared" si="10"/>
        <v>0</v>
      </c>
    </row>
    <row r="3469" spans="5:5" x14ac:dyDescent="0.2">
      <c r="E3469" s="313">
        <f t="shared" si="10"/>
        <v>0</v>
      </c>
    </row>
    <row r="3470" spans="5:5" x14ac:dyDescent="0.2">
      <c r="E3470" s="313">
        <f t="shared" si="10"/>
        <v>0</v>
      </c>
    </row>
    <row r="3471" spans="5:5" x14ac:dyDescent="0.2">
      <c r="E3471" s="313">
        <f t="shared" si="10"/>
        <v>0</v>
      </c>
    </row>
    <row r="3472" spans="5:5" x14ac:dyDescent="0.2">
      <c r="E3472" s="313">
        <f t="shared" si="10"/>
        <v>0</v>
      </c>
    </row>
    <row r="3473" spans="5:5" x14ac:dyDescent="0.2">
      <c r="E3473" s="313">
        <f t="shared" si="10"/>
        <v>0</v>
      </c>
    </row>
    <row r="3474" spans="5:5" x14ac:dyDescent="0.2">
      <c r="E3474" s="313">
        <f t="shared" si="10"/>
        <v>0</v>
      </c>
    </row>
    <row r="3475" spans="5:5" x14ac:dyDescent="0.2">
      <c r="E3475" s="313">
        <f t="shared" si="10"/>
        <v>0</v>
      </c>
    </row>
    <row r="3476" spans="5:5" x14ac:dyDescent="0.2">
      <c r="E3476" s="313">
        <f t="shared" si="10"/>
        <v>0</v>
      </c>
    </row>
    <row r="3477" spans="5:5" x14ac:dyDescent="0.2">
      <c r="E3477" s="313">
        <f t="shared" si="10"/>
        <v>0</v>
      </c>
    </row>
    <row r="3478" spans="5:5" x14ac:dyDescent="0.2">
      <c r="E3478" s="313">
        <f t="shared" si="10"/>
        <v>0</v>
      </c>
    </row>
    <row r="3479" spans="5:5" x14ac:dyDescent="0.2">
      <c r="E3479" s="313">
        <f t="shared" si="10"/>
        <v>0</v>
      </c>
    </row>
    <row r="3480" spans="5:5" x14ac:dyDescent="0.2">
      <c r="E3480" s="313">
        <f t="shared" si="10"/>
        <v>0</v>
      </c>
    </row>
    <row r="3481" spans="5:5" x14ac:dyDescent="0.2">
      <c r="E3481" s="313">
        <f t="shared" si="10"/>
        <v>0</v>
      </c>
    </row>
    <row r="3482" spans="5:5" x14ac:dyDescent="0.2">
      <c r="E3482" s="313">
        <f t="shared" si="10"/>
        <v>0</v>
      </c>
    </row>
    <row r="3483" spans="5:5" x14ac:dyDescent="0.2">
      <c r="E3483" s="313">
        <f t="shared" si="10"/>
        <v>0</v>
      </c>
    </row>
    <row r="3484" spans="5:5" x14ac:dyDescent="0.2">
      <c r="E3484" s="313">
        <f t="shared" si="10"/>
        <v>0</v>
      </c>
    </row>
    <row r="3485" spans="5:5" x14ac:dyDescent="0.2">
      <c r="E3485" s="313">
        <f t="shared" si="10"/>
        <v>0</v>
      </c>
    </row>
    <row r="3486" spans="5:5" x14ac:dyDescent="0.2">
      <c r="E3486" s="313">
        <f t="shared" si="10"/>
        <v>0</v>
      </c>
    </row>
    <row r="3487" spans="5:5" x14ac:dyDescent="0.2">
      <c r="E3487" s="313">
        <f t="shared" si="10"/>
        <v>0</v>
      </c>
    </row>
    <row r="3488" spans="5:5" x14ac:dyDescent="0.2">
      <c r="E3488" s="313">
        <f t="shared" si="10"/>
        <v>0</v>
      </c>
    </row>
    <row r="3489" spans="5:5" x14ac:dyDescent="0.2">
      <c r="E3489" s="313">
        <f t="shared" si="10"/>
        <v>0</v>
      </c>
    </row>
    <row r="3490" spans="5:5" x14ac:dyDescent="0.2">
      <c r="E3490" s="313">
        <f t="shared" si="10"/>
        <v>0</v>
      </c>
    </row>
    <row r="3491" spans="5:5" x14ac:dyDescent="0.2">
      <c r="E3491" s="313">
        <f t="shared" si="10"/>
        <v>0</v>
      </c>
    </row>
    <row r="3492" spans="5:5" x14ac:dyDescent="0.2">
      <c r="E3492" s="313">
        <f t="shared" si="10"/>
        <v>0</v>
      </c>
    </row>
    <row r="3493" spans="5:5" x14ac:dyDescent="0.2">
      <c r="E3493" s="313">
        <f t="shared" si="10"/>
        <v>0</v>
      </c>
    </row>
    <row r="3494" spans="5:5" x14ac:dyDescent="0.2">
      <c r="E3494" s="313">
        <f t="shared" si="10"/>
        <v>0</v>
      </c>
    </row>
    <row r="3495" spans="5:5" x14ac:dyDescent="0.2">
      <c r="E3495" s="313">
        <f t="shared" si="10"/>
        <v>0</v>
      </c>
    </row>
    <row r="3496" spans="5:5" x14ac:dyDescent="0.2">
      <c r="E3496" s="313">
        <f t="shared" si="10"/>
        <v>0</v>
      </c>
    </row>
    <row r="3497" spans="5:5" x14ac:dyDescent="0.2">
      <c r="E3497" s="313">
        <f t="shared" si="10"/>
        <v>0</v>
      </c>
    </row>
    <row r="3498" spans="5:5" x14ac:dyDescent="0.2">
      <c r="E3498" s="313">
        <f t="shared" si="10"/>
        <v>0</v>
      </c>
    </row>
    <row r="3499" spans="5:5" x14ac:dyDescent="0.2">
      <c r="E3499" s="313">
        <f t="shared" ref="E3499:E3562" si="11">F3499*C3499</f>
        <v>0</v>
      </c>
    </row>
    <row r="3500" spans="5:5" x14ac:dyDescent="0.2">
      <c r="E3500" s="313">
        <f t="shared" si="11"/>
        <v>0</v>
      </c>
    </row>
    <row r="3501" spans="5:5" x14ac:dyDescent="0.2">
      <c r="E3501" s="313">
        <f t="shared" si="11"/>
        <v>0</v>
      </c>
    </row>
    <row r="3502" spans="5:5" x14ac:dyDescent="0.2">
      <c r="E3502" s="313">
        <f t="shared" si="11"/>
        <v>0</v>
      </c>
    </row>
    <row r="3503" spans="5:5" x14ac:dyDescent="0.2">
      <c r="E3503" s="313">
        <f t="shared" si="11"/>
        <v>0</v>
      </c>
    </row>
    <row r="3504" spans="5:5" x14ac:dyDescent="0.2">
      <c r="E3504" s="313">
        <f t="shared" si="11"/>
        <v>0</v>
      </c>
    </row>
    <row r="3505" spans="5:5" x14ac:dyDescent="0.2">
      <c r="E3505" s="313">
        <f t="shared" si="11"/>
        <v>0</v>
      </c>
    </row>
    <row r="3506" spans="5:5" x14ac:dyDescent="0.2">
      <c r="E3506" s="313">
        <f t="shared" si="11"/>
        <v>0</v>
      </c>
    </row>
    <row r="3507" spans="5:5" x14ac:dyDescent="0.2">
      <c r="E3507" s="313">
        <f t="shared" si="11"/>
        <v>0</v>
      </c>
    </row>
    <row r="3508" spans="5:5" x14ac:dyDescent="0.2">
      <c r="E3508" s="313">
        <f t="shared" si="11"/>
        <v>0</v>
      </c>
    </row>
    <row r="3509" spans="5:5" x14ac:dyDescent="0.2">
      <c r="E3509" s="313">
        <f t="shared" si="11"/>
        <v>0</v>
      </c>
    </row>
    <row r="3510" spans="5:5" x14ac:dyDescent="0.2">
      <c r="E3510" s="313">
        <f t="shared" si="11"/>
        <v>0</v>
      </c>
    </row>
    <row r="3511" spans="5:5" x14ac:dyDescent="0.2">
      <c r="E3511" s="313">
        <f t="shared" si="11"/>
        <v>0</v>
      </c>
    </row>
    <row r="3512" spans="5:5" x14ac:dyDescent="0.2">
      <c r="E3512" s="313">
        <f t="shared" si="11"/>
        <v>0</v>
      </c>
    </row>
    <row r="3513" spans="5:5" x14ac:dyDescent="0.2">
      <c r="E3513" s="313">
        <f t="shared" si="11"/>
        <v>0</v>
      </c>
    </row>
    <row r="3514" spans="5:5" x14ac:dyDescent="0.2">
      <c r="E3514" s="313">
        <f t="shared" si="11"/>
        <v>0</v>
      </c>
    </row>
    <row r="3515" spans="5:5" x14ac:dyDescent="0.2">
      <c r="E3515" s="313">
        <f t="shared" si="11"/>
        <v>0</v>
      </c>
    </row>
    <row r="3516" spans="5:5" x14ac:dyDescent="0.2">
      <c r="E3516" s="313">
        <f t="shared" si="11"/>
        <v>0</v>
      </c>
    </row>
    <row r="3517" spans="5:5" x14ac:dyDescent="0.2">
      <c r="E3517" s="313">
        <f t="shared" si="11"/>
        <v>0</v>
      </c>
    </row>
    <row r="3518" spans="5:5" x14ac:dyDescent="0.2">
      <c r="E3518" s="313">
        <f t="shared" si="11"/>
        <v>0</v>
      </c>
    </row>
    <row r="3519" spans="5:5" x14ac:dyDescent="0.2">
      <c r="E3519" s="313">
        <f t="shared" si="11"/>
        <v>0</v>
      </c>
    </row>
    <row r="3520" spans="5:5" x14ac:dyDescent="0.2">
      <c r="E3520" s="313">
        <f t="shared" si="11"/>
        <v>0</v>
      </c>
    </row>
    <row r="3521" spans="5:5" x14ac:dyDescent="0.2">
      <c r="E3521" s="313">
        <f t="shared" si="11"/>
        <v>0</v>
      </c>
    </row>
    <row r="3522" spans="5:5" x14ac:dyDescent="0.2">
      <c r="E3522" s="313">
        <f t="shared" si="11"/>
        <v>0</v>
      </c>
    </row>
    <row r="3523" spans="5:5" x14ac:dyDescent="0.2">
      <c r="E3523" s="313">
        <f t="shared" si="11"/>
        <v>0</v>
      </c>
    </row>
    <row r="3524" spans="5:5" x14ac:dyDescent="0.2">
      <c r="E3524" s="313">
        <f t="shared" si="11"/>
        <v>0</v>
      </c>
    </row>
    <row r="3525" spans="5:5" x14ac:dyDescent="0.2">
      <c r="E3525" s="313">
        <f t="shared" si="11"/>
        <v>0</v>
      </c>
    </row>
    <row r="3526" spans="5:5" x14ac:dyDescent="0.2">
      <c r="E3526" s="313">
        <f t="shared" si="11"/>
        <v>0</v>
      </c>
    </row>
    <row r="3527" spans="5:5" x14ac:dyDescent="0.2">
      <c r="E3527" s="313">
        <f t="shared" si="11"/>
        <v>0</v>
      </c>
    </row>
    <row r="3528" spans="5:5" x14ac:dyDescent="0.2">
      <c r="E3528" s="313">
        <f t="shared" si="11"/>
        <v>0</v>
      </c>
    </row>
    <row r="3529" spans="5:5" x14ac:dyDescent="0.2">
      <c r="E3529" s="313">
        <f t="shared" si="11"/>
        <v>0</v>
      </c>
    </row>
    <row r="3530" spans="5:5" x14ac:dyDescent="0.2">
      <c r="E3530" s="313">
        <f t="shared" si="11"/>
        <v>0</v>
      </c>
    </row>
    <row r="3531" spans="5:5" x14ac:dyDescent="0.2">
      <c r="E3531" s="313">
        <f t="shared" si="11"/>
        <v>0</v>
      </c>
    </row>
    <row r="3532" spans="5:5" x14ac:dyDescent="0.2">
      <c r="E3532" s="313">
        <f t="shared" si="11"/>
        <v>0</v>
      </c>
    </row>
    <row r="3533" spans="5:5" x14ac:dyDescent="0.2">
      <c r="E3533" s="313">
        <f t="shared" si="11"/>
        <v>0</v>
      </c>
    </row>
    <row r="3534" spans="5:5" x14ac:dyDescent="0.2">
      <c r="E3534" s="313">
        <f t="shared" si="11"/>
        <v>0</v>
      </c>
    </row>
    <row r="3535" spans="5:5" x14ac:dyDescent="0.2">
      <c r="E3535" s="313">
        <f t="shared" si="11"/>
        <v>0</v>
      </c>
    </row>
    <row r="3536" spans="5:5" x14ac:dyDescent="0.2">
      <c r="E3536" s="313">
        <f t="shared" si="11"/>
        <v>0</v>
      </c>
    </row>
    <row r="3537" spans="5:5" x14ac:dyDescent="0.2">
      <c r="E3537" s="313">
        <f t="shared" si="11"/>
        <v>0</v>
      </c>
    </row>
    <row r="3538" spans="5:5" x14ac:dyDescent="0.2">
      <c r="E3538" s="313">
        <f t="shared" si="11"/>
        <v>0</v>
      </c>
    </row>
    <row r="3539" spans="5:5" x14ac:dyDescent="0.2">
      <c r="E3539" s="313">
        <f t="shared" si="11"/>
        <v>0</v>
      </c>
    </row>
    <row r="3540" spans="5:5" x14ac:dyDescent="0.2">
      <c r="E3540" s="313">
        <f t="shared" si="11"/>
        <v>0</v>
      </c>
    </row>
    <row r="3541" spans="5:5" x14ac:dyDescent="0.2">
      <c r="E3541" s="313">
        <f t="shared" si="11"/>
        <v>0</v>
      </c>
    </row>
    <row r="3542" spans="5:5" x14ac:dyDescent="0.2">
      <c r="E3542" s="313">
        <f t="shared" si="11"/>
        <v>0</v>
      </c>
    </row>
    <row r="3543" spans="5:5" x14ac:dyDescent="0.2">
      <c r="E3543" s="313">
        <f t="shared" si="11"/>
        <v>0</v>
      </c>
    </row>
    <row r="3544" spans="5:5" x14ac:dyDescent="0.2">
      <c r="E3544" s="313">
        <f t="shared" si="11"/>
        <v>0</v>
      </c>
    </row>
    <row r="3545" spans="5:5" x14ac:dyDescent="0.2">
      <c r="E3545" s="313">
        <f t="shared" si="11"/>
        <v>0</v>
      </c>
    </row>
    <row r="3546" spans="5:5" x14ac:dyDescent="0.2">
      <c r="E3546" s="313">
        <f t="shared" si="11"/>
        <v>0</v>
      </c>
    </row>
    <row r="3547" spans="5:5" x14ac:dyDescent="0.2">
      <c r="E3547" s="313">
        <f t="shared" si="11"/>
        <v>0</v>
      </c>
    </row>
    <row r="3548" spans="5:5" x14ac:dyDescent="0.2">
      <c r="E3548" s="313">
        <f t="shared" si="11"/>
        <v>0</v>
      </c>
    </row>
    <row r="3549" spans="5:5" x14ac:dyDescent="0.2">
      <c r="E3549" s="313">
        <f t="shared" si="11"/>
        <v>0</v>
      </c>
    </row>
    <row r="3550" spans="5:5" x14ac:dyDescent="0.2">
      <c r="E3550" s="313">
        <f t="shared" si="11"/>
        <v>0</v>
      </c>
    </row>
    <row r="3551" spans="5:5" x14ac:dyDescent="0.2">
      <c r="E3551" s="313">
        <f t="shared" si="11"/>
        <v>0</v>
      </c>
    </row>
    <row r="3552" spans="5:5" x14ac:dyDescent="0.2">
      <c r="E3552" s="313">
        <f t="shared" si="11"/>
        <v>0</v>
      </c>
    </row>
    <row r="3553" spans="5:5" x14ac:dyDescent="0.2">
      <c r="E3553" s="313">
        <f t="shared" si="11"/>
        <v>0</v>
      </c>
    </row>
    <row r="3554" spans="5:5" x14ac:dyDescent="0.2">
      <c r="E3554" s="313">
        <f t="shared" si="11"/>
        <v>0</v>
      </c>
    </row>
    <row r="3555" spans="5:5" x14ac:dyDescent="0.2">
      <c r="E3555" s="313">
        <f t="shared" si="11"/>
        <v>0</v>
      </c>
    </row>
    <row r="3556" spans="5:5" x14ac:dyDescent="0.2">
      <c r="E3556" s="313">
        <f t="shared" si="11"/>
        <v>0</v>
      </c>
    </row>
    <row r="3557" spans="5:5" x14ac:dyDescent="0.2">
      <c r="E3557" s="313">
        <f t="shared" si="11"/>
        <v>0</v>
      </c>
    </row>
    <row r="3558" spans="5:5" x14ac:dyDescent="0.2">
      <c r="E3558" s="313">
        <f t="shared" si="11"/>
        <v>0</v>
      </c>
    </row>
    <row r="3559" spans="5:5" x14ac:dyDescent="0.2">
      <c r="E3559" s="313">
        <f t="shared" si="11"/>
        <v>0</v>
      </c>
    </row>
    <row r="3560" spans="5:5" x14ac:dyDescent="0.2">
      <c r="E3560" s="313">
        <f t="shared" si="11"/>
        <v>0</v>
      </c>
    </row>
    <row r="3561" spans="5:5" x14ac:dyDescent="0.2">
      <c r="E3561" s="313">
        <f t="shared" si="11"/>
        <v>0</v>
      </c>
    </row>
    <row r="3562" spans="5:5" x14ac:dyDescent="0.2">
      <c r="E3562" s="313">
        <f t="shared" si="11"/>
        <v>0</v>
      </c>
    </row>
    <row r="3563" spans="5:5" x14ac:dyDescent="0.2">
      <c r="E3563" s="313">
        <f t="shared" ref="E3563:E3626" si="12">F3563*C3563</f>
        <v>0</v>
      </c>
    </row>
    <row r="3564" spans="5:5" x14ac:dyDescent="0.2">
      <c r="E3564" s="313">
        <f t="shared" si="12"/>
        <v>0</v>
      </c>
    </row>
    <row r="3565" spans="5:5" x14ac:dyDescent="0.2">
      <c r="E3565" s="313">
        <f t="shared" si="12"/>
        <v>0</v>
      </c>
    </row>
    <row r="3566" spans="5:5" x14ac:dyDescent="0.2">
      <c r="E3566" s="313">
        <f t="shared" si="12"/>
        <v>0</v>
      </c>
    </row>
    <row r="3567" spans="5:5" x14ac:dyDescent="0.2">
      <c r="E3567" s="313">
        <f t="shared" si="12"/>
        <v>0</v>
      </c>
    </row>
    <row r="3568" spans="5:5" x14ac:dyDescent="0.2">
      <c r="E3568" s="313">
        <f t="shared" si="12"/>
        <v>0</v>
      </c>
    </row>
    <row r="3569" spans="5:5" x14ac:dyDescent="0.2">
      <c r="E3569" s="313">
        <f t="shared" si="12"/>
        <v>0</v>
      </c>
    </row>
    <row r="3570" spans="5:5" x14ac:dyDescent="0.2">
      <c r="E3570" s="313">
        <f t="shared" si="12"/>
        <v>0</v>
      </c>
    </row>
    <row r="3571" spans="5:5" x14ac:dyDescent="0.2">
      <c r="E3571" s="313">
        <f t="shared" si="12"/>
        <v>0</v>
      </c>
    </row>
    <row r="3572" spans="5:5" x14ac:dyDescent="0.2">
      <c r="E3572" s="313">
        <f t="shared" si="12"/>
        <v>0</v>
      </c>
    </row>
    <row r="3573" spans="5:5" x14ac:dyDescent="0.2">
      <c r="E3573" s="313">
        <f t="shared" si="12"/>
        <v>0</v>
      </c>
    </row>
    <row r="3574" spans="5:5" x14ac:dyDescent="0.2">
      <c r="E3574" s="313">
        <f t="shared" si="12"/>
        <v>0</v>
      </c>
    </row>
    <row r="3575" spans="5:5" x14ac:dyDescent="0.2">
      <c r="E3575" s="313">
        <f t="shared" si="12"/>
        <v>0</v>
      </c>
    </row>
    <row r="3576" spans="5:5" x14ac:dyDescent="0.2">
      <c r="E3576" s="313">
        <f t="shared" si="12"/>
        <v>0</v>
      </c>
    </row>
    <row r="3577" spans="5:5" x14ac:dyDescent="0.2">
      <c r="E3577" s="313">
        <f t="shared" si="12"/>
        <v>0</v>
      </c>
    </row>
    <row r="3578" spans="5:5" x14ac:dyDescent="0.2">
      <c r="E3578" s="313">
        <f t="shared" si="12"/>
        <v>0</v>
      </c>
    </row>
    <row r="3579" spans="5:5" x14ac:dyDescent="0.2">
      <c r="E3579" s="313">
        <f t="shared" si="12"/>
        <v>0</v>
      </c>
    </row>
    <row r="3580" spans="5:5" x14ac:dyDescent="0.2">
      <c r="E3580" s="313">
        <f t="shared" si="12"/>
        <v>0</v>
      </c>
    </row>
    <row r="3581" spans="5:5" x14ac:dyDescent="0.2">
      <c r="E3581" s="313">
        <f t="shared" si="12"/>
        <v>0</v>
      </c>
    </row>
    <row r="3582" spans="5:5" x14ac:dyDescent="0.2">
      <c r="E3582" s="313">
        <f t="shared" si="12"/>
        <v>0</v>
      </c>
    </row>
    <row r="3583" spans="5:5" x14ac:dyDescent="0.2">
      <c r="E3583" s="313">
        <f t="shared" si="12"/>
        <v>0</v>
      </c>
    </row>
    <row r="3584" spans="5:5" x14ac:dyDescent="0.2">
      <c r="E3584" s="313">
        <f t="shared" si="12"/>
        <v>0</v>
      </c>
    </row>
    <row r="3585" spans="5:5" x14ac:dyDescent="0.2">
      <c r="E3585" s="313">
        <f t="shared" si="12"/>
        <v>0</v>
      </c>
    </row>
    <row r="3586" spans="5:5" x14ac:dyDescent="0.2">
      <c r="E3586" s="313">
        <f t="shared" si="12"/>
        <v>0</v>
      </c>
    </row>
    <row r="3587" spans="5:5" x14ac:dyDescent="0.2">
      <c r="E3587" s="313">
        <f t="shared" si="12"/>
        <v>0</v>
      </c>
    </row>
    <row r="3588" spans="5:5" x14ac:dyDescent="0.2">
      <c r="E3588" s="313">
        <f t="shared" si="12"/>
        <v>0</v>
      </c>
    </row>
    <row r="3589" spans="5:5" x14ac:dyDescent="0.2">
      <c r="E3589" s="313">
        <f t="shared" si="12"/>
        <v>0</v>
      </c>
    </row>
    <row r="3590" spans="5:5" x14ac:dyDescent="0.2">
      <c r="E3590" s="313">
        <f t="shared" si="12"/>
        <v>0</v>
      </c>
    </row>
    <row r="3591" spans="5:5" x14ac:dyDescent="0.2">
      <c r="E3591" s="313">
        <f t="shared" si="12"/>
        <v>0</v>
      </c>
    </row>
    <row r="3592" spans="5:5" x14ac:dyDescent="0.2">
      <c r="E3592" s="313">
        <f t="shared" si="12"/>
        <v>0</v>
      </c>
    </row>
    <row r="3593" spans="5:5" x14ac:dyDescent="0.2">
      <c r="E3593" s="313">
        <f t="shared" si="12"/>
        <v>0</v>
      </c>
    </row>
    <row r="3594" spans="5:5" x14ac:dyDescent="0.2">
      <c r="E3594" s="313">
        <f t="shared" si="12"/>
        <v>0</v>
      </c>
    </row>
    <row r="3595" spans="5:5" x14ac:dyDescent="0.2">
      <c r="E3595" s="313">
        <f t="shared" si="12"/>
        <v>0</v>
      </c>
    </row>
    <row r="3596" spans="5:5" x14ac:dyDescent="0.2">
      <c r="E3596" s="313">
        <f t="shared" si="12"/>
        <v>0</v>
      </c>
    </row>
    <row r="3597" spans="5:5" x14ac:dyDescent="0.2">
      <c r="E3597" s="313">
        <f t="shared" si="12"/>
        <v>0</v>
      </c>
    </row>
    <row r="3598" spans="5:5" x14ac:dyDescent="0.2">
      <c r="E3598" s="313">
        <f t="shared" si="12"/>
        <v>0</v>
      </c>
    </row>
    <row r="3599" spans="5:5" x14ac:dyDescent="0.2">
      <c r="E3599" s="313">
        <f t="shared" si="12"/>
        <v>0</v>
      </c>
    </row>
    <row r="3600" spans="5:5" x14ac:dyDescent="0.2">
      <c r="E3600" s="313">
        <f t="shared" si="12"/>
        <v>0</v>
      </c>
    </row>
    <row r="3601" spans="5:5" x14ac:dyDescent="0.2">
      <c r="E3601" s="313">
        <f t="shared" si="12"/>
        <v>0</v>
      </c>
    </row>
    <row r="3602" spans="5:5" x14ac:dyDescent="0.2">
      <c r="E3602" s="313">
        <f t="shared" si="12"/>
        <v>0</v>
      </c>
    </row>
    <row r="3603" spans="5:5" x14ac:dyDescent="0.2">
      <c r="E3603" s="313">
        <f t="shared" si="12"/>
        <v>0</v>
      </c>
    </row>
    <row r="3604" spans="5:5" x14ac:dyDescent="0.2">
      <c r="E3604" s="313">
        <f t="shared" si="12"/>
        <v>0</v>
      </c>
    </row>
    <row r="3605" spans="5:5" x14ac:dyDescent="0.2">
      <c r="E3605" s="313">
        <f t="shared" si="12"/>
        <v>0</v>
      </c>
    </row>
    <row r="3606" spans="5:5" x14ac:dyDescent="0.2">
      <c r="E3606" s="313">
        <f t="shared" si="12"/>
        <v>0</v>
      </c>
    </row>
    <row r="3607" spans="5:5" x14ac:dyDescent="0.2">
      <c r="E3607" s="313">
        <f t="shared" si="12"/>
        <v>0</v>
      </c>
    </row>
    <row r="3608" spans="5:5" x14ac:dyDescent="0.2">
      <c r="E3608" s="313">
        <f t="shared" si="12"/>
        <v>0</v>
      </c>
    </row>
    <row r="3609" spans="5:5" x14ac:dyDescent="0.2">
      <c r="E3609" s="313">
        <f t="shared" si="12"/>
        <v>0</v>
      </c>
    </row>
    <row r="3610" spans="5:5" x14ac:dyDescent="0.2">
      <c r="E3610" s="313">
        <f t="shared" si="12"/>
        <v>0</v>
      </c>
    </row>
    <row r="3611" spans="5:5" x14ac:dyDescent="0.2">
      <c r="E3611" s="313">
        <f t="shared" si="12"/>
        <v>0</v>
      </c>
    </row>
    <row r="3612" spans="5:5" x14ac:dyDescent="0.2">
      <c r="E3612" s="313">
        <f t="shared" si="12"/>
        <v>0</v>
      </c>
    </row>
    <row r="3613" spans="5:5" x14ac:dyDescent="0.2">
      <c r="E3613" s="313">
        <f t="shared" si="12"/>
        <v>0</v>
      </c>
    </row>
    <row r="3614" spans="5:5" x14ac:dyDescent="0.2">
      <c r="E3614" s="313">
        <f t="shared" si="12"/>
        <v>0</v>
      </c>
    </row>
    <row r="3615" spans="5:5" x14ac:dyDescent="0.2">
      <c r="E3615" s="313">
        <f t="shared" si="12"/>
        <v>0</v>
      </c>
    </row>
    <row r="3616" spans="5:5" x14ac:dyDescent="0.2">
      <c r="E3616" s="313">
        <f t="shared" si="12"/>
        <v>0</v>
      </c>
    </row>
    <row r="3617" spans="5:5" x14ac:dyDescent="0.2">
      <c r="E3617" s="313">
        <f t="shared" si="12"/>
        <v>0</v>
      </c>
    </row>
    <row r="3618" spans="5:5" x14ac:dyDescent="0.2">
      <c r="E3618" s="313">
        <f t="shared" si="12"/>
        <v>0</v>
      </c>
    </row>
    <row r="3619" spans="5:5" x14ac:dyDescent="0.2">
      <c r="E3619" s="313">
        <f t="shared" si="12"/>
        <v>0</v>
      </c>
    </row>
    <row r="3620" spans="5:5" x14ac:dyDescent="0.2">
      <c r="E3620" s="313">
        <f t="shared" si="12"/>
        <v>0</v>
      </c>
    </row>
    <row r="3621" spans="5:5" x14ac:dyDescent="0.2">
      <c r="E3621" s="313">
        <f t="shared" si="12"/>
        <v>0</v>
      </c>
    </row>
    <row r="3622" spans="5:5" x14ac:dyDescent="0.2">
      <c r="E3622" s="313">
        <f t="shared" si="12"/>
        <v>0</v>
      </c>
    </row>
    <row r="3623" spans="5:5" x14ac:dyDescent="0.2">
      <c r="E3623" s="313">
        <f t="shared" si="12"/>
        <v>0</v>
      </c>
    </row>
    <row r="3624" spans="5:5" x14ac:dyDescent="0.2">
      <c r="E3624" s="313">
        <f t="shared" si="12"/>
        <v>0</v>
      </c>
    </row>
    <row r="3625" spans="5:5" x14ac:dyDescent="0.2">
      <c r="E3625" s="313">
        <f t="shared" si="12"/>
        <v>0</v>
      </c>
    </row>
    <row r="3626" spans="5:5" x14ac:dyDescent="0.2">
      <c r="E3626" s="313">
        <f t="shared" si="12"/>
        <v>0</v>
      </c>
    </row>
    <row r="3627" spans="5:5" x14ac:dyDescent="0.2">
      <c r="E3627" s="313">
        <f t="shared" ref="E3627:E3690" si="13">F3627*C3627</f>
        <v>0</v>
      </c>
    </row>
    <row r="3628" spans="5:5" x14ac:dyDescent="0.2">
      <c r="E3628" s="313">
        <f t="shared" si="13"/>
        <v>0</v>
      </c>
    </row>
    <row r="3629" spans="5:5" x14ac:dyDescent="0.2">
      <c r="E3629" s="313">
        <f t="shared" si="13"/>
        <v>0</v>
      </c>
    </row>
    <row r="3630" spans="5:5" x14ac:dyDescent="0.2">
      <c r="E3630" s="313">
        <f t="shared" si="13"/>
        <v>0</v>
      </c>
    </row>
    <row r="3631" spans="5:5" x14ac:dyDescent="0.2">
      <c r="E3631" s="313">
        <f t="shared" si="13"/>
        <v>0</v>
      </c>
    </row>
    <row r="3632" spans="5:5" x14ac:dyDescent="0.2">
      <c r="E3632" s="313">
        <f t="shared" si="13"/>
        <v>0</v>
      </c>
    </row>
    <row r="3633" spans="5:5" x14ac:dyDescent="0.2">
      <c r="E3633" s="313">
        <f t="shared" si="13"/>
        <v>0</v>
      </c>
    </row>
    <row r="3634" spans="5:5" x14ac:dyDescent="0.2">
      <c r="E3634" s="313">
        <f t="shared" si="13"/>
        <v>0</v>
      </c>
    </row>
    <row r="3635" spans="5:5" x14ac:dyDescent="0.2">
      <c r="E3635" s="313">
        <f t="shared" si="13"/>
        <v>0</v>
      </c>
    </row>
    <row r="3636" spans="5:5" x14ac:dyDescent="0.2">
      <c r="E3636" s="313">
        <f t="shared" si="13"/>
        <v>0</v>
      </c>
    </row>
    <row r="3637" spans="5:5" x14ac:dyDescent="0.2">
      <c r="E3637" s="313">
        <f t="shared" si="13"/>
        <v>0</v>
      </c>
    </row>
    <row r="3638" spans="5:5" x14ac:dyDescent="0.2">
      <c r="E3638" s="313">
        <f t="shared" si="13"/>
        <v>0</v>
      </c>
    </row>
    <row r="3639" spans="5:5" x14ac:dyDescent="0.2">
      <c r="E3639" s="313">
        <f t="shared" si="13"/>
        <v>0</v>
      </c>
    </row>
    <row r="3640" spans="5:5" x14ac:dyDescent="0.2">
      <c r="E3640" s="313">
        <f t="shared" si="13"/>
        <v>0</v>
      </c>
    </row>
    <row r="3641" spans="5:5" x14ac:dyDescent="0.2">
      <c r="E3641" s="313">
        <f t="shared" si="13"/>
        <v>0</v>
      </c>
    </row>
    <row r="3642" spans="5:5" x14ac:dyDescent="0.2">
      <c r="E3642" s="313">
        <f t="shared" si="13"/>
        <v>0</v>
      </c>
    </row>
    <row r="3643" spans="5:5" x14ac:dyDescent="0.2">
      <c r="E3643" s="313">
        <f t="shared" si="13"/>
        <v>0</v>
      </c>
    </row>
    <row r="3644" spans="5:5" x14ac:dyDescent="0.2">
      <c r="E3644" s="313">
        <f t="shared" si="13"/>
        <v>0</v>
      </c>
    </row>
    <row r="3645" spans="5:5" x14ac:dyDescent="0.2">
      <c r="E3645" s="313">
        <f t="shared" si="13"/>
        <v>0</v>
      </c>
    </row>
    <row r="3646" spans="5:5" x14ac:dyDescent="0.2">
      <c r="E3646" s="313">
        <f t="shared" si="13"/>
        <v>0</v>
      </c>
    </row>
    <row r="3647" spans="5:5" x14ac:dyDescent="0.2">
      <c r="E3647" s="313">
        <f t="shared" si="13"/>
        <v>0</v>
      </c>
    </row>
    <row r="3648" spans="5:5" x14ac:dyDescent="0.2">
      <c r="E3648" s="313">
        <f t="shared" si="13"/>
        <v>0</v>
      </c>
    </row>
    <row r="3649" spans="5:5" x14ac:dyDescent="0.2">
      <c r="E3649" s="313">
        <f t="shared" si="13"/>
        <v>0</v>
      </c>
    </row>
    <row r="3650" spans="5:5" x14ac:dyDescent="0.2">
      <c r="E3650" s="313">
        <f t="shared" si="13"/>
        <v>0</v>
      </c>
    </row>
    <row r="3651" spans="5:5" x14ac:dyDescent="0.2">
      <c r="E3651" s="313">
        <f t="shared" si="13"/>
        <v>0</v>
      </c>
    </row>
    <row r="3652" spans="5:5" x14ac:dyDescent="0.2">
      <c r="E3652" s="313">
        <f t="shared" si="13"/>
        <v>0</v>
      </c>
    </row>
    <row r="3653" spans="5:5" x14ac:dyDescent="0.2">
      <c r="E3653" s="313">
        <f t="shared" si="13"/>
        <v>0</v>
      </c>
    </row>
    <row r="3654" spans="5:5" x14ac:dyDescent="0.2">
      <c r="E3654" s="313">
        <f t="shared" si="13"/>
        <v>0</v>
      </c>
    </row>
    <row r="3655" spans="5:5" x14ac:dyDescent="0.2">
      <c r="E3655" s="313">
        <f t="shared" si="13"/>
        <v>0</v>
      </c>
    </row>
    <row r="3656" spans="5:5" x14ac:dyDescent="0.2">
      <c r="E3656" s="313">
        <f t="shared" si="13"/>
        <v>0</v>
      </c>
    </row>
    <row r="3657" spans="5:5" x14ac:dyDescent="0.2">
      <c r="E3657" s="313">
        <f t="shared" si="13"/>
        <v>0</v>
      </c>
    </row>
    <row r="3658" spans="5:5" x14ac:dyDescent="0.2">
      <c r="E3658" s="313">
        <f t="shared" si="13"/>
        <v>0</v>
      </c>
    </row>
    <row r="3659" spans="5:5" x14ac:dyDescent="0.2">
      <c r="E3659" s="313">
        <f t="shared" si="13"/>
        <v>0</v>
      </c>
    </row>
    <row r="3660" spans="5:5" x14ac:dyDescent="0.2">
      <c r="E3660" s="313">
        <f t="shared" si="13"/>
        <v>0</v>
      </c>
    </row>
    <row r="3661" spans="5:5" x14ac:dyDescent="0.2">
      <c r="E3661" s="313">
        <f t="shared" si="13"/>
        <v>0</v>
      </c>
    </row>
    <row r="3662" spans="5:5" x14ac:dyDescent="0.2">
      <c r="E3662" s="313">
        <f t="shared" si="13"/>
        <v>0</v>
      </c>
    </row>
    <row r="3663" spans="5:5" x14ac:dyDescent="0.2">
      <c r="E3663" s="313">
        <f t="shared" si="13"/>
        <v>0</v>
      </c>
    </row>
    <row r="3664" spans="5:5" x14ac:dyDescent="0.2">
      <c r="E3664" s="313">
        <f t="shared" si="13"/>
        <v>0</v>
      </c>
    </row>
    <row r="3665" spans="5:5" x14ac:dyDescent="0.2">
      <c r="E3665" s="313">
        <f t="shared" si="13"/>
        <v>0</v>
      </c>
    </row>
    <row r="3666" spans="5:5" x14ac:dyDescent="0.2">
      <c r="E3666" s="313">
        <f t="shared" si="13"/>
        <v>0</v>
      </c>
    </row>
    <row r="3667" spans="5:5" x14ac:dyDescent="0.2">
      <c r="E3667" s="313">
        <f t="shared" si="13"/>
        <v>0</v>
      </c>
    </row>
    <row r="3668" spans="5:5" x14ac:dyDescent="0.2">
      <c r="E3668" s="313">
        <f t="shared" si="13"/>
        <v>0</v>
      </c>
    </row>
    <row r="3669" spans="5:5" x14ac:dyDescent="0.2">
      <c r="E3669" s="313">
        <f t="shared" si="13"/>
        <v>0</v>
      </c>
    </row>
    <row r="3670" spans="5:5" x14ac:dyDescent="0.2">
      <c r="E3670" s="313">
        <f t="shared" si="13"/>
        <v>0</v>
      </c>
    </row>
    <row r="3671" spans="5:5" x14ac:dyDescent="0.2">
      <c r="E3671" s="313">
        <f t="shared" si="13"/>
        <v>0</v>
      </c>
    </row>
    <row r="3672" spans="5:5" x14ac:dyDescent="0.2">
      <c r="E3672" s="313">
        <f t="shared" si="13"/>
        <v>0</v>
      </c>
    </row>
    <row r="3673" spans="5:5" x14ac:dyDescent="0.2">
      <c r="E3673" s="313">
        <f t="shared" si="13"/>
        <v>0</v>
      </c>
    </row>
    <row r="3674" spans="5:5" x14ac:dyDescent="0.2">
      <c r="E3674" s="313">
        <f t="shared" si="13"/>
        <v>0</v>
      </c>
    </row>
    <row r="3675" spans="5:5" x14ac:dyDescent="0.2">
      <c r="E3675" s="313">
        <f t="shared" si="13"/>
        <v>0</v>
      </c>
    </row>
    <row r="3676" spans="5:5" x14ac:dyDescent="0.2">
      <c r="E3676" s="313">
        <f t="shared" si="13"/>
        <v>0</v>
      </c>
    </row>
    <row r="3677" spans="5:5" x14ac:dyDescent="0.2">
      <c r="E3677" s="313">
        <f t="shared" si="13"/>
        <v>0</v>
      </c>
    </row>
    <row r="3678" spans="5:5" x14ac:dyDescent="0.2">
      <c r="E3678" s="313">
        <f t="shared" si="13"/>
        <v>0</v>
      </c>
    </row>
    <row r="3679" spans="5:5" x14ac:dyDescent="0.2">
      <c r="E3679" s="313">
        <f t="shared" si="13"/>
        <v>0</v>
      </c>
    </row>
    <row r="3680" spans="5:5" x14ac:dyDescent="0.2">
      <c r="E3680" s="313">
        <f t="shared" si="13"/>
        <v>0</v>
      </c>
    </row>
    <row r="3681" spans="5:5" x14ac:dyDescent="0.2">
      <c r="E3681" s="313">
        <f t="shared" si="13"/>
        <v>0</v>
      </c>
    </row>
    <row r="3682" spans="5:5" x14ac:dyDescent="0.2">
      <c r="E3682" s="313">
        <f t="shared" si="13"/>
        <v>0</v>
      </c>
    </row>
    <row r="3683" spans="5:5" x14ac:dyDescent="0.2">
      <c r="E3683" s="313">
        <f t="shared" si="13"/>
        <v>0</v>
      </c>
    </row>
    <row r="3684" spans="5:5" x14ac:dyDescent="0.2">
      <c r="E3684" s="313">
        <f t="shared" si="13"/>
        <v>0</v>
      </c>
    </row>
    <row r="3685" spans="5:5" x14ac:dyDescent="0.2">
      <c r="E3685" s="313">
        <f t="shared" si="13"/>
        <v>0</v>
      </c>
    </row>
    <row r="3686" spans="5:5" x14ac:dyDescent="0.2">
      <c r="E3686" s="313">
        <f t="shared" si="13"/>
        <v>0</v>
      </c>
    </row>
    <row r="3687" spans="5:5" x14ac:dyDescent="0.2">
      <c r="E3687" s="313">
        <f t="shared" si="13"/>
        <v>0</v>
      </c>
    </row>
    <row r="3688" spans="5:5" x14ac:dyDescent="0.2">
      <c r="E3688" s="313">
        <f t="shared" si="13"/>
        <v>0</v>
      </c>
    </row>
    <row r="3689" spans="5:5" x14ac:dyDescent="0.2">
      <c r="E3689" s="313">
        <f t="shared" si="13"/>
        <v>0</v>
      </c>
    </row>
    <row r="3690" spans="5:5" x14ac:dyDescent="0.2">
      <c r="E3690" s="313">
        <f t="shared" si="13"/>
        <v>0</v>
      </c>
    </row>
    <row r="3691" spans="5:5" x14ac:dyDescent="0.2">
      <c r="E3691" s="313">
        <f t="shared" ref="E3691:E3754" si="14">F3691*C3691</f>
        <v>0</v>
      </c>
    </row>
    <row r="3692" spans="5:5" x14ac:dyDescent="0.2">
      <c r="E3692" s="313">
        <f t="shared" si="14"/>
        <v>0</v>
      </c>
    </row>
    <row r="3693" spans="5:5" x14ac:dyDescent="0.2">
      <c r="E3693" s="313">
        <f t="shared" si="14"/>
        <v>0</v>
      </c>
    </row>
    <row r="3694" spans="5:5" x14ac:dyDescent="0.2">
      <c r="E3694" s="313">
        <f t="shared" si="14"/>
        <v>0</v>
      </c>
    </row>
    <row r="3695" spans="5:5" x14ac:dyDescent="0.2">
      <c r="E3695" s="313">
        <f t="shared" si="14"/>
        <v>0</v>
      </c>
    </row>
    <row r="3696" spans="5:5" x14ac:dyDescent="0.2">
      <c r="E3696" s="313">
        <f t="shared" si="14"/>
        <v>0</v>
      </c>
    </row>
    <row r="3697" spans="5:5" x14ac:dyDescent="0.2">
      <c r="E3697" s="313">
        <f t="shared" si="14"/>
        <v>0</v>
      </c>
    </row>
    <row r="3698" spans="5:5" x14ac:dyDescent="0.2">
      <c r="E3698" s="313">
        <f t="shared" si="14"/>
        <v>0</v>
      </c>
    </row>
    <row r="3699" spans="5:5" x14ac:dyDescent="0.2">
      <c r="E3699" s="313">
        <f t="shared" si="14"/>
        <v>0</v>
      </c>
    </row>
    <row r="3700" spans="5:5" x14ac:dyDescent="0.2">
      <c r="E3700" s="313">
        <f t="shared" si="14"/>
        <v>0</v>
      </c>
    </row>
    <row r="3701" spans="5:5" x14ac:dyDescent="0.2">
      <c r="E3701" s="313">
        <f t="shared" si="14"/>
        <v>0</v>
      </c>
    </row>
    <row r="3702" spans="5:5" x14ac:dyDescent="0.2">
      <c r="E3702" s="313">
        <f t="shared" si="14"/>
        <v>0</v>
      </c>
    </row>
    <row r="3703" spans="5:5" x14ac:dyDescent="0.2">
      <c r="E3703" s="313">
        <f t="shared" si="14"/>
        <v>0</v>
      </c>
    </row>
    <row r="3704" spans="5:5" x14ac:dyDescent="0.2">
      <c r="E3704" s="313">
        <f t="shared" si="14"/>
        <v>0</v>
      </c>
    </row>
    <row r="3705" spans="5:5" x14ac:dyDescent="0.2">
      <c r="E3705" s="313">
        <f t="shared" si="14"/>
        <v>0</v>
      </c>
    </row>
    <row r="3706" spans="5:5" x14ac:dyDescent="0.2">
      <c r="E3706" s="313">
        <f t="shared" si="14"/>
        <v>0</v>
      </c>
    </row>
    <row r="3707" spans="5:5" x14ac:dyDescent="0.2">
      <c r="E3707" s="313">
        <f t="shared" si="14"/>
        <v>0</v>
      </c>
    </row>
    <row r="3708" spans="5:5" x14ac:dyDescent="0.2">
      <c r="E3708" s="313">
        <f t="shared" si="14"/>
        <v>0</v>
      </c>
    </row>
    <row r="3709" spans="5:5" x14ac:dyDescent="0.2">
      <c r="E3709" s="313">
        <f t="shared" si="14"/>
        <v>0</v>
      </c>
    </row>
    <row r="3710" spans="5:5" x14ac:dyDescent="0.2">
      <c r="E3710" s="313">
        <f t="shared" si="14"/>
        <v>0</v>
      </c>
    </row>
    <row r="3711" spans="5:5" x14ac:dyDescent="0.2">
      <c r="E3711" s="313">
        <f t="shared" si="14"/>
        <v>0</v>
      </c>
    </row>
    <row r="3712" spans="5:5" x14ac:dyDescent="0.2">
      <c r="E3712" s="313">
        <f t="shared" si="14"/>
        <v>0</v>
      </c>
    </row>
    <row r="3713" spans="5:5" x14ac:dyDescent="0.2">
      <c r="E3713" s="313">
        <f t="shared" si="14"/>
        <v>0</v>
      </c>
    </row>
    <row r="3714" spans="5:5" x14ac:dyDescent="0.2">
      <c r="E3714" s="313">
        <f t="shared" si="14"/>
        <v>0</v>
      </c>
    </row>
    <row r="3715" spans="5:5" x14ac:dyDescent="0.2">
      <c r="E3715" s="313">
        <f t="shared" si="14"/>
        <v>0</v>
      </c>
    </row>
    <row r="3716" spans="5:5" x14ac:dyDescent="0.2">
      <c r="E3716" s="313">
        <f t="shared" si="14"/>
        <v>0</v>
      </c>
    </row>
    <row r="3717" spans="5:5" x14ac:dyDescent="0.2">
      <c r="E3717" s="313">
        <f t="shared" si="14"/>
        <v>0</v>
      </c>
    </row>
    <row r="3718" spans="5:5" x14ac:dyDescent="0.2">
      <c r="E3718" s="313">
        <f t="shared" si="14"/>
        <v>0</v>
      </c>
    </row>
    <row r="3719" spans="5:5" x14ac:dyDescent="0.2">
      <c r="E3719" s="313">
        <f t="shared" si="14"/>
        <v>0</v>
      </c>
    </row>
    <row r="3720" spans="5:5" x14ac:dyDescent="0.2">
      <c r="E3720" s="313">
        <f t="shared" si="14"/>
        <v>0</v>
      </c>
    </row>
    <row r="3721" spans="5:5" x14ac:dyDescent="0.2">
      <c r="E3721" s="313">
        <f t="shared" si="14"/>
        <v>0</v>
      </c>
    </row>
    <row r="3722" spans="5:5" x14ac:dyDescent="0.2">
      <c r="E3722" s="313">
        <f t="shared" si="14"/>
        <v>0</v>
      </c>
    </row>
    <row r="3723" spans="5:5" x14ac:dyDescent="0.2">
      <c r="E3723" s="313">
        <f t="shared" si="14"/>
        <v>0</v>
      </c>
    </row>
    <row r="3724" spans="5:5" x14ac:dyDescent="0.2">
      <c r="E3724" s="313">
        <f t="shared" si="14"/>
        <v>0</v>
      </c>
    </row>
    <row r="3725" spans="5:5" x14ac:dyDescent="0.2">
      <c r="E3725" s="313">
        <f t="shared" si="14"/>
        <v>0</v>
      </c>
    </row>
    <row r="3726" spans="5:5" x14ac:dyDescent="0.2">
      <c r="E3726" s="313">
        <f t="shared" si="14"/>
        <v>0</v>
      </c>
    </row>
    <row r="3727" spans="5:5" x14ac:dyDescent="0.2">
      <c r="E3727" s="313">
        <f t="shared" si="14"/>
        <v>0</v>
      </c>
    </row>
    <row r="3728" spans="5:5" x14ac:dyDescent="0.2">
      <c r="E3728" s="313">
        <f t="shared" si="14"/>
        <v>0</v>
      </c>
    </row>
    <row r="3729" spans="5:5" x14ac:dyDescent="0.2">
      <c r="E3729" s="313">
        <f t="shared" si="14"/>
        <v>0</v>
      </c>
    </row>
    <row r="3730" spans="5:5" x14ac:dyDescent="0.2">
      <c r="E3730" s="313">
        <f t="shared" si="14"/>
        <v>0</v>
      </c>
    </row>
    <row r="3731" spans="5:5" x14ac:dyDescent="0.2">
      <c r="E3731" s="313">
        <f t="shared" si="14"/>
        <v>0</v>
      </c>
    </row>
    <row r="3732" spans="5:5" x14ac:dyDescent="0.2">
      <c r="E3732" s="313">
        <f t="shared" si="14"/>
        <v>0</v>
      </c>
    </row>
    <row r="3733" spans="5:5" x14ac:dyDescent="0.2">
      <c r="E3733" s="313">
        <f t="shared" si="14"/>
        <v>0</v>
      </c>
    </row>
    <row r="3734" spans="5:5" x14ac:dyDescent="0.2">
      <c r="E3734" s="313">
        <f t="shared" si="14"/>
        <v>0</v>
      </c>
    </row>
    <row r="3735" spans="5:5" x14ac:dyDescent="0.2">
      <c r="E3735" s="313">
        <f t="shared" si="14"/>
        <v>0</v>
      </c>
    </row>
    <row r="3736" spans="5:5" x14ac:dyDescent="0.2">
      <c r="E3736" s="313">
        <f t="shared" si="14"/>
        <v>0</v>
      </c>
    </row>
    <row r="3737" spans="5:5" x14ac:dyDescent="0.2">
      <c r="E3737" s="313">
        <f t="shared" si="14"/>
        <v>0</v>
      </c>
    </row>
    <row r="3738" spans="5:5" x14ac:dyDescent="0.2">
      <c r="E3738" s="313">
        <f t="shared" si="14"/>
        <v>0</v>
      </c>
    </row>
    <row r="3739" spans="5:5" x14ac:dyDescent="0.2">
      <c r="E3739" s="313">
        <f t="shared" si="14"/>
        <v>0</v>
      </c>
    </row>
    <row r="3740" spans="5:5" x14ac:dyDescent="0.2">
      <c r="E3740" s="313">
        <f t="shared" si="14"/>
        <v>0</v>
      </c>
    </row>
    <row r="3741" spans="5:5" x14ac:dyDescent="0.2">
      <c r="E3741" s="313">
        <f t="shared" si="14"/>
        <v>0</v>
      </c>
    </row>
    <row r="3742" spans="5:5" x14ac:dyDescent="0.2">
      <c r="E3742" s="313">
        <f t="shared" si="14"/>
        <v>0</v>
      </c>
    </row>
    <row r="3743" spans="5:5" x14ac:dyDescent="0.2">
      <c r="E3743" s="313">
        <f t="shared" si="14"/>
        <v>0</v>
      </c>
    </row>
    <row r="3744" spans="5:5" x14ac:dyDescent="0.2">
      <c r="E3744" s="313">
        <f t="shared" si="14"/>
        <v>0</v>
      </c>
    </row>
    <row r="3745" spans="5:5" x14ac:dyDescent="0.2">
      <c r="E3745" s="313">
        <f t="shared" si="14"/>
        <v>0</v>
      </c>
    </row>
    <row r="3746" spans="5:5" x14ac:dyDescent="0.2">
      <c r="E3746" s="313">
        <f t="shared" si="14"/>
        <v>0</v>
      </c>
    </row>
    <row r="3747" spans="5:5" x14ac:dyDescent="0.2">
      <c r="E3747" s="313">
        <f t="shared" si="14"/>
        <v>0</v>
      </c>
    </row>
    <row r="3748" spans="5:5" x14ac:dyDescent="0.2">
      <c r="E3748" s="313">
        <f t="shared" si="14"/>
        <v>0</v>
      </c>
    </row>
    <row r="3749" spans="5:5" x14ac:dyDescent="0.2">
      <c r="E3749" s="313">
        <f t="shared" si="14"/>
        <v>0</v>
      </c>
    </row>
    <row r="3750" spans="5:5" x14ac:dyDescent="0.2">
      <c r="E3750" s="313">
        <f t="shared" si="14"/>
        <v>0</v>
      </c>
    </row>
    <row r="3751" spans="5:5" x14ac:dyDescent="0.2">
      <c r="E3751" s="313">
        <f t="shared" si="14"/>
        <v>0</v>
      </c>
    </row>
    <row r="3752" spans="5:5" x14ac:dyDescent="0.2">
      <c r="E3752" s="313">
        <f t="shared" si="14"/>
        <v>0</v>
      </c>
    </row>
    <row r="3753" spans="5:5" x14ac:dyDescent="0.2">
      <c r="E3753" s="313">
        <f t="shared" si="14"/>
        <v>0</v>
      </c>
    </row>
    <row r="3754" spans="5:5" x14ac:dyDescent="0.2">
      <c r="E3754" s="313">
        <f t="shared" si="14"/>
        <v>0</v>
      </c>
    </row>
    <row r="3755" spans="5:5" x14ac:dyDescent="0.2">
      <c r="E3755" s="313">
        <f t="shared" ref="E3755:E3818" si="15">F3755*C3755</f>
        <v>0</v>
      </c>
    </row>
    <row r="3756" spans="5:5" x14ac:dyDescent="0.2">
      <c r="E3756" s="313">
        <f t="shared" si="15"/>
        <v>0</v>
      </c>
    </row>
    <row r="3757" spans="5:5" x14ac:dyDescent="0.2">
      <c r="E3757" s="313">
        <f t="shared" si="15"/>
        <v>0</v>
      </c>
    </row>
    <row r="3758" spans="5:5" x14ac:dyDescent="0.2">
      <c r="E3758" s="313">
        <f t="shared" si="15"/>
        <v>0</v>
      </c>
    </row>
    <row r="3759" spans="5:5" x14ac:dyDescent="0.2">
      <c r="E3759" s="313">
        <f t="shared" si="15"/>
        <v>0</v>
      </c>
    </row>
    <row r="3760" spans="5:5" x14ac:dyDescent="0.2">
      <c r="E3760" s="313">
        <f t="shared" si="15"/>
        <v>0</v>
      </c>
    </row>
    <row r="3761" spans="5:5" x14ac:dyDescent="0.2">
      <c r="E3761" s="313">
        <f t="shared" si="15"/>
        <v>0</v>
      </c>
    </row>
    <row r="3762" spans="5:5" x14ac:dyDescent="0.2">
      <c r="E3762" s="313">
        <f t="shared" si="15"/>
        <v>0</v>
      </c>
    </row>
    <row r="3763" spans="5:5" x14ac:dyDescent="0.2">
      <c r="E3763" s="313">
        <f t="shared" si="15"/>
        <v>0</v>
      </c>
    </row>
    <row r="3764" spans="5:5" x14ac:dyDescent="0.2">
      <c r="E3764" s="313">
        <f t="shared" si="15"/>
        <v>0</v>
      </c>
    </row>
    <row r="3765" spans="5:5" x14ac:dyDescent="0.2">
      <c r="E3765" s="313">
        <f t="shared" si="15"/>
        <v>0</v>
      </c>
    </row>
    <row r="3766" spans="5:5" x14ac:dyDescent="0.2">
      <c r="E3766" s="313">
        <f t="shared" si="15"/>
        <v>0</v>
      </c>
    </row>
    <row r="3767" spans="5:5" x14ac:dyDescent="0.2">
      <c r="E3767" s="313">
        <f t="shared" si="15"/>
        <v>0</v>
      </c>
    </row>
    <row r="3768" spans="5:5" x14ac:dyDescent="0.2">
      <c r="E3768" s="313">
        <f t="shared" si="15"/>
        <v>0</v>
      </c>
    </row>
    <row r="3769" spans="5:5" x14ac:dyDescent="0.2">
      <c r="E3769" s="313">
        <f t="shared" si="15"/>
        <v>0</v>
      </c>
    </row>
    <row r="3770" spans="5:5" x14ac:dyDescent="0.2">
      <c r="E3770" s="313">
        <f t="shared" si="15"/>
        <v>0</v>
      </c>
    </row>
    <row r="3771" spans="5:5" x14ac:dyDescent="0.2">
      <c r="E3771" s="313">
        <f t="shared" si="15"/>
        <v>0</v>
      </c>
    </row>
    <row r="3772" spans="5:5" x14ac:dyDescent="0.2">
      <c r="E3772" s="313">
        <f t="shared" si="15"/>
        <v>0</v>
      </c>
    </row>
    <row r="3773" spans="5:5" x14ac:dyDescent="0.2">
      <c r="E3773" s="313">
        <f t="shared" si="15"/>
        <v>0</v>
      </c>
    </row>
    <row r="3774" spans="5:5" x14ac:dyDescent="0.2">
      <c r="E3774" s="313">
        <f t="shared" si="15"/>
        <v>0</v>
      </c>
    </row>
    <row r="3775" spans="5:5" x14ac:dyDescent="0.2">
      <c r="E3775" s="313">
        <f t="shared" si="15"/>
        <v>0</v>
      </c>
    </row>
    <row r="3776" spans="5:5" x14ac:dyDescent="0.2">
      <c r="E3776" s="313">
        <f t="shared" si="15"/>
        <v>0</v>
      </c>
    </row>
    <row r="3777" spans="5:5" x14ac:dyDescent="0.2">
      <c r="E3777" s="313">
        <f t="shared" si="15"/>
        <v>0</v>
      </c>
    </row>
    <row r="3778" spans="5:5" x14ac:dyDescent="0.2">
      <c r="E3778" s="313">
        <f t="shared" si="15"/>
        <v>0</v>
      </c>
    </row>
    <row r="3779" spans="5:5" x14ac:dyDescent="0.2">
      <c r="E3779" s="313">
        <f t="shared" si="15"/>
        <v>0</v>
      </c>
    </row>
    <row r="3780" spans="5:5" x14ac:dyDescent="0.2">
      <c r="E3780" s="313">
        <f t="shared" si="15"/>
        <v>0</v>
      </c>
    </row>
    <row r="3781" spans="5:5" x14ac:dyDescent="0.2">
      <c r="E3781" s="313">
        <f t="shared" si="15"/>
        <v>0</v>
      </c>
    </row>
    <row r="3782" spans="5:5" x14ac:dyDescent="0.2">
      <c r="E3782" s="313">
        <f t="shared" si="15"/>
        <v>0</v>
      </c>
    </row>
    <row r="3783" spans="5:5" x14ac:dyDescent="0.2">
      <c r="E3783" s="313">
        <f t="shared" si="15"/>
        <v>0</v>
      </c>
    </row>
    <row r="3784" spans="5:5" x14ac:dyDescent="0.2">
      <c r="E3784" s="313">
        <f t="shared" si="15"/>
        <v>0</v>
      </c>
    </row>
    <row r="3785" spans="5:5" x14ac:dyDescent="0.2">
      <c r="E3785" s="313">
        <f t="shared" si="15"/>
        <v>0</v>
      </c>
    </row>
    <row r="3786" spans="5:5" x14ac:dyDescent="0.2">
      <c r="E3786" s="313">
        <f t="shared" si="15"/>
        <v>0</v>
      </c>
    </row>
    <row r="3787" spans="5:5" x14ac:dyDescent="0.2">
      <c r="E3787" s="313">
        <f t="shared" si="15"/>
        <v>0</v>
      </c>
    </row>
    <row r="3788" spans="5:5" x14ac:dyDescent="0.2">
      <c r="E3788" s="313">
        <f t="shared" si="15"/>
        <v>0</v>
      </c>
    </row>
    <row r="3789" spans="5:5" x14ac:dyDescent="0.2">
      <c r="E3789" s="313">
        <f t="shared" si="15"/>
        <v>0</v>
      </c>
    </row>
    <row r="3790" spans="5:5" x14ac:dyDescent="0.2">
      <c r="E3790" s="313">
        <f t="shared" si="15"/>
        <v>0</v>
      </c>
    </row>
    <row r="3791" spans="5:5" x14ac:dyDescent="0.2">
      <c r="E3791" s="313">
        <f t="shared" si="15"/>
        <v>0</v>
      </c>
    </row>
    <row r="3792" spans="5:5" x14ac:dyDescent="0.2">
      <c r="E3792" s="313">
        <f t="shared" si="15"/>
        <v>0</v>
      </c>
    </row>
    <row r="3793" spans="5:5" x14ac:dyDescent="0.2">
      <c r="E3793" s="313">
        <f t="shared" si="15"/>
        <v>0</v>
      </c>
    </row>
    <row r="3794" spans="5:5" x14ac:dyDescent="0.2">
      <c r="E3794" s="313">
        <f t="shared" si="15"/>
        <v>0</v>
      </c>
    </row>
    <row r="3795" spans="5:5" x14ac:dyDescent="0.2">
      <c r="E3795" s="313">
        <f t="shared" si="15"/>
        <v>0</v>
      </c>
    </row>
    <row r="3796" spans="5:5" x14ac:dyDescent="0.2">
      <c r="E3796" s="313">
        <f t="shared" si="15"/>
        <v>0</v>
      </c>
    </row>
    <row r="3797" spans="5:5" x14ac:dyDescent="0.2">
      <c r="E3797" s="313">
        <f t="shared" si="15"/>
        <v>0</v>
      </c>
    </row>
    <row r="3798" spans="5:5" x14ac:dyDescent="0.2">
      <c r="E3798" s="313">
        <f t="shared" si="15"/>
        <v>0</v>
      </c>
    </row>
    <row r="3799" spans="5:5" x14ac:dyDescent="0.2">
      <c r="E3799" s="313">
        <f t="shared" si="15"/>
        <v>0</v>
      </c>
    </row>
    <row r="3800" spans="5:5" x14ac:dyDescent="0.2">
      <c r="E3800" s="313">
        <f t="shared" si="15"/>
        <v>0</v>
      </c>
    </row>
    <row r="3801" spans="5:5" x14ac:dyDescent="0.2">
      <c r="E3801" s="313">
        <f t="shared" si="15"/>
        <v>0</v>
      </c>
    </row>
    <row r="3802" spans="5:5" x14ac:dyDescent="0.2">
      <c r="E3802" s="313">
        <f t="shared" si="15"/>
        <v>0</v>
      </c>
    </row>
    <row r="3803" spans="5:5" x14ac:dyDescent="0.2">
      <c r="E3803" s="313">
        <f t="shared" si="15"/>
        <v>0</v>
      </c>
    </row>
    <row r="3804" spans="5:5" x14ac:dyDescent="0.2">
      <c r="E3804" s="313">
        <f t="shared" si="15"/>
        <v>0</v>
      </c>
    </row>
    <row r="3805" spans="5:5" x14ac:dyDescent="0.2">
      <c r="E3805" s="313">
        <f t="shared" si="15"/>
        <v>0</v>
      </c>
    </row>
    <row r="3806" spans="5:5" x14ac:dyDescent="0.2">
      <c r="E3806" s="313">
        <f t="shared" si="15"/>
        <v>0</v>
      </c>
    </row>
    <row r="3807" spans="5:5" x14ac:dyDescent="0.2">
      <c r="E3807" s="313">
        <f t="shared" si="15"/>
        <v>0</v>
      </c>
    </row>
    <row r="3808" spans="5:5" x14ac:dyDescent="0.2">
      <c r="E3808" s="313">
        <f t="shared" si="15"/>
        <v>0</v>
      </c>
    </row>
    <row r="3809" spans="5:5" x14ac:dyDescent="0.2">
      <c r="E3809" s="313">
        <f t="shared" si="15"/>
        <v>0</v>
      </c>
    </row>
    <row r="3810" spans="5:5" x14ac:dyDescent="0.2">
      <c r="E3810" s="313">
        <f t="shared" si="15"/>
        <v>0</v>
      </c>
    </row>
    <row r="3811" spans="5:5" x14ac:dyDescent="0.2">
      <c r="E3811" s="313">
        <f t="shared" si="15"/>
        <v>0</v>
      </c>
    </row>
    <row r="3812" spans="5:5" x14ac:dyDescent="0.2">
      <c r="E3812" s="313">
        <f t="shared" si="15"/>
        <v>0</v>
      </c>
    </row>
    <row r="3813" spans="5:5" x14ac:dyDescent="0.2">
      <c r="E3813" s="313">
        <f t="shared" si="15"/>
        <v>0</v>
      </c>
    </row>
    <row r="3814" spans="5:5" x14ac:dyDescent="0.2">
      <c r="E3814" s="313">
        <f t="shared" si="15"/>
        <v>0</v>
      </c>
    </row>
    <row r="3815" spans="5:5" x14ac:dyDescent="0.2">
      <c r="E3815" s="313">
        <f t="shared" si="15"/>
        <v>0</v>
      </c>
    </row>
    <row r="3816" spans="5:5" x14ac:dyDescent="0.2">
      <c r="E3816" s="313">
        <f t="shared" si="15"/>
        <v>0</v>
      </c>
    </row>
    <row r="3817" spans="5:5" x14ac:dyDescent="0.2">
      <c r="E3817" s="313">
        <f t="shared" si="15"/>
        <v>0</v>
      </c>
    </row>
    <row r="3818" spans="5:5" x14ac:dyDescent="0.2">
      <c r="E3818" s="313">
        <f t="shared" si="15"/>
        <v>0</v>
      </c>
    </row>
    <row r="3819" spans="5:5" x14ac:dyDescent="0.2">
      <c r="E3819" s="313">
        <f t="shared" ref="E3819:E3882" si="16">F3819*C3819</f>
        <v>0</v>
      </c>
    </row>
    <row r="3820" spans="5:5" x14ac:dyDescent="0.2">
      <c r="E3820" s="313">
        <f t="shared" si="16"/>
        <v>0</v>
      </c>
    </row>
    <row r="3821" spans="5:5" x14ac:dyDescent="0.2">
      <c r="E3821" s="313">
        <f t="shared" si="16"/>
        <v>0</v>
      </c>
    </row>
    <row r="3822" spans="5:5" x14ac:dyDescent="0.2">
      <c r="E3822" s="313">
        <f t="shared" si="16"/>
        <v>0</v>
      </c>
    </row>
    <row r="3823" spans="5:5" x14ac:dyDescent="0.2">
      <c r="E3823" s="313">
        <f t="shared" si="16"/>
        <v>0</v>
      </c>
    </row>
    <row r="3824" spans="5:5" x14ac:dyDescent="0.2">
      <c r="E3824" s="313">
        <f t="shared" si="16"/>
        <v>0</v>
      </c>
    </row>
    <row r="3825" spans="5:5" x14ac:dyDescent="0.2">
      <c r="E3825" s="313">
        <f t="shared" si="16"/>
        <v>0</v>
      </c>
    </row>
    <row r="3826" spans="5:5" x14ac:dyDescent="0.2">
      <c r="E3826" s="313">
        <f t="shared" si="16"/>
        <v>0</v>
      </c>
    </row>
    <row r="3827" spans="5:5" x14ac:dyDescent="0.2">
      <c r="E3827" s="313">
        <f t="shared" si="16"/>
        <v>0</v>
      </c>
    </row>
    <row r="3828" spans="5:5" x14ac:dyDescent="0.2">
      <c r="E3828" s="313">
        <f t="shared" si="16"/>
        <v>0</v>
      </c>
    </row>
    <row r="3829" spans="5:5" x14ac:dyDescent="0.2">
      <c r="E3829" s="313">
        <f t="shared" si="16"/>
        <v>0</v>
      </c>
    </row>
    <row r="3830" spans="5:5" x14ac:dyDescent="0.2">
      <c r="E3830" s="313">
        <f t="shared" si="16"/>
        <v>0</v>
      </c>
    </row>
    <row r="3831" spans="5:5" x14ac:dyDescent="0.2">
      <c r="E3831" s="313">
        <f t="shared" si="16"/>
        <v>0</v>
      </c>
    </row>
    <row r="3832" spans="5:5" x14ac:dyDescent="0.2">
      <c r="E3832" s="313">
        <f t="shared" si="16"/>
        <v>0</v>
      </c>
    </row>
    <row r="3833" spans="5:5" x14ac:dyDescent="0.2">
      <c r="E3833" s="313">
        <f t="shared" si="16"/>
        <v>0</v>
      </c>
    </row>
    <row r="3834" spans="5:5" x14ac:dyDescent="0.2">
      <c r="E3834" s="313">
        <f t="shared" si="16"/>
        <v>0</v>
      </c>
    </row>
    <row r="3835" spans="5:5" x14ac:dyDescent="0.2">
      <c r="E3835" s="313">
        <f t="shared" si="16"/>
        <v>0</v>
      </c>
    </row>
    <row r="3836" spans="5:5" x14ac:dyDescent="0.2">
      <c r="E3836" s="313">
        <f t="shared" si="16"/>
        <v>0</v>
      </c>
    </row>
    <row r="3837" spans="5:5" x14ac:dyDescent="0.2">
      <c r="E3837" s="313">
        <f t="shared" si="16"/>
        <v>0</v>
      </c>
    </row>
    <row r="3838" spans="5:5" x14ac:dyDescent="0.2">
      <c r="E3838" s="313">
        <f t="shared" si="16"/>
        <v>0</v>
      </c>
    </row>
    <row r="3839" spans="5:5" x14ac:dyDescent="0.2">
      <c r="E3839" s="313">
        <f t="shared" si="16"/>
        <v>0</v>
      </c>
    </row>
    <row r="3840" spans="5:5" x14ac:dyDescent="0.2">
      <c r="E3840" s="313">
        <f t="shared" si="16"/>
        <v>0</v>
      </c>
    </row>
    <row r="3841" spans="5:5" x14ac:dyDescent="0.2">
      <c r="E3841" s="313">
        <f t="shared" si="16"/>
        <v>0</v>
      </c>
    </row>
    <row r="3842" spans="5:5" x14ac:dyDescent="0.2">
      <c r="E3842" s="313">
        <f t="shared" si="16"/>
        <v>0</v>
      </c>
    </row>
    <row r="3843" spans="5:5" x14ac:dyDescent="0.2">
      <c r="E3843" s="313">
        <f t="shared" si="16"/>
        <v>0</v>
      </c>
    </row>
    <row r="3844" spans="5:5" x14ac:dyDescent="0.2">
      <c r="E3844" s="313">
        <f t="shared" si="16"/>
        <v>0</v>
      </c>
    </row>
    <row r="3845" spans="5:5" x14ac:dyDescent="0.2">
      <c r="E3845" s="313">
        <f t="shared" si="16"/>
        <v>0</v>
      </c>
    </row>
    <row r="3846" spans="5:5" x14ac:dyDescent="0.2">
      <c r="E3846" s="313">
        <f t="shared" si="16"/>
        <v>0</v>
      </c>
    </row>
    <row r="3847" spans="5:5" x14ac:dyDescent="0.2">
      <c r="E3847" s="313">
        <f t="shared" si="16"/>
        <v>0</v>
      </c>
    </row>
    <row r="3848" spans="5:5" x14ac:dyDescent="0.2">
      <c r="E3848" s="313">
        <f t="shared" si="16"/>
        <v>0</v>
      </c>
    </row>
    <row r="3849" spans="5:5" x14ac:dyDescent="0.2">
      <c r="E3849" s="313">
        <f t="shared" si="16"/>
        <v>0</v>
      </c>
    </row>
    <row r="3850" spans="5:5" x14ac:dyDescent="0.2">
      <c r="E3850" s="313">
        <f t="shared" si="16"/>
        <v>0</v>
      </c>
    </row>
    <row r="3851" spans="5:5" x14ac:dyDescent="0.2">
      <c r="E3851" s="313">
        <f t="shared" si="16"/>
        <v>0</v>
      </c>
    </row>
    <row r="3852" spans="5:5" x14ac:dyDescent="0.2">
      <c r="E3852" s="313">
        <f t="shared" si="16"/>
        <v>0</v>
      </c>
    </row>
    <row r="3853" spans="5:5" x14ac:dyDescent="0.2">
      <c r="E3853" s="313">
        <f t="shared" si="16"/>
        <v>0</v>
      </c>
    </row>
    <row r="3854" spans="5:5" x14ac:dyDescent="0.2">
      <c r="E3854" s="313">
        <f t="shared" si="16"/>
        <v>0</v>
      </c>
    </row>
    <row r="3855" spans="5:5" x14ac:dyDescent="0.2">
      <c r="E3855" s="313">
        <f t="shared" si="16"/>
        <v>0</v>
      </c>
    </row>
    <row r="3856" spans="5:5" x14ac:dyDescent="0.2">
      <c r="E3856" s="313">
        <f t="shared" si="16"/>
        <v>0</v>
      </c>
    </row>
    <row r="3857" spans="5:5" x14ac:dyDescent="0.2">
      <c r="E3857" s="313">
        <f t="shared" si="16"/>
        <v>0</v>
      </c>
    </row>
    <row r="3858" spans="5:5" x14ac:dyDescent="0.2">
      <c r="E3858" s="313">
        <f t="shared" si="16"/>
        <v>0</v>
      </c>
    </row>
    <row r="3859" spans="5:5" x14ac:dyDescent="0.2">
      <c r="E3859" s="313">
        <f t="shared" si="16"/>
        <v>0</v>
      </c>
    </row>
    <row r="3860" spans="5:5" x14ac:dyDescent="0.2">
      <c r="E3860" s="313">
        <f t="shared" si="16"/>
        <v>0</v>
      </c>
    </row>
    <row r="3861" spans="5:5" x14ac:dyDescent="0.2">
      <c r="E3861" s="313">
        <f t="shared" si="16"/>
        <v>0</v>
      </c>
    </row>
    <row r="3862" spans="5:5" x14ac:dyDescent="0.2">
      <c r="E3862" s="313">
        <f t="shared" si="16"/>
        <v>0</v>
      </c>
    </row>
    <row r="3863" spans="5:5" x14ac:dyDescent="0.2">
      <c r="E3863" s="313">
        <f t="shared" si="16"/>
        <v>0</v>
      </c>
    </row>
    <row r="3864" spans="5:5" x14ac:dyDescent="0.2">
      <c r="E3864" s="313">
        <f t="shared" si="16"/>
        <v>0</v>
      </c>
    </row>
    <row r="3865" spans="5:5" x14ac:dyDescent="0.2">
      <c r="E3865" s="313">
        <f t="shared" si="16"/>
        <v>0</v>
      </c>
    </row>
    <row r="3866" spans="5:5" x14ac:dyDescent="0.2">
      <c r="E3866" s="313">
        <f t="shared" si="16"/>
        <v>0</v>
      </c>
    </row>
    <row r="3867" spans="5:5" x14ac:dyDescent="0.2">
      <c r="E3867" s="313">
        <f t="shared" si="16"/>
        <v>0</v>
      </c>
    </row>
    <row r="3868" spans="5:5" x14ac:dyDescent="0.2">
      <c r="E3868" s="313">
        <f t="shared" si="16"/>
        <v>0</v>
      </c>
    </row>
    <row r="3869" spans="5:5" x14ac:dyDescent="0.2">
      <c r="E3869" s="313">
        <f t="shared" si="16"/>
        <v>0</v>
      </c>
    </row>
    <row r="3870" spans="5:5" x14ac:dyDescent="0.2">
      <c r="E3870" s="313">
        <f t="shared" si="16"/>
        <v>0</v>
      </c>
    </row>
    <row r="3871" spans="5:5" x14ac:dyDescent="0.2">
      <c r="E3871" s="313">
        <f t="shared" si="16"/>
        <v>0</v>
      </c>
    </row>
    <row r="3872" spans="5:5" x14ac:dyDescent="0.2">
      <c r="E3872" s="313">
        <f t="shared" si="16"/>
        <v>0</v>
      </c>
    </row>
    <row r="3873" spans="5:5" x14ac:dyDescent="0.2">
      <c r="E3873" s="313">
        <f t="shared" si="16"/>
        <v>0</v>
      </c>
    </row>
    <row r="3874" spans="5:5" x14ac:dyDescent="0.2">
      <c r="E3874" s="313">
        <f t="shared" si="16"/>
        <v>0</v>
      </c>
    </row>
    <row r="3875" spans="5:5" x14ac:dyDescent="0.2">
      <c r="E3875" s="313">
        <f t="shared" si="16"/>
        <v>0</v>
      </c>
    </row>
    <row r="3876" spans="5:5" x14ac:dyDescent="0.2">
      <c r="E3876" s="313">
        <f t="shared" si="16"/>
        <v>0</v>
      </c>
    </row>
    <row r="3877" spans="5:5" x14ac:dyDescent="0.2">
      <c r="E3877" s="313">
        <f t="shared" si="16"/>
        <v>0</v>
      </c>
    </row>
    <row r="3878" spans="5:5" x14ac:dyDescent="0.2">
      <c r="E3878" s="313">
        <f t="shared" si="16"/>
        <v>0</v>
      </c>
    </row>
    <row r="3879" spans="5:5" x14ac:dyDescent="0.2">
      <c r="E3879" s="313">
        <f t="shared" si="16"/>
        <v>0</v>
      </c>
    </row>
    <row r="3880" spans="5:5" x14ac:dyDescent="0.2">
      <c r="E3880" s="313">
        <f t="shared" si="16"/>
        <v>0</v>
      </c>
    </row>
    <row r="3881" spans="5:5" x14ac:dyDescent="0.2">
      <c r="E3881" s="313">
        <f t="shared" si="16"/>
        <v>0</v>
      </c>
    </row>
    <row r="3882" spans="5:5" x14ac:dyDescent="0.2">
      <c r="E3882" s="313">
        <f t="shared" si="16"/>
        <v>0</v>
      </c>
    </row>
    <row r="3883" spans="5:5" x14ac:dyDescent="0.2">
      <c r="E3883" s="313">
        <f t="shared" ref="E3883:E3946" si="17">F3883*C3883</f>
        <v>0</v>
      </c>
    </row>
    <row r="3884" spans="5:5" x14ac:dyDescent="0.2">
      <c r="E3884" s="313">
        <f t="shared" si="17"/>
        <v>0</v>
      </c>
    </row>
    <row r="3885" spans="5:5" x14ac:dyDescent="0.2">
      <c r="E3885" s="313">
        <f t="shared" si="17"/>
        <v>0</v>
      </c>
    </row>
    <row r="3886" spans="5:5" x14ac:dyDescent="0.2">
      <c r="E3886" s="313">
        <f t="shared" si="17"/>
        <v>0</v>
      </c>
    </row>
    <row r="3887" spans="5:5" x14ac:dyDescent="0.2">
      <c r="E3887" s="313">
        <f t="shared" si="17"/>
        <v>0</v>
      </c>
    </row>
    <row r="3888" spans="5:5" x14ac:dyDescent="0.2">
      <c r="E3888" s="313">
        <f t="shared" si="17"/>
        <v>0</v>
      </c>
    </row>
    <row r="3889" spans="5:5" x14ac:dyDescent="0.2">
      <c r="E3889" s="313">
        <f t="shared" si="17"/>
        <v>0</v>
      </c>
    </row>
    <row r="3890" spans="5:5" x14ac:dyDescent="0.2">
      <c r="E3890" s="313">
        <f t="shared" si="17"/>
        <v>0</v>
      </c>
    </row>
    <row r="3891" spans="5:5" x14ac:dyDescent="0.2">
      <c r="E3891" s="313">
        <f t="shared" si="17"/>
        <v>0</v>
      </c>
    </row>
    <row r="3892" spans="5:5" x14ac:dyDescent="0.2">
      <c r="E3892" s="313">
        <f t="shared" si="17"/>
        <v>0</v>
      </c>
    </row>
    <row r="3893" spans="5:5" x14ac:dyDescent="0.2">
      <c r="E3893" s="313">
        <f t="shared" si="17"/>
        <v>0</v>
      </c>
    </row>
    <row r="3894" spans="5:5" x14ac:dyDescent="0.2">
      <c r="E3894" s="313">
        <f t="shared" si="17"/>
        <v>0</v>
      </c>
    </row>
    <row r="3895" spans="5:5" x14ac:dyDescent="0.2">
      <c r="E3895" s="313">
        <f t="shared" si="17"/>
        <v>0</v>
      </c>
    </row>
    <row r="3896" spans="5:5" x14ac:dyDescent="0.2">
      <c r="E3896" s="313">
        <f t="shared" si="17"/>
        <v>0</v>
      </c>
    </row>
    <row r="3897" spans="5:5" x14ac:dyDescent="0.2">
      <c r="E3897" s="313">
        <f t="shared" si="17"/>
        <v>0</v>
      </c>
    </row>
    <row r="3898" spans="5:5" x14ac:dyDescent="0.2">
      <c r="E3898" s="313">
        <f t="shared" si="17"/>
        <v>0</v>
      </c>
    </row>
    <row r="3899" spans="5:5" x14ac:dyDescent="0.2">
      <c r="E3899" s="313">
        <f t="shared" si="17"/>
        <v>0</v>
      </c>
    </row>
    <row r="3900" spans="5:5" x14ac:dyDescent="0.2">
      <c r="E3900" s="313">
        <f t="shared" si="17"/>
        <v>0</v>
      </c>
    </row>
    <row r="3901" spans="5:5" x14ac:dyDescent="0.2">
      <c r="E3901" s="313">
        <f t="shared" si="17"/>
        <v>0</v>
      </c>
    </row>
    <row r="3902" spans="5:5" x14ac:dyDescent="0.2">
      <c r="E3902" s="313">
        <f t="shared" si="17"/>
        <v>0</v>
      </c>
    </row>
    <row r="3903" spans="5:5" x14ac:dyDescent="0.2">
      <c r="E3903" s="313">
        <f t="shared" si="17"/>
        <v>0</v>
      </c>
    </row>
    <row r="3904" spans="5:5" x14ac:dyDescent="0.2">
      <c r="E3904" s="313">
        <f t="shared" si="17"/>
        <v>0</v>
      </c>
    </row>
    <row r="3905" spans="5:5" x14ac:dyDescent="0.2">
      <c r="E3905" s="313">
        <f t="shared" si="17"/>
        <v>0</v>
      </c>
    </row>
    <row r="3906" spans="5:5" x14ac:dyDescent="0.2">
      <c r="E3906" s="313">
        <f t="shared" si="17"/>
        <v>0</v>
      </c>
    </row>
    <row r="3907" spans="5:5" x14ac:dyDescent="0.2">
      <c r="E3907" s="313">
        <f t="shared" si="17"/>
        <v>0</v>
      </c>
    </row>
    <row r="3908" spans="5:5" x14ac:dyDescent="0.2">
      <c r="E3908" s="313">
        <f t="shared" si="17"/>
        <v>0</v>
      </c>
    </row>
    <row r="3909" spans="5:5" x14ac:dyDescent="0.2">
      <c r="E3909" s="313">
        <f t="shared" si="17"/>
        <v>0</v>
      </c>
    </row>
    <row r="3910" spans="5:5" x14ac:dyDescent="0.2">
      <c r="E3910" s="313">
        <f t="shared" si="17"/>
        <v>0</v>
      </c>
    </row>
    <row r="3911" spans="5:5" x14ac:dyDescent="0.2">
      <c r="E3911" s="313">
        <f t="shared" si="17"/>
        <v>0</v>
      </c>
    </row>
    <row r="3912" spans="5:5" x14ac:dyDescent="0.2">
      <c r="E3912" s="313">
        <f t="shared" si="17"/>
        <v>0</v>
      </c>
    </row>
    <row r="3913" spans="5:5" x14ac:dyDescent="0.2">
      <c r="E3913" s="313">
        <f t="shared" si="17"/>
        <v>0</v>
      </c>
    </row>
    <row r="3914" spans="5:5" x14ac:dyDescent="0.2">
      <c r="E3914" s="313">
        <f t="shared" si="17"/>
        <v>0</v>
      </c>
    </row>
    <row r="3915" spans="5:5" x14ac:dyDescent="0.2">
      <c r="E3915" s="313">
        <f t="shared" si="17"/>
        <v>0</v>
      </c>
    </row>
    <row r="3916" spans="5:5" x14ac:dyDescent="0.2">
      <c r="E3916" s="313">
        <f t="shared" si="17"/>
        <v>0</v>
      </c>
    </row>
    <row r="3917" spans="5:5" x14ac:dyDescent="0.2">
      <c r="E3917" s="313">
        <f t="shared" si="17"/>
        <v>0</v>
      </c>
    </row>
    <row r="3918" spans="5:5" x14ac:dyDescent="0.2">
      <c r="E3918" s="313">
        <f t="shared" si="17"/>
        <v>0</v>
      </c>
    </row>
    <row r="3919" spans="5:5" x14ac:dyDescent="0.2">
      <c r="E3919" s="313">
        <f t="shared" si="17"/>
        <v>0</v>
      </c>
    </row>
    <row r="3920" spans="5:5" x14ac:dyDescent="0.2">
      <c r="E3920" s="313">
        <f t="shared" si="17"/>
        <v>0</v>
      </c>
    </row>
    <row r="3921" spans="5:5" x14ac:dyDescent="0.2">
      <c r="E3921" s="313">
        <f t="shared" si="17"/>
        <v>0</v>
      </c>
    </row>
    <row r="3922" spans="5:5" x14ac:dyDescent="0.2">
      <c r="E3922" s="313">
        <f t="shared" si="17"/>
        <v>0</v>
      </c>
    </row>
    <row r="3923" spans="5:5" x14ac:dyDescent="0.2">
      <c r="E3923" s="313">
        <f t="shared" si="17"/>
        <v>0</v>
      </c>
    </row>
    <row r="3924" spans="5:5" x14ac:dyDescent="0.2">
      <c r="E3924" s="313">
        <f t="shared" si="17"/>
        <v>0</v>
      </c>
    </row>
    <row r="3925" spans="5:5" x14ac:dyDescent="0.2">
      <c r="E3925" s="313">
        <f t="shared" si="17"/>
        <v>0</v>
      </c>
    </row>
    <row r="3926" spans="5:5" x14ac:dyDescent="0.2">
      <c r="E3926" s="313">
        <f t="shared" si="17"/>
        <v>0</v>
      </c>
    </row>
    <row r="3927" spans="5:5" x14ac:dyDescent="0.2">
      <c r="E3927" s="313">
        <f t="shared" si="17"/>
        <v>0</v>
      </c>
    </row>
    <row r="3928" spans="5:5" x14ac:dyDescent="0.2">
      <c r="E3928" s="313">
        <f t="shared" si="17"/>
        <v>0</v>
      </c>
    </row>
    <row r="3929" spans="5:5" x14ac:dyDescent="0.2">
      <c r="E3929" s="313">
        <f t="shared" si="17"/>
        <v>0</v>
      </c>
    </row>
    <row r="3930" spans="5:5" x14ac:dyDescent="0.2">
      <c r="E3930" s="313">
        <f t="shared" si="17"/>
        <v>0</v>
      </c>
    </row>
    <row r="3931" spans="5:5" x14ac:dyDescent="0.2">
      <c r="E3931" s="313">
        <f t="shared" si="17"/>
        <v>0</v>
      </c>
    </row>
    <row r="3932" spans="5:5" x14ac:dyDescent="0.2">
      <c r="E3932" s="313">
        <f t="shared" si="17"/>
        <v>0</v>
      </c>
    </row>
    <row r="3933" spans="5:5" x14ac:dyDescent="0.2">
      <c r="E3933" s="313">
        <f t="shared" si="17"/>
        <v>0</v>
      </c>
    </row>
    <row r="3934" spans="5:5" x14ac:dyDescent="0.2">
      <c r="E3934" s="313">
        <f t="shared" si="17"/>
        <v>0</v>
      </c>
    </row>
    <row r="3935" spans="5:5" x14ac:dyDescent="0.2">
      <c r="E3935" s="313">
        <f t="shared" si="17"/>
        <v>0</v>
      </c>
    </row>
    <row r="3936" spans="5:5" x14ac:dyDescent="0.2">
      <c r="E3936" s="313">
        <f t="shared" si="17"/>
        <v>0</v>
      </c>
    </row>
    <row r="3937" spans="5:5" x14ac:dyDescent="0.2">
      <c r="E3937" s="313">
        <f t="shared" si="17"/>
        <v>0</v>
      </c>
    </row>
    <row r="3938" spans="5:5" x14ac:dyDescent="0.2">
      <c r="E3938" s="313">
        <f t="shared" si="17"/>
        <v>0</v>
      </c>
    </row>
    <row r="3939" spans="5:5" x14ac:dyDescent="0.2">
      <c r="E3939" s="313">
        <f t="shared" si="17"/>
        <v>0</v>
      </c>
    </row>
    <row r="3940" spans="5:5" x14ac:dyDescent="0.2">
      <c r="E3940" s="313">
        <f t="shared" si="17"/>
        <v>0</v>
      </c>
    </row>
    <row r="3941" spans="5:5" x14ac:dyDescent="0.2">
      <c r="E3941" s="313">
        <f t="shared" si="17"/>
        <v>0</v>
      </c>
    </row>
    <row r="3942" spans="5:5" x14ac:dyDescent="0.2">
      <c r="E3942" s="313">
        <f t="shared" si="17"/>
        <v>0</v>
      </c>
    </row>
    <row r="3943" spans="5:5" x14ac:dyDescent="0.2">
      <c r="E3943" s="313">
        <f t="shared" si="17"/>
        <v>0</v>
      </c>
    </row>
    <row r="3944" spans="5:5" x14ac:dyDescent="0.2">
      <c r="E3944" s="313">
        <f t="shared" si="17"/>
        <v>0</v>
      </c>
    </row>
    <row r="3945" spans="5:5" x14ac:dyDescent="0.2">
      <c r="E3945" s="313">
        <f t="shared" si="17"/>
        <v>0</v>
      </c>
    </row>
    <row r="3946" spans="5:5" x14ac:dyDescent="0.2">
      <c r="E3946" s="313">
        <f t="shared" si="17"/>
        <v>0</v>
      </c>
    </row>
    <row r="3947" spans="5:5" x14ac:dyDescent="0.2">
      <c r="E3947" s="313">
        <f t="shared" ref="E3947:E4010" si="18">F3947*C3947</f>
        <v>0</v>
      </c>
    </row>
    <row r="3948" spans="5:5" x14ac:dyDescent="0.2">
      <c r="E3948" s="313">
        <f t="shared" si="18"/>
        <v>0</v>
      </c>
    </row>
    <row r="3949" spans="5:5" x14ac:dyDescent="0.2">
      <c r="E3949" s="313">
        <f t="shared" si="18"/>
        <v>0</v>
      </c>
    </row>
    <row r="3950" spans="5:5" x14ac:dyDescent="0.2">
      <c r="E3950" s="313">
        <f t="shared" si="18"/>
        <v>0</v>
      </c>
    </row>
    <row r="3951" spans="5:5" x14ac:dyDescent="0.2">
      <c r="E3951" s="313">
        <f t="shared" si="18"/>
        <v>0</v>
      </c>
    </row>
    <row r="3952" spans="5:5" x14ac:dyDescent="0.2">
      <c r="E3952" s="313">
        <f t="shared" si="18"/>
        <v>0</v>
      </c>
    </row>
    <row r="3953" spans="5:5" x14ac:dyDescent="0.2">
      <c r="E3953" s="313">
        <f t="shared" si="18"/>
        <v>0</v>
      </c>
    </row>
    <row r="3954" spans="5:5" x14ac:dyDescent="0.2">
      <c r="E3954" s="313">
        <f t="shared" si="18"/>
        <v>0</v>
      </c>
    </row>
    <row r="3955" spans="5:5" x14ac:dyDescent="0.2">
      <c r="E3955" s="313">
        <f t="shared" si="18"/>
        <v>0</v>
      </c>
    </row>
    <row r="3956" spans="5:5" x14ac:dyDescent="0.2">
      <c r="E3956" s="313">
        <f t="shared" si="18"/>
        <v>0</v>
      </c>
    </row>
    <row r="3957" spans="5:5" x14ac:dyDescent="0.2">
      <c r="E3957" s="313">
        <f t="shared" si="18"/>
        <v>0</v>
      </c>
    </row>
    <row r="3958" spans="5:5" x14ac:dyDescent="0.2">
      <c r="E3958" s="313">
        <f t="shared" si="18"/>
        <v>0</v>
      </c>
    </row>
    <row r="3959" spans="5:5" x14ac:dyDescent="0.2">
      <c r="E3959" s="313">
        <f t="shared" si="18"/>
        <v>0</v>
      </c>
    </row>
    <row r="3960" spans="5:5" x14ac:dyDescent="0.2">
      <c r="E3960" s="313">
        <f t="shared" si="18"/>
        <v>0</v>
      </c>
    </row>
    <row r="3961" spans="5:5" x14ac:dyDescent="0.2">
      <c r="E3961" s="313">
        <f t="shared" si="18"/>
        <v>0</v>
      </c>
    </row>
    <row r="3962" spans="5:5" x14ac:dyDescent="0.2">
      <c r="E3962" s="313">
        <f t="shared" si="18"/>
        <v>0</v>
      </c>
    </row>
    <row r="3963" spans="5:5" x14ac:dyDescent="0.2">
      <c r="E3963" s="313">
        <f t="shared" si="18"/>
        <v>0</v>
      </c>
    </row>
    <row r="3964" spans="5:5" x14ac:dyDescent="0.2">
      <c r="E3964" s="313">
        <f t="shared" si="18"/>
        <v>0</v>
      </c>
    </row>
    <row r="3965" spans="5:5" x14ac:dyDescent="0.2">
      <c r="E3965" s="313">
        <f t="shared" si="18"/>
        <v>0</v>
      </c>
    </row>
    <row r="3966" spans="5:5" x14ac:dyDescent="0.2">
      <c r="E3966" s="313">
        <f t="shared" si="18"/>
        <v>0</v>
      </c>
    </row>
    <row r="3967" spans="5:5" x14ac:dyDescent="0.2">
      <c r="E3967" s="313">
        <f t="shared" si="18"/>
        <v>0</v>
      </c>
    </row>
    <row r="3968" spans="5:5" x14ac:dyDescent="0.2">
      <c r="E3968" s="313">
        <f t="shared" si="18"/>
        <v>0</v>
      </c>
    </row>
    <row r="3969" spans="5:5" x14ac:dyDescent="0.2">
      <c r="E3969" s="313">
        <f t="shared" si="18"/>
        <v>0</v>
      </c>
    </row>
    <row r="3970" spans="5:5" x14ac:dyDescent="0.2">
      <c r="E3970" s="313">
        <f t="shared" si="18"/>
        <v>0</v>
      </c>
    </row>
    <row r="3971" spans="5:5" x14ac:dyDescent="0.2">
      <c r="E3971" s="313">
        <f t="shared" si="18"/>
        <v>0</v>
      </c>
    </row>
    <row r="3972" spans="5:5" x14ac:dyDescent="0.2">
      <c r="E3972" s="313">
        <f t="shared" si="18"/>
        <v>0</v>
      </c>
    </row>
    <row r="3973" spans="5:5" x14ac:dyDescent="0.2">
      <c r="E3973" s="313">
        <f t="shared" si="18"/>
        <v>0</v>
      </c>
    </row>
    <row r="3974" spans="5:5" x14ac:dyDescent="0.2">
      <c r="E3974" s="313">
        <f t="shared" si="18"/>
        <v>0</v>
      </c>
    </row>
    <row r="3975" spans="5:5" x14ac:dyDescent="0.2">
      <c r="E3975" s="313">
        <f t="shared" si="18"/>
        <v>0</v>
      </c>
    </row>
    <row r="3976" spans="5:5" x14ac:dyDescent="0.2">
      <c r="E3976" s="313">
        <f t="shared" si="18"/>
        <v>0</v>
      </c>
    </row>
    <row r="3977" spans="5:5" x14ac:dyDescent="0.2">
      <c r="E3977" s="313">
        <f t="shared" si="18"/>
        <v>0</v>
      </c>
    </row>
    <row r="3978" spans="5:5" x14ac:dyDescent="0.2">
      <c r="E3978" s="313">
        <f t="shared" si="18"/>
        <v>0</v>
      </c>
    </row>
    <row r="3979" spans="5:5" x14ac:dyDescent="0.2">
      <c r="E3979" s="313">
        <f t="shared" si="18"/>
        <v>0</v>
      </c>
    </row>
    <row r="3980" spans="5:5" x14ac:dyDescent="0.2">
      <c r="E3980" s="313">
        <f t="shared" si="18"/>
        <v>0</v>
      </c>
    </row>
    <row r="3981" spans="5:5" x14ac:dyDescent="0.2">
      <c r="E3981" s="313">
        <f t="shared" si="18"/>
        <v>0</v>
      </c>
    </row>
    <row r="3982" spans="5:5" x14ac:dyDescent="0.2">
      <c r="E3982" s="313">
        <f t="shared" si="18"/>
        <v>0</v>
      </c>
    </row>
    <row r="3983" spans="5:5" x14ac:dyDescent="0.2">
      <c r="E3983" s="313">
        <f t="shared" si="18"/>
        <v>0</v>
      </c>
    </row>
    <row r="3984" spans="5:5" x14ac:dyDescent="0.2">
      <c r="E3984" s="313">
        <f t="shared" si="18"/>
        <v>0</v>
      </c>
    </row>
    <row r="3985" spans="5:5" x14ac:dyDescent="0.2">
      <c r="E3985" s="313">
        <f t="shared" si="18"/>
        <v>0</v>
      </c>
    </row>
    <row r="3986" spans="5:5" x14ac:dyDescent="0.2">
      <c r="E3986" s="313">
        <f t="shared" si="18"/>
        <v>0</v>
      </c>
    </row>
    <row r="3987" spans="5:5" x14ac:dyDescent="0.2">
      <c r="E3987" s="313">
        <f t="shared" si="18"/>
        <v>0</v>
      </c>
    </row>
    <row r="3988" spans="5:5" x14ac:dyDescent="0.2">
      <c r="E3988" s="313">
        <f t="shared" si="18"/>
        <v>0</v>
      </c>
    </row>
    <row r="3989" spans="5:5" x14ac:dyDescent="0.2">
      <c r="E3989" s="313">
        <f t="shared" si="18"/>
        <v>0</v>
      </c>
    </row>
    <row r="3990" spans="5:5" x14ac:dyDescent="0.2">
      <c r="E3990" s="313">
        <f t="shared" si="18"/>
        <v>0</v>
      </c>
    </row>
    <row r="3991" spans="5:5" x14ac:dyDescent="0.2">
      <c r="E3991" s="313">
        <f t="shared" si="18"/>
        <v>0</v>
      </c>
    </row>
    <row r="3992" spans="5:5" x14ac:dyDescent="0.2">
      <c r="E3992" s="313">
        <f t="shared" si="18"/>
        <v>0</v>
      </c>
    </row>
    <row r="3993" spans="5:5" x14ac:dyDescent="0.2">
      <c r="E3993" s="313">
        <f t="shared" si="18"/>
        <v>0</v>
      </c>
    </row>
    <row r="3994" spans="5:5" x14ac:dyDescent="0.2">
      <c r="E3994" s="313">
        <f t="shared" si="18"/>
        <v>0</v>
      </c>
    </row>
    <row r="3995" spans="5:5" x14ac:dyDescent="0.2">
      <c r="E3995" s="313">
        <f t="shared" si="18"/>
        <v>0</v>
      </c>
    </row>
    <row r="3996" spans="5:5" x14ac:dyDescent="0.2">
      <c r="E3996" s="313">
        <f t="shared" si="18"/>
        <v>0</v>
      </c>
    </row>
    <row r="3997" spans="5:5" x14ac:dyDescent="0.2">
      <c r="E3997" s="313">
        <f t="shared" si="18"/>
        <v>0</v>
      </c>
    </row>
    <row r="3998" spans="5:5" x14ac:dyDescent="0.2">
      <c r="E3998" s="313">
        <f t="shared" si="18"/>
        <v>0</v>
      </c>
    </row>
    <row r="3999" spans="5:5" x14ac:dyDescent="0.2">
      <c r="E3999" s="313">
        <f t="shared" si="18"/>
        <v>0</v>
      </c>
    </row>
    <row r="4000" spans="5:5" x14ac:dyDescent="0.2">
      <c r="E4000" s="313">
        <f t="shared" si="18"/>
        <v>0</v>
      </c>
    </row>
    <row r="4001" spans="5:5" x14ac:dyDescent="0.2">
      <c r="E4001" s="313">
        <f t="shared" si="18"/>
        <v>0</v>
      </c>
    </row>
    <row r="4002" spans="5:5" x14ac:dyDescent="0.2">
      <c r="E4002" s="313">
        <f t="shared" si="18"/>
        <v>0</v>
      </c>
    </row>
    <row r="4003" spans="5:5" x14ac:dyDescent="0.2">
      <c r="E4003" s="313">
        <f t="shared" si="18"/>
        <v>0</v>
      </c>
    </row>
    <row r="4004" spans="5:5" x14ac:dyDescent="0.2">
      <c r="E4004" s="313">
        <f t="shared" si="18"/>
        <v>0</v>
      </c>
    </row>
    <row r="4005" spans="5:5" x14ac:dyDescent="0.2">
      <c r="E4005" s="313">
        <f t="shared" si="18"/>
        <v>0</v>
      </c>
    </row>
    <row r="4006" spans="5:5" x14ac:dyDescent="0.2">
      <c r="E4006" s="313">
        <f t="shared" si="18"/>
        <v>0</v>
      </c>
    </row>
    <row r="4007" spans="5:5" x14ac:dyDescent="0.2">
      <c r="E4007" s="313">
        <f t="shared" si="18"/>
        <v>0</v>
      </c>
    </row>
    <row r="4008" spans="5:5" x14ac:dyDescent="0.2">
      <c r="E4008" s="313">
        <f t="shared" si="18"/>
        <v>0</v>
      </c>
    </row>
    <row r="4009" spans="5:5" x14ac:dyDescent="0.2">
      <c r="E4009" s="313">
        <f t="shared" si="18"/>
        <v>0</v>
      </c>
    </row>
    <row r="4010" spans="5:5" x14ac:dyDescent="0.2">
      <c r="E4010" s="313">
        <f t="shared" si="18"/>
        <v>0</v>
      </c>
    </row>
    <row r="4011" spans="5:5" x14ac:dyDescent="0.2">
      <c r="E4011" s="313">
        <f t="shared" ref="E4011:E4074" si="19">F4011*C4011</f>
        <v>0</v>
      </c>
    </row>
    <row r="4012" spans="5:5" x14ac:dyDescent="0.2">
      <c r="E4012" s="313">
        <f t="shared" si="19"/>
        <v>0</v>
      </c>
    </row>
    <row r="4013" spans="5:5" x14ac:dyDescent="0.2">
      <c r="E4013" s="313">
        <f t="shared" si="19"/>
        <v>0</v>
      </c>
    </row>
    <row r="4014" spans="5:5" x14ac:dyDescent="0.2">
      <c r="E4014" s="313">
        <f t="shared" si="19"/>
        <v>0</v>
      </c>
    </row>
    <row r="4015" spans="5:5" x14ac:dyDescent="0.2">
      <c r="E4015" s="313">
        <f t="shared" si="19"/>
        <v>0</v>
      </c>
    </row>
    <row r="4016" spans="5:5" x14ac:dyDescent="0.2">
      <c r="E4016" s="313">
        <f t="shared" si="19"/>
        <v>0</v>
      </c>
    </row>
    <row r="4017" spans="5:5" x14ac:dyDescent="0.2">
      <c r="E4017" s="313">
        <f t="shared" si="19"/>
        <v>0</v>
      </c>
    </row>
    <row r="4018" spans="5:5" x14ac:dyDescent="0.2">
      <c r="E4018" s="313">
        <f t="shared" si="19"/>
        <v>0</v>
      </c>
    </row>
    <row r="4019" spans="5:5" x14ac:dyDescent="0.2">
      <c r="E4019" s="313">
        <f t="shared" si="19"/>
        <v>0</v>
      </c>
    </row>
    <row r="4020" spans="5:5" x14ac:dyDescent="0.2">
      <c r="E4020" s="313">
        <f t="shared" si="19"/>
        <v>0</v>
      </c>
    </row>
    <row r="4021" spans="5:5" x14ac:dyDescent="0.2">
      <c r="E4021" s="313">
        <f t="shared" si="19"/>
        <v>0</v>
      </c>
    </row>
    <row r="4022" spans="5:5" x14ac:dyDescent="0.2">
      <c r="E4022" s="313">
        <f t="shared" si="19"/>
        <v>0</v>
      </c>
    </row>
    <row r="4023" spans="5:5" x14ac:dyDescent="0.2">
      <c r="E4023" s="313">
        <f t="shared" si="19"/>
        <v>0</v>
      </c>
    </row>
    <row r="4024" spans="5:5" x14ac:dyDescent="0.2">
      <c r="E4024" s="313">
        <f t="shared" si="19"/>
        <v>0</v>
      </c>
    </row>
    <row r="4025" spans="5:5" x14ac:dyDescent="0.2">
      <c r="E4025" s="313">
        <f t="shared" si="19"/>
        <v>0</v>
      </c>
    </row>
    <row r="4026" spans="5:5" x14ac:dyDescent="0.2">
      <c r="E4026" s="313">
        <f t="shared" si="19"/>
        <v>0</v>
      </c>
    </row>
    <row r="4027" spans="5:5" x14ac:dyDescent="0.2">
      <c r="E4027" s="313">
        <f t="shared" si="19"/>
        <v>0</v>
      </c>
    </row>
    <row r="4028" spans="5:5" x14ac:dyDescent="0.2">
      <c r="E4028" s="313">
        <f t="shared" si="19"/>
        <v>0</v>
      </c>
    </row>
    <row r="4029" spans="5:5" x14ac:dyDescent="0.2">
      <c r="E4029" s="313">
        <f t="shared" si="19"/>
        <v>0</v>
      </c>
    </row>
    <row r="4030" spans="5:5" x14ac:dyDescent="0.2">
      <c r="E4030" s="313">
        <f t="shared" si="19"/>
        <v>0</v>
      </c>
    </row>
    <row r="4031" spans="5:5" x14ac:dyDescent="0.2">
      <c r="E4031" s="313">
        <f t="shared" si="19"/>
        <v>0</v>
      </c>
    </row>
    <row r="4032" spans="5:5" x14ac:dyDescent="0.2">
      <c r="E4032" s="313">
        <f t="shared" si="19"/>
        <v>0</v>
      </c>
    </row>
    <row r="4033" spans="5:5" x14ac:dyDescent="0.2">
      <c r="E4033" s="313">
        <f t="shared" si="19"/>
        <v>0</v>
      </c>
    </row>
    <row r="4034" spans="5:5" x14ac:dyDescent="0.2">
      <c r="E4034" s="313">
        <f t="shared" si="19"/>
        <v>0</v>
      </c>
    </row>
    <row r="4035" spans="5:5" x14ac:dyDescent="0.2">
      <c r="E4035" s="313">
        <f t="shared" si="19"/>
        <v>0</v>
      </c>
    </row>
    <row r="4036" spans="5:5" x14ac:dyDescent="0.2">
      <c r="E4036" s="313">
        <f t="shared" si="19"/>
        <v>0</v>
      </c>
    </row>
    <row r="4037" spans="5:5" x14ac:dyDescent="0.2">
      <c r="E4037" s="313">
        <f t="shared" si="19"/>
        <v>0</v>
      </c>
    </row>
    <row r="4038" spans="5:5" x14ac:dyDescent="0.2">
      <c r="E4038" s="313">
        <f t="shared" si="19"/>
        <v>0</v>
      </c>
    </row>
    <row r="4039" spans="5:5" x14ac:dyDescent="0.2">
      <c r="E4039" s="313">
        <f t="shared" si="19"/>
        <v>0</v>
      </c>
    </row>
    <row r="4040" spans="5:5" x14ac:dyDescent="0.2">
      <c r="E4040" s="313">
        <f t="shared" si="19"/>
        <v>0</v>
      </c>
    </row>
    <row r="4041" spans="5:5" x14ac:dyDescent="0.2">
      <c r="E4041" s="313">
        <f t="shared" si="19"/>
        <v>0</v>
      </c>
    </row>
    <row r="4042" spans="5:5" x14ac:dyDescent="0.2">
      <c r="E4042" s="313">
        <f t="shared" si="19"/>
        <v>0</v>
      </c>
    </row>
    <row r="4043" spans="5:5" x14ac:dyDescent="0.2">
      <c r="E4043" s="313">
        <f t="shared" si="19"/>
        <v>0</v>
      </c>
    </row>
    <row r="4044" spans="5:5" x14ac:dyDescent="0.2">
      <c r="E4044" s="313">
        <f t="shared" si="19"/>
        <v>0</v>
      </c>
    </row>
    <row r="4045" spans="5:5" x14ac:dyDescent="0.2">
      <c r="E4045" s="313">
        <f t="shared" si="19"/>
        <v>0</v>
      </c>
    </row>
    <row r="4046" spans="5:5" x14ac:dyDescent="0.2">
      <c r="E4046" s="313">
        <f t="shared" si="19"/>
        <v>0</v>
      </c>
    </row>
    <row r="4047" spans="5:5" x14ac:dyDescent="0.2">
      <c r="E4047" s="313">
        <f t="shared" si="19"/>
        <v>0</v>
      </c>
    </row>
    <row r="4048" spans="5:5" x14ac:dyDescent="0.2">
      <c r="E4048" s="313">
        <f t="shared" si="19"/>
        <v>0</v>
      </c>
    </row>
    <row r="4049" spans="5:5" x14ac:dyDescent="0.2">
      <c r="E4049" s="313">
        <f t="shared" si="19"/>
        <v>0</v>
      </c>
    </row>
    <row r="4050" spans="5:5" x14ac:dyDescent="0.2">
      <c r="E4050" s="313">
        <f t="shared" si="19"/>
        <v>0</v>
      </c>
    </row>
    <row r="4051" spans="5:5" x14ac:dyDescent="0.2">
      <c r="E4051" s="313">
        <f t="shared" si="19"/>
        <v>0</v>
      </c>
    </row>
    <row r="4052" spans="5:5" x14ac:dyDescent="0.2">
      <c r="E4052" s="313">
        <f t="shared" si="19"/>
        <v>0</v>
      </c>
    </row>
    <row r="4053" spans="5:5" x14ac:dyDescent="0.2">
      <c r="E4053" s="313">
        <f t="shared" si="19"/>
        <v>0</v>
      </c>
    </row>
    <row r="4054" spans="5:5" x14ac:dyDescent="0.2">
      <c r="E4054" s="313">
        <f t="shared" si="19"/>
        <v>0</v>
      </c>
    </row>
    <row r="4055" spans="5:5" x14ac:dyDescent="0.2">
      <c r="E4055" s="313">
        <f t="shared" si="19"/>
        <v>0</v>
      </c>
    </row>
    <row r="4056" spans="5:5" x14ac:dyDescent="0.2">
      <c r="E4056" s="313">
        <f t="shared" si="19"/>
        <v>0</v>
      </c>
    </row>
    <row r="4057" spans="5:5" x14ac:dyDescent="0.2">
      <c r="E4057" s="313">
        <f t="shared" si="19"/>
        <v>0</v>
      </c>
    </row>
    <row r="4058" spans="5:5" x14ac:dyDescent="0.2">
      <c r="E4058" s="313">
        <f t="shared" si="19"/>
        <v>0</v>
      </c>
    </row>
    <row r="4059" spans="5:5" x14ac:dyDescent="0.2">
      <c r="E4059" s="313">
        <f t="shared" si="19"/>
        <v>0</v>
      </c>
    </row>
    <row r="4060" spans="5:5" x14ac:dyDescent="0.2">
      <c r="E4060" s="313">
        <f t="shared" si="19"/>
        <v>0</v>
      </c>
    </row>
    <row r="4061" spans="5:5" x14ac:dyDescent="0.2">
      <c r="E4061" s="313">
        <f t="shared" si="19"/>
        <v>0</v>
      </c>
    </row>
    <row r="4062" spans="5:5" x14ac:dyDescent="0.2">
      <c r="E4062" s="313">
        <f t="shared" si="19"/>
        <v>0</v>
      </c>
    </row>
    <row r="4063" spans="5:5" x14ac:dyDescent="0.2">
      <c r="E4063" s="313">
        <f t="shared" si="19"/>
        <v>0</v>
      </c>
    </row>
    <row r="4064" spans="5:5" x14ac:dyDescent="0.2">
      <c r="E4064" s="313">
        <f t="shared" si="19"/>
        <v>0</v>
      </c>
    </row>
    <row r="4065" spans="5:5" x14ac:dyDescent="0.2">
      <c r="E4065" s="313">
        <f t="shared" si="19"/>
        <v>0</v>
      </c>
    </row>
    <row r="4066" spans="5:5" x14ac:dyDescent="0.2">
      <c r="E4066" s="313">
        <f t="shared" si="19"/>
        <v>0</v>
      </c>
    </row>
    <row r="4067" spans="5:5" x14ac:dyDescent="0.2">
      <c r="E4067" s="313">
        <f t="shared" si="19"/>
        <v>0</v>
      </c>
    </row>
    <row r="4068" spans="5:5" x14ac:dyDescent="0.2">
      <c r="E4068" s="313">
        <f t="shared" si="19"/>
        <v>0</v>
      </c>
    </row>
    <row r="4069" spans="5:5" x14ac:dyDescent="0.2">
      <c r="E4069" s="313">
        <f t="shared" si="19"/>
        <v>0</v>
      </c>
    </row>
    <row r="4070" spans="5:5" x14ac:dyDescent="0.2">
      <c r="E4070" s="313">
        <f t="shared" si="19"/>
        <v>0</v>
      </c>
    </row>
    <row r="4071" spans="5:5" x14ac:dyDescent="0.2">
      <c r="E4071" s="313">
        <f t="shared" si="19"/>
        <v>0</v>
      </c>
    </row>
    <row r="4072" spans="5:5" x14ac:dyDescent="0.2">
      <c r="E4072" s="313">
        <f t="shared" si="19"/>
        <v>0</v>
      </c>
    </row>
    <row r="4073" spans="5:5" x14ac:dyDescent="0.2">
      <c r="E4073" s="313">
        <f t="shared" si="19"/>
        <v>0</v>
      </c>
    </row>
    <row r="4074" spans="5:5" x14ac:dyDescent="0.2">
      <c r="E4074" s="313">
        <f t="shared" si="19"/>
        <v>0</v>
      </c>
    </row>
    <row r="4075" spans="5:5" x14ac:dyDescent="0.2">
      <c r="E4075" s="313">
        <f t="shared" ref="E4075:E4138" si="20">F4075*C4075</f>
        <v>0</v>
      </c>
    </row>
    <row r="4076" spans="5:5" x14ac:dyDescent="0.2">
      <c r="E4076" s="313">
        <f t="shared" si="20"/>
        <v>0</v>
      </c>
    </row>
    <row r="4077" spans="5:5" x14ac:dyDescent="0.2">
      <c r="E4077" s="313">
        <f t="shared" si="20"/>
        <v>0</v>
      </c>
    </row>
    <row r="4078" spans="5:5" x14ac:dyDescent="0.2">
      <c r="E4078" s="313">
        <f t="shared" si="20"/>
        <v>0</v>
      </c>
    </row>
    <row r="4079" spans="5:5" x14ac:dyDescent="0.2">
      <c r="E4079" s="313">
        <f t="shared" si="20"/>
        <v>0</v>
      </c>
    </row>
    <row r="4080" spans="5:5" x14ac:dyDescent="0.2">
      <c r="E4080" s="313">
        <f t="shared" si="20"/>
        <v>0</v>
      </c>
    </row>
    <row r="4081" spans="5:5" x14ac:dyDescent="0.2">
      <c r="E4081" s="313">
        <f t="shared" si="20"/>
        <v>0</v>
      </c>
    </row>
    <row r="4082" spans="5:5" x14ac:dyDescent="0.2">
      <c r="E4082" s="313">
        <f t="shared" si="20"/>
        <v>0</v>
      </c>
    </row>
    <row r="4083" spans="5:5" x14ac:dyDescent="0.2">
      <c r="E4083" s="313">
        <f t="shared" si="20"/>
        <v>0</v>
      </c>
    </row>
    <row r="4084" spans="5:5" x14ac:dyDescent="0.2">
      <c r="E4084" s="313">
        <f t="shared" si="20"/>
        <v>0</v>
      </c>
    </row>
    <row r="4085" spans="5:5" x14ac:dyDescent="0.2">
      <c r="E4085" s="313">
        <f t="shared" si="20"/>
        <v>0</v>
      </c>
    </row>
    <row r="4086" spans="5:5" x14ac:dyDescent="0.2">
      <c r="E4086" s="313">
        <f t="shared" si="20"/>
        <v>0</v>
      </c>
    </row>
    <row r="4087" spans="5:5" x14ac:dyDescent="0.2">
      <c r="E4087" s="313">
        <f t="shared" si="20"/>
        <v>0</v>
      </c>
    </row>
    <row r="4088" spans="5:5" x14ac:dyDescent="0.2">
      <c r="E4088" s="313">
        <f t="shared" si="20"/>
        <v>0</v>
      </c>
    </row>
    <row r="4089" spans="5:5" x14ac:dyDescent="0.2">
      <c r="E4089" s="313">
        <f t="shared" si="20"/>
        <v>0</v>
      </c>
    </row>
    <row r="4090" spans="5:5" x14ac:dyDescent="0.2">
      <c r="E4090" s="313">
        <f t="shared" si="20"/>
        <v>0</v>
      </c>
    </row>
    <row r="4091" spans="5:5" x14ac:dyDescent="0.2">
      <c r="E4091" s="313">
        <f t="shared" si="20"/>
        <v>0</v>
      </c>
    </row>
    <row r="4092" spans="5:5" x14ac:dyDescent="0.2">
      <c r="E4092" s="313">
        <f t="shared" si="20"/>
        <v>0</v>
      </c>
    </row>
    <row r="4093" spans="5:5" x14ac:dyDescent="0.2">
      <c r="E4093" s="313">
        <f t="shared" si="20"/>
        <v>0</v>
      </c>
    </row>
    <row r="4094" spans="5:5" x14ac:dyDescent="0.2">
      <c r="E4094" s="313">
        <f t="shared" si="20"/>
        <v>0</v>
      </c>
    </row>
    <row r="4095" spans="5:5" x14ac:dyDescent="0.2">
      <c r="E4095" s="313">
        <f t="shared" si="20"/>
        <v>0</v>
      </c>
    </row>
    <row r="4096" spans="5:5" x14ac:dyDescent="0.2">
      <c r="E4096" s="313">
        <f t="shared" si="20"/>
        <v>0</v>
      </c>
    </row>
    <row r="4097" spans="5:5" x14ac:dyDescent="0.2">
      <c r="E4097" s="313">
        <f t="shared" si="20"/>
        <v>0</v>
      </c>
    </row>
    <row r="4098" spans="5:5" x14ac:dyDescent="0.2">
      <c r="E4098" s="313">
        <f t="shared" si="20"/>
        <v>0</v>
      </c>
    </row>
    <row r="4099" spans="5:5" x14ac:dyDescent="0.2">
      <c r="E4099" s="313">
        <f t="shared" si="20"/>
        <v>0</v>
      </c>
    </row>
    <row r="4100" spans="5:5" x14ac:dyDescent="0.2">
      <c r="E4100" s="313">
        <f t="shared" si="20"/>
        <v>0</v>
      </c>
    </row>
    <row r="4101" spans="5:5" x14ac:dyDescent="0.2">
      <c r="E4101" s="313">
        <f t="shared" si="20"/>
        <v>0</v>
      </c>
    </row>
    <row r="4102" spans="5:5" x14ac:dyDescent="0.2">
      <c r="E4102" s="313">
        <f t="shared" si="20"/>
        <v>0</v>
      </c>
    </row>
    <row r="4103" spans="5:5" x14ac:dyDescent="0.2">
      <c r="E4103" s="313">
        <f t="shared" si="20"/>
        <v>0</v>
      </c>
    </row>
    <row r="4104" spans="5:5" x14ac:dyDescent="0.2">
      <c r="E4104" s="313">
        <f t="shared" si="20"/>
        <v>0</v>
      </c>
    </row>
    <row r="4105" spans="5:5" x14ac:dyDescent="0.2">
      <c r="E4105" s="313">
        <f t="shared" si="20"/>
        <v>0</v>
      </c>
    </row>
    <row r="4106" spans="5:5" x14ac:dyDescent="0.2">
      <c r="E4106" s="313">
        <f t="shared" si="20"/>
        <v>0</v>
      </c>
    </row>
    <row r="4107" spans="5:5" x14ac:dyDescent="0.2">
      <c r="E4107" s="313">
        <f t="shared" si="20"/>
        <v>0</v>
      </c>
    </row>
    <row r="4108" spans="5:5" x14ac:dyDescent="0.2">
      <c r="E4108" s="313">
        <f t="shared" si="20"/>
        <v>0</v>
      </c>
    </row>
    <row r="4109" spans="5:5" x14ac:dyDescent="0.2">
      <c r="E4109" s="313">
        <f t="shared" si="20"/>
        <v>0</v>
      </c>
    </row>
    <row r="4110" spans="5:5" x14ac:dyDescent="0.2">
      <c r="E4110" s="313">
        <f t="shared" si="20"/>
        <v>0</v>
      </c>
    </row>
    <row r="4111" spans="5:5" x14ac:dyDescent="0.2">
      <c r="E4111" s="313">
        <f t="shared" si="20"/>
        <v>0</v>
      </c>
    </row>
    <row r="4112" spans="5:5" x14ac:dyDescent="0.2">
      <c r="E4112" s="313">
        <f t="shared" si="20"/>
        <v>0</v>
      </c>
    </row>
    <row r="4113" spans="5:5" x14ac:dyDescent="0.2">
      <c r="E4113" s="313">
        <f t="shared" si="20"/>
        <v>0</v>
      </c>
    </row>
    <row r="4114" spans="5:5" x14ac:dyDescent="0.2">
      <c r="E4114" s="313">
        <f t="shared" si="20"/>
        <v>0</v>
      </c>
    </row>
    <row r="4115" spans="5:5" x14ac:dyDescent="0.2">
      <c r="E4115" s="313">
        <f t="shared" si="20"/>
        <v>0</v>
      </c>
    </row>
    <row r="4116" spans="5:5" x14ac:dyDescent="0.2">
      <c r="E4116" s="313">
        <f t="shared" si="20"/>
        <v>0</v>
      </c>
    </row>
    <row r="4117" spans="5:5" x14ac:dyDescent="0.2">
      <c r="E4117" s="313">
        <f t="shared" si="20"/>
        <v>0</v>
      </c>
    </row>
    <row r="4118" spans="5:5" x14ac:dyDescent="0.2">
      <c r="E4118" s="313">
        <f t="shared" si="20"/>
        <v>0</v>
      </c>
    </row>
    <row r="4119" spans="5:5" x14ac:dyDescent="0.2">
      <c r="E4119" s="313">
        <f t="shared" si="20"/>
        <v>0</v>
      </c>
    </row>
    <row r="4120" spans="5:5" x14ac:dyDescent="0.2">
      <c r="E4120" s="313">
        <f t="shared" si="20"/>
        <v>0</v>
      </c>
    </row>
    <row r="4121" spans="5:5" x14ac:dyDescent="0.2">
      <c r="E4121" s="313">
        <f t="shared" si="20"/>
        <v>0</v>
      </c>
    </row>
    <row r="4122" spans="5:5" x14ac:dyDescent="0.2">
      <c r="E4122" s="313">
        <f t="shared" si="20"/>
        <v>0</v>
      </c>
    </row>
    <row r="4123" spans="5:5" x14ac:dyDescent="0.2">
      <c r="E4123" s="313">
        <f t="shared" si="20"/>
        <v>0</v>
      </c>
    </row>
    <row r="4124" spans="5:5" x14ac:dyDescent="0.2">
      <c r="E4124" s="313">
        <f t="shared" si="20"/>
        <v>0</v>
      </c>
    </row>
    <row r="4125" spans="5:5" x14ac:dyDescent="0.2">
      <c r="E4125" s="313">
        <f t="shared" si="20"/>
        <v>0</v>
      </c>
    </row>
    <row r="4126" spans="5:5" x14ac:dyDescent="0.2">
      <c r="E4126" s="313">
        <f t="shared" si="20"/>
        <v>0</v>
      </c>
    </row>
    <row r="4127" spans="5:5" x14ac:dyDescent="0.2">
      <c r="E4127" s="313">
        <f t="shared" si="20"/>
        <v>0</v>
      </c>
    </row>
    <row r="4128" spans="5:5" x14ac:dyDescent="0.2">
      <c r="E4128" s="313">
        <f t="shared" si="20"/>
        <v>0</v>
      </c>
    </row>
    <row r="4129" spans="5:5" x14ac:dyDescent="0.2">
      <c r="E4129" s="313">
        <f t="shared" si="20"/>
        <v>0</v>
      </c>
    </row>
    <row r="4130" spans="5:5" x14ac:dyDescent="0.2">
      <c r="E4130" s="313">
        <f t="shared" si="20"/>
        <v>0</v>
      </c>
    </row>
    <row r="4131" spans="5:5" x14ac:dyDescent="0.2">
      <c r="E4131" s="313">
        <f t="shared" si="20"/>
        <v>0</v>
      </c>
    </row>
    <row r="4132" spans="5:5" x14ac:dyDescent="0.2">
      <c r="E4132" s="313">
        <f t="shared" si="20"/>
        <v>0</v>
      </c>
    </row>
    <row r="4133" spans="5:5" x14ac:dyDescent="0.2">
      <c r="E4133" s="313">
        <f t="shared" si="20"/>
        <v>0</v>
      </c>
    </row>
    <row r="4134" spans="5:5" x14ac:dyDescent="0.2">
      <c r="E4134" s="313">
        <f t="shared" si="20"/>
        <v>0</v>
      </c>
    </row>
    <row r="4135" spans="5:5" x14ac:dyDescent="0.2">
      <c r="E4135" s="313">
        <f t="shared" si="20"/>
        <v>0</v>
      </c>
    </row>
    <row r="4136" spans="5:5" x14ac:dyDescent="0.2">
      <c r="E4136" s="313">
        <f t="shared" si="20"/>
        <v>0</v>
      </c>
    </row>
    <row r="4137" spans="5:5" x14ac:dyDescent="0.2">
      <c r="E4137" s="313">
        <f t="shared" si="20"/>
        <v>0</v>
      </c>
    </row>
    <row r="4138" spans="5:5" x14ac:dyDescent="0.2">
      <c r="E4138" s="313">
        <f t="shared" si="20"/>
        <v>0</v>
      </c>
    </row>
    <row r="4139" spans="5:5" x14ac:dyDescent="0.2">
      <c r="E4139" s="313">
        <f t="shared" ref="E4139:E4202" si="21">F4139*C4139</f>
        <v>0</v>
      </c>
    </row>
    <row r="4140" spans="5:5" x14ac:dyDescent="0.2">
      <c r="E4140" s="313">
        <f t="shared" si="21"/>
        <v>0</v>
      </c>
    </row>
    <row r="4141" spans="5:5" x14ac:dyDescent="0.2">
      <c r="E4141" s="313">
        <f t="shared" si="21"/>
        <v>0</v>
      </c>
    </row>
    <row r="4142" spans="5:5" x14ac:dyDescent="0.2">
      <c r="E4142" s="313">
        <f t="shared" si="21"/>
        <v>0</v>
      </c>
    </row>
    <row r="4143" spans="5:5" x14ac:dyDescent="0.2">
      <c r="E4143" s="313">
        <f t="shared" si="21"/>
        <v>0</v>
      </c>
    </row>
    <row r="4144" spans="5:5" x14ac:dyDescent="0.2">
      <c r="E4144" s="313">
        <f t="shared" si="21"/>
        <v>0</v>
      </c>
    </row>
    <row r="4145" spans="5:5" x14ac:dyDescent="0.2">
      <c r="E4145" s="313">
        <f t="shared" si="21"/>
        <v>0</v>
      </c>
    </row>
    <row r="4146" spans="5:5" x14ac:dyDescent="0.2">
      <c r="E4146" s="313">
        <f t="shared" si="21"/>
        <v>0</v>
      </c>
    </row>
    <row r="4147" spans="5:5" x14ac:dyDescent="0.2">
      <c r="E4147" s="313">
        <f t="shared" si="21"/>
        <v>0</v>
      </c>
    </row>
    <row r="4148" spans="5:5" x14ac:dyDescent="0.2">
      <c r="E4148" s="313">
        <f t="shared" si="21"/>
        <v>0</v>
      </c>
    </row>
    <row r="4149" spans="5:5" x14ac:dyDescent="0.2">
      <c r="E4149" s="313">
        <f t="shared" si="21"/>
        <v>0</v>
      </c>
    </row>
    <row r="4150" spans="5:5" x14ac:dyDescent="0.2">
      <c r="E4150" s="313">
        <f t="shared" si="21"/>
        <v>0</v>
      </c>
    </row>
    <row r="4151" spans="5:5" x14ac:dyDescent="0.2">
      <c r="E4151" s="313">
        <f t="shared" si="21"/>
        <v>0</v>
      </c>
    </row>
    <row r="4152" spans="5:5" x14ac:dyDescent="0.2">
      <c r="E4152" s="313">
        <f t="shared" si="21"/>
        <v>0</v>
      </c>
    </row>
    <row r="4153" spans="5:5" x14ac:dyDescent="0.2">
      <c r="E4153" s="313">
        <f t="shared" si="21"/>
        <v>0</v>
      </c>
    </row>
    <row r="4154" spans="5:5" x14ac:dyDescent="0.2">
      <c r="E4154" s="313">
        <f t="shared" si="21"/>
        <v>0</v>
      </c>
    </row>
    <row r="4155" spans="5:5" x14ac:dyDescent="0.2">
      <c r="E4155" s="313">
        <f t="shared" si="21"/>
        <v>0</v>
      </c>
    </row>
    <row r="4156" spans="5:5" x14ac:dyDescent="0.2">
      <c r="E4156" s="313">
        <f t="shared" si="21"/>
        <v>0</v>
      </c>
    </row>
    <row r="4157" spans="5:5" x14ac:dyDescent="0.2">
      <c r="E4157" s="313">
        <f t="shared" si="21"/>
        <v>0</v>
      </c>
    </row>
    <row r="4158" spans="5:5" x14ac:dyDescent="0.2">
      <c r="E4158" s="313">
        <f t="shared" si="21"/>
        <v>0</v>
      </c>
    </row>
    <row r="4159" spans="5:5" x14ac:dyDescent="0.2">
      <c r="E4159" s="313">
        <f t="shared" si="21"/>
        <v>0</v>
      </c>
    </row>
    <row r="4160" spans="5:5" x14ac:dyDescent="0.2">
      <c r="E4160" s="313">
        <f t="shared" si="21"/>
        <v>0</v>
      </c>
    </row>
    <row r="4161" spans="5:5" x14ac:dyDescent="0.2">
      <c r="E4161" s="313">
        <f t="shared" si="21"/>
        <v>0</v>
      </c>
    </row>
    <row r="4162" spans="5:5" x14ac:dyDescent="0.2">
      <c r="E4162" s="313">
        <f t="shared" si="21"/>
        <v>0</v>
      </c>
    </row>
    <row r="4163" spans="5:5" x14ac:dyDescent="0.2">
      <c r="E4163" s="313">
        <f t="shared" si="21"/>
        <v>0</v>
      </c>
    </row>
    <row r="4164" spans="5:5" x14ac:dyDescent="0.2">
      <c r="E4164" s="313">
        <f t="shared" si="21"/>
        <v>0</v>
      </c>
    </row>
    <row r="4165" spans="5:5" x14ac:dyDescent="0.2">
      <c r="E4165" s="313">
        <f t="shared" si="21"/>
        <v>0</v>
      </c>
    </row>
    <row r="4166" spans="5:5" x14ac:dyDescent="0.2">
      <c r="E4166" s="313">
        <f t="shared" si="21"/>
        <v>0</v>
      </c>
    </row>
    <row r="4167" spans="5:5" x14ac:dyDescent="0.2">
      <c r="E4167" s="313">
        <f t="shared" si="21"/>
        <v>0</v>
      </c>
    </row>
    <row r="4168" spans="5:5" x14ac:dyDescent="0.2">
      <c r="E4168" s="313">
        <f t="shared" si="21"/>
        <v>0</v>
      </c>
    </row>
    <row r="4169" spans="5:5" x14ac:dyDescent="0.2">
      <c r="E4169" s="313">
        <f t="shared" si="21"/>
        <v>0</v>
      </c>
    </row>
    <row r="4170" spans="5:5" x14ac:dyDescent="0.2">
      <c r="E4170" s="313">
        <f t="shared" si="21"/>
        <v>0</v>
      </c>
    </row>
    <row r="4171" spans="5:5" x14ac:dyDescent="0.2">
      <c r="E4171" s="313">
        <f t="shared" si="21"/>
        <v>0</v>
      </c>
    </row>
    <row r="4172" spans="5:5" x14ac:dyDescent="0.2">
      <c r="E4172" s="313">
        <f t="shared" si="21"/>
        <v>0</v>
      </c>
    </row>
    <row r="4173" spans="5:5" x14ac:dyDescent="0.2">
      <c r="E4173" s="313">
        <f t="shared" si="21"/>
        <v>0</v>
      </c>
    </row>
    <row r="4174" spans="5:5" x14ac:dyDescent="0.2">
      <c r="E4174" s="313">
        <f t="shared" si="21"/>
        <v>0</v>
      </c>
    </row>
    <row r="4175" spans="5:5" x14ac:dyDescent="0.2">
      <c r="E4175" s="313">
        <f t="shared" si="21"/>
        <v>0</v>
      </c>
    </row>
    <row r="4176" spans="5:5" x14ac:dyDescent="0.2">
      <c r="E4176" s="313">
        <f t="shared" si="21"/>
        <v>0</v>
      </c>
    </row>
    <row r="4177" spans="5:5" x14ac:dyDescent="0.2">
      <c r="E4177" s="313">
        <f t="shared" si="21"/>
        <v>0</v>
      </c>
    </row>
    <row r="4178" spans="5:5" x14ac:dyDescent="0.2">
      <c r="E4178" s="313">
        <f t="shared" si="21"/>
        <v>0</v>
      </c>
    </row>
    <row r="4179" spans="5:5" x14ac:dyDescent="0.2">
      <c r="E4179" s="313">
        <f t="shared" si="21"/>
        <v>0</v>
      </c>
    </row>
    <row r="4180" spans="5:5" x14ac:dyDescent="0.2">
      <c r="E4180" s="313">
        <f t="shared" si="21"/>
        <v>0</v>
      </c>
    </row>
    <row r="4181" spans="5:5" x14ac:dyDescent="0.2">
      <c r="E4181" s="313">
        <f t="shared" si="21"/>
        <v>0</v>
      </c>
    </row>
    <row r="4182" spans="5:5" x14ac:dyDescent="0.2">
      <c r="E4182" s="313">
        <f t="shared" si="21"/>
        <v>0</v>
      </c>
    </row>
    <row r="4183" spans="5:5" x14ac:dyDescent="0.2">
      <c r="E4183" s="313">
        <f t="shared" si="21"/>
        <v>0</v>
      </c>
    </row>
    <row r="4184" spans="5:5" x14ac:dyDescent="0.2">
      <c r="E4184" s="313">
        <f t="shared" si="21"/>
        <v>0</v>
      </c>
    </row>
    <row r="4185" spans="5:5" x14ac:dyDescent="0.2">
      <c r="E4185" s="313">
        <f t="shared" si="21"/>
        <v>0</v>
      </c>
    </row>
    <row r="4186" spans="5:5" x14ac:dyDescent="0.2">
      <c r="E4186" s="313">
        <f t="shared" si="21"/>
        <v>0</v>
      </c>
    </row>
    <row r="4187" spans="5:5" x14ac:dyDescent="0.2">
      <c r="E4187" s="313">
        <f t="shared" si="21"/>
        <v>0</v>
      </c>
    </row>
    <row r="4188" spans="5:5" x14ac:dyDescent="0.2">
      <c r="E4188" s="313">
        <f t="shared" si="21"/>
        <v>0</v>
      </c>
    </row>
    <row r="4189" spans="5:5" x14ac:dyDescent="0.2">
      <c r="E4189" s="313">
        <f t="shared" si="21"/>
        <v>0</v>
      </c>
    </row>
    <row r="4190" spans="5:5" x14ac:dyDescent="0.2">
      <c r="E4190" s="313">
        <f t="shared" si="21"/>
        <v>0</v>
      </c>
    </row>
    <row r="4191" spans="5:5" x14ac:dyDescent="0.2">
      <c r="E4191" s="313">
        <f t="shared" si="21"/>
        <v>0</v>
      </c>
    </row>
    <row r="4192" spans="5:5" x14ac:dyDescent="0.2">
      <c r="E4192" s="313">
        <f t="shared" si="21"/>
        <v>0</v>
      </c>
    </row>
    <row r="4193" spans="5:5" x14ac:dyDescent="0.2">
      <c r="E4193" s="313">
        <f t="shared" si="21"/>
        <v>0</v>
      </c>
    </row>
    <row r="4194" spans="5:5" x14ac:dyDescent="0.2">
      <c r="E4194" s="313">
        <f t="shared" si="21"/>
        <v>0</v>
      </c>
    </row>
    <row r="4195" spans="5:5" x14ac:dyDescent="0.2">
      <c r="E4195" s="313">
        <f t="shared" si="21"/>
        <v>0</v>
      </c>
    </row>
    <row r="4196" spans="5:5" x14ac:dyDescent="0.2">
      <c r="E4196" s="313">
        <f t="shared" si="21"/>
        <v>0</v>
      </c>
    </row>
    <row r="4197" spans="5:5" x14ac:dyDescent="0.2">
      <c r="E4197" s="313">
        <f t="shared" si="21"/>
        <v>0</v>
      </c>
    </row>
    <row r="4198" spans="5:5" x14ac:dyDescent="0.2">
      <c r="E4198" s="313">
        <f t="shared" si="21"/>
        <v>0</v>
      </c>
    </row>
    <row r="4199" spans="5:5" x14ac:dyDescent="0.2">
      <c r="E4199" s="313">
        <f t="shared" si="21"/>
        <v>0</v>
      </c>
    </row>
    <row r="4200" spans="5:5" x14ac:dyDescent="0.2">
      <c r="E4200" s="313">
        <f t="shared" si="21"/>
        <v>0</v>
      </c>
    </row>
    <row r="4201" spans="5:5" x14ac:dyDescent="0.2">
      <c r="E4201" s="313">
        <f t="shared" si="21"/>
        <v>0</v>
      </c>
    </row>
    <row r="4202" spans="5:5" x14ac:dyDescent="0.2">
      <c r="E4202" s="313">
        <f t="shared" si="21"/>
        <v>0</v>
      </c>
    </row>
    <row r="4203" spans="5:5" x14ac:dyDescent="0.2">
      <c r="E4203" s="313">
        <f t="shared" ref="E4203:E4266" si="22">F4203*C4203</f>
        <v>0</v>
      </c>
    </row>
    <row r="4204" spans="5:5" x14ac:dyDescent="0.2">
      <c r="E4204" s="313">
        <f t="shared" si="22"/>
        <v>0</v>
      </c>
    </row>
    <row r="4205" spans="5:5" x14ac:dyDescent="0.2">
      <c r="E4205" s="313">
        <f t="shared" si="22"/>
        <v>0</v>
      </c>
    </row>
    <row r="4206" spans="5:5" x14ac:dyDescent="0.2">
      <c r="E4206" s="313">
        <f t="shared" si="22"/>
        <v>0</v>
      </c>
    </row>
    <row r="4207" spans="5:5" x14ac:dyDescent="0.2">
      <c r="E4207" s="313">
        <f t="shared" si="22"/>
        <v>0</v>
      </c>
    </row>
    <row r="4208" spans="5:5" x14ac:dyDescent="0.2">
      <c r="E4208" s="313">
        <f t="shared" si="22"/>
        <v>0</v>
      </c>
    </row>
    <row r="4209" spans="5:5" x14ac:dyDescent="0.2">
      <c r="E4209" s="313">
        <f t="shared" si="22"/>
        <v>0</v>
      </c>
    </row>
    <row r="4210" spans="5:5" x14ac:dyDescent="0.2">
      <c r="E4210" s="313">
        <f t="shared" si="22"/>
        <v>0</v>
      </c>
    </row>
    <row r="4211" spans="5:5" x14ac:dyDescent="0.2">
      <c r="E4211" s="313">
        <f t="shared" si="22"/>
        <v>0</v>
      </c>
    </row>
    <row r="4212" spans="5:5" x14ac:dyDescent="0.2">
      <c r="E4212" s="313">
        <f t="shared" si="22"/>
        <v>0</v>
      </c>
    </row>
    <row r="4213" spans="5:5" x14ac:dyDescent="0.2">
      <c r="E4213" s="313">
        <f t="shared" si="22"/>
        <v>0</v>
      </c>
    </row>
    <row r="4214" spans="5:5" x14ac:dyDescent="0.2">
      <c r="E4214" s="313">
        <f t="shared" si="22"/>
        <v>0</v>
      </c>
    </row>
    <row r="4215" spans="5:5" x14ac:dyDescent="0.2">
      <c r="E4215" s="313">
        <f t="shared" si="22"/>
        <v>0</v>
      </c>
    </row>
    <row r="4216" spans="5:5" x14ac:dyDescent="0.2">
      <c r="E4216" s="313">
        <f t="shared" si="22"/>
        <v>0</v>
      </c>
    </row>
    <row r="4217" spans="5:5" x14ac:dyDescent="0.2">
      <c r="E4217" s="313">
        <f t="shared" si="22"/>
        <v>0</v>
      </c>
    </row>
    <row r="4218" spans="5:5" x14ac:dyDescent="0.2">
      <c r="E4218" s="313">
        <f t="shared" si="22"/>
        <v>0</v>
      </c>
    </row>
    <row r="4219" spans="5:5" x14ac:dyDescent="0.2">
      <c r="E4219" s="313">
        <f t="shared" si="22"/>
        <v>0</v>
      </c>
    </row>
    <row r="4220" spans="5:5" x14ac:dyDescent="0.2">
      <c r="E4220" s="313">
        <f t="shared" si="22"/>
        <v>0</v>
      </c>
    </row>
    <row r="4221" spans="5:5" x14ac:dyDescent="0.2">
      <c r="E4221" s="313">
        <f t="shared" si="22"/>
        <v>0</v>
      </c>
    </row>
    <row r="4222" spans="5:5" x14ac:dyDescent="0.2">
      <c r="E4222" s="313">
        <f t="shared" si="22"/>
        <v>0</v>
      </c>
    </row>
    <row r="4223" spans="5:5" x14ac:dyDescent="0.2">
      <c r="E4223" s="313">
        <f t="shared" si="22"/>
        <v>0</v>
      </c>
    </row>
    <row r="4224" spans="5:5" x14ac:dyDescent="0.2">
      <c r="E4224" s="313">
        <f t="shared" si="22"/>
        <v>0</v>
      </c>
    </row>
    <row r="4225" spans="5:5" x14ac:dyDescent="0.2">
      <c r="E4225" s="313">
        <f t="shared" si="22"/>
        <v>0</v>
      </c>
    </row>
    <row r="4226" spans="5:5" x14ac:dyDescent="0.2">
      <c r="E4226" s="313">
        <f t="shared" si="22"/>
        <v>0</v>
      </c>
    </row>
    <row r="4227" spans="5:5" x14ac:dyDescent="0.2">
      <c r="E4227" s="313">
        <f t="shared" si="22"/>
        <v>0</v>
      </c>
    </row>
    <row r="4228" spans="5:5" x14ac:dyDescent="0.2">
      <c r="E4228" s="313">
        <f t="shared" si="22"/>
        <v>0</v>
      </c>
    </row>
    <row r="4229" spans="5:5" x14ac:dyDescent="0.2">
      <c r="E4229" s="313">
        <f t="shared" si="22"/>
        <v>0</v>
      </c>
    </row>
    <row r="4230" spans="5:5" x14ac:dyDescent="0.2">
      <c r="E4230" s="313">
        <f t="shared" si="22"/>
        <v>0</v>
      </c>
    </row>
    <row r="4231" spans="5:5" x14ac:dyDescent="0.2">
      <c r="E4231" s="313">
        <f t="shared" si="22"/>
        <v>0</v>
      </c>
    </row>
    <row r="4232" spans="5:5" x14ac:dyDescent="0.2">
      <c r="E4232" s="313">
        <f t="shared" si="22"/>
        <v>0</v>
      </c>
    </row>
    <row r="4233" spans="5:5" x14ac:dyDescent="0.2">
      <c r="E4233" s="313">
        <f t="shared" si="22"/>
        <v>0</v>
      </c>
    </row>
    <row r="4234" spans="5:5" x14ac:dyDescent="0.2">
      <c r="E4234" s="313">
        <f t="shared" si="22"/>
        <v>0</v>
      </c>
    </row>
    <row r="4235" spans="5:5" x14ac:dyDescent="0.2">
      <c r="E4235" s="313">
        <f t="shared" si="22"/>
        <v>0</v>
      </c>
    </row>
    <row r="4236" spans="5:5" x14ac:dyDescent="0.2">
      <c r="E4236" s="313">
        <f t="shared" si="22"/>
        <v>0</v>
      </c>
    </row>
    <row r="4237" spans="5:5" x14ac:dyDescent="0.2">
      <c r="E4237" s="313">
        <f t="shared" si="22"/>
        <v>0</v>
      </c>
    </row>
    <row r="4238" spans="5:5" x14ac:dyDescent="0.2">
      <c r="E4238" s="313">
        <f t="shared" si="22"/>
        <v>0</v>
      </c>
    </row>
    <row r="4239" spans="5:5" x14ac:dyDescent="0.2">
      <c r="E4239" s="313">
        <f t="shared" si="22"/>
        <v>0</v>
      </c>
    </row>
    <row r="4240" spans="5:5" x14ac:dyDescent="0.2">
      <c r="E4240" s="313">
        <f t="shared" si="22"/>
        <v>0</v>
      </c>
    </row>
    <row r="4241" spans="5:5" x14ac:dyDescent="0.2">
      <c r="E4241" s="313">
        <f t="shared" si="22"/>
        <v>0</v>
      </c>
    </row>
    <row r="4242" spans="5:5" x14ac:dyDescent="0.2">
      <c r="E4242" s="313">
        <f t="shared" si="22"/>
        <v>0</v>
      </c>
    </row>
    <row r="4243" spans="5:5" x14ac:dyDescent="0.2">
      <c r="E4243" s="313">
        <f t="shared" si="22"/>
        <v>0</v>
      </c>
    </row>
    <row r="4244" spans="5:5" x14ac:dyDescent="0.2">
      <c r="E4244" s="313">
        <f t="shared" si="22"/>
        <v>0</v>
      </c>
    </row>
    <row r="4245" spans="5:5" x14ac:dyDescent="0.2">
      <c r="E4245" s="313">
        <f t="shared" si="22"/>
        <v>0</v>
      </c>
    </row>
    <row r="4246" spans="5:5" x14ac:dyDescent="0.2">
      <c r="E4246" s="313">
        <f t="shared" si="22"/>
        <v>0</v>
      </c>
    </row>
    <row r="4247" spans="5:5" x14ac:dyDescent="0.2">
      <c r="E4247" s="313">
        <f t="shared" si="22"/>
        <v>0</v>
      </c>
    </row>
    <row r="4248" spans="5:5" x14ac:dyDescent="0.2">
      <c r="E4248" s="313">
        <f t="shared" si="22"/>
        <v>0</v>
      </c>
    </row>
    <row r="4249" spans="5:5" x14ac:dyDescent="0.2">
      <c r="E4249" s="313">
        <f t="shared" si="22"/>
        <v>0</v>
      </c>
    </row>
    <row r="4250" spans="5:5" x14ac:dyDescent="0.2">
      <c r="E4250" s="313">
        <f t="shared" si="22"/>
        <v>0</v>
      </c>
    </row>
    <row r="4251" spans="5:5" x14ac:dyDescent="0.2">
      <c r="E4251" s="313">
        <f t="shared" si="22"/>
        <v>0</v>
      </c>
    </row>
    <row r="4252" spans="5:5" x14ac:dyDescent="0.2">
      <c r="E4252" s="313">
        <f t="shared" si="22"/>
        <v>0</v>
      </c>
    </row>
    <row r="4253" spans="5:5" x14ac:dyDescent="0.2">
      <c r="E4253" s="313">
        <f t="shared" si="22"/>
        <v>0</v>
      </c>
    </row>
    <row r="4254" spans="5:5" x14ac:dyDescent="0.2">
      <c r="E4254" s="313">
        <f t="shared" si="22"/>
        <v>0</v>
      </c>
    </row>
    <row r="4255" spans="5:5" x14ac:dyDescent="0.2">
      <c r="E4255" s="313">
        <f t="shared" si="22"/>
        <v>0</v>
      </c>
    </row>
    <row r="4256" spans="5:5" x14ac:dyDescent="0.2">
      <c r="E4256" s="313">
        <f t="shared" si="22"/>
        <v>0</v>
      </c>
    </row>
    <row r="4257" spans="5:5" x14ac:dyDescent="0.2">
      <c r="E4257" s="313">
        <f t="shared" si="22"/>
        <v>0</v>
      </c>
    </row>
    <row r="4258" spans="5:5" x14ac:dyDescent="0.2">
      <c r="E4258" s="313">
        <f t="shared" si="22"/>
        <v>0</v>
      </c>
    </row>
    <row r="4259" spans="5:5" x14ac:dyDescent="0.2">
      <c r="E4259" s="313">
        <f t="shared" si="22"/>
        <v>0</v>
      </c>
    </row>
    <row r="4260" spans="5:5" x14ac:dyDescent="0.2">
      <c r="E4260" s="313">
        <f t="shared" si="22"/>
        <v>0</v>
      </c>
    </row>
    <row r="4261" spans="5:5" x14ac:dyDescent="0.2">
      <c r="E4261" s="313">
        <f t="shared" si="22"/>
        <v>0</v>
      </c>
    </row>
    <row r="4262" spans="5:5" x14ac:dyDescent="0.2">
      <c r="E4262" s="313">
        <f t="shared" si="22"/>
        <v>0</v>
      </c>
    </row>
    <row r="4263" spans="5:5" x14ac:dyDescent="0.2">
      <c r="E4263" s="313">
        <f t="shared" si="22"/>
        <v>0</v>
      </c>
    </row>
    <row r="4264" spans="5:5" x14ac:dyDescent="0.2">
      <c r="E4264" s="313">
        <f t="shared" si="22"/>
        <v>0</v>
      </c>
    </row>
    <row r="4265" spans="5:5" x14ac:dyDescent="0.2">
      <c r="E4265" s="313">
        <f t="shared" si="22"/>
        <v>0</v>
      </c>
    </row>
    <row r="4266" spans="5:5" x14ac:dyDescent="0.2">
      <c r="E4266" s="313">
        <f t="shared" si="22"/>
        <v>0</v>
      </c>
    </row>
    <row r="4267" spans="5:5" x14ac:dyDescent="0.2">
      <c r="E4267" s="313">
        <f t="shared" ref="E4267:E4330" si="23">F4267*C4267</f>
        <v>0</v>
      </c>
    </row>
    <row r="4268" spans="5:5" x14ac:dyDescent="0.2">
      <c r="E4268" s="313">
        <f t="shared" si="23"/>
        <v>0</v>
      </c>
    </row>
    <row r="4269" spans="5:5" x14ac:dyDescent="0.2">
      <c r="E4269" s="313">
        <f t="shared" si="23"/>
        <v>0</v>
      </c>
    </row>
    <row r="4270" spans="5:5" x14ac:dyDescent="0.2">
      <c r="E4270" s="313">
        <f t="shared" si="23"/>
        <v>0</v>
      </c>
    </row>
    <row r="4271" spans="5:5" x14ac:dyDescent="0.2">
      <c r="E4271" s="313">
        <f t="shared" si="23"/>
        <v>0</v>
      </c>
    </row>
    <row r="4272" spans="5:5" x14ac:dyDescent="0.2">
      <c r="E4272" s="313">
        <f t="shared" si="23"/>
        <v>0</v>
      </c>
    </row>
    <row r="4273" spans="5:5" x14ac:dyDescent="0.2">
      <c r="E4273" s="313">
        <f t="shared" si="23"/>
        <v>0</v>
      </c>
    </row>
    <row r="4274" spans="5:5" x14ac:dyDescent="0.2">
      <c r="E4274" s="313">
        <f t="shared" si="23"/>
        <v>0</v>
      </c>
    </row>
    <row r="4275" spans="5:5" x14ac:dyDescent="0.2">
      <c r="E4275" s="313">
        <f t="shared" si="23"/>
        <v>0</v>
      </c>
    </row>
    <row r="4276" spans="5:5" x14ac:dyDescent="0.2">
      <c r="E4276" s="313">
        <f t="shared" si="23"/>
        <v>0</v>
      </c>
    </row>
    <row r="4277" spans="5:5" x14ac:dyDescent="0.2">
      <c r="E4277" s="313">
        <f t="shared" si="23"/>
        <v>0</v>
      </c>
    </row>
    <row r="4278" spans="5:5" x14ac:dyDescent="0.2">
      <c r="E4278" s="313">
        <f t="shared" si="23"/>
        <v>0</v>
      </c>
    </row>
    <row r="4279" spans="5:5" x14ac:dyDescent="0.2">
      <c r="E4279" s="313">
        <f t="shared" si="23"/>
        <v>0</v>
      </c>
    </row>
    <row r="4280" spans="5:5" x14ac:dyDescent="0.2">
      <c r="E4280" s="313">
        <f t="shared" si="23"/>
        <v>0</v>
      </c>
    </row>
    <row r="4281" spans="5:5" x14ac:dyDescent="0.2">
      <c r="E4281" s="313">
        <f t="shared" si="23"/>
        <v>0</v>
      </c>
    </row>
    <row r="4282" spans="5:5" x14ac:dyDescent="0.2">
      <c r="E4282" s="313">
        <f t="shared" si="23"/>
        <v>0</v>
      </c>
    </row>
    <row r="4283" spans="5:5" x14ac:dyDescent="0.2">
      <c r="E4283" s="313">
        <f t="shared" si="23"/>
        <v>0</v>
      </c>
    </row>
    <row r="4284" spans="5:5" x14ac:dyDescent="0.2">
      <c r="E4284" s="313">
        <f t="shared" si="23"/>
        <v>0</v>
      </c>
    </row>
    <row r="4285" spans="5:5" x14ac:dyDescent="0.2">
      <c r="E4285" s="313">
        <f t="shared" si="23"/>
        <v>0</v>
      </c>
    </row>
    <row r="4286" spans="5:5" x14ac:dyDescent="0.2">
      <c r="E4286" s="313">
        <f t="shared" si="23"/>
        <v>0</v>
      </c>
    </row>
    <row r="4287" spans="5:5" x14ac:dyDescent="0.2">
      <c r="E4287" s="313">
        <f t="shared" si="23"/>
        <v>0</v>
      </c>
    </row>
    <row r="4288" spans="5:5" x14ac:dyDescent="0.2">
      <c r="E4288" s="313">
        <f t="shared" si="23"/>
        <v>0</v>
      </c>
    </row>
    <row r="4289" spans="5:5" x14ac:dyDescent="0.2">
      <c r="E4289" s="313">
        <f t="shared" si="23"/>
        <v>0</v>
      </c>
    </row>
    <row r="4290" spans="5:5" x14ac:dyDescent="0.2">
      <c r="E4290" s="313">
        <f t="shared" si="23"/>
        <v>0</v>
      </c>
    </row>
    <row r="4291" spans="5:5" x14ac:dyDescent="0.2">
      <c r="E4291" s="313">
        <f t="shared" si="23"/>
        <v>0</v>
      </c>
    </row>
    <row r="4292" spans="5:5" x14ac:dyDescent="0.2">
      <c r="E4292" s="313">
        <f t="shared" si="23"/>
        <v>0</v>
      </c>
    </row>
    <row r="4293" spans="5:5" x14ac:dyDescent="0.2">
      <c r="E4293" s="313">
        <f t="shared" si="23"/>
        <v>0</v>
      </c>
    </row>
    <row r="4294" spans="5:5" x14ac:dyDescent="0.2">
      <c r="E4294" s="313">
        <f t="shared" si="23"/>
        <v>0</v>
      </c>
    </row>
    <row r="4295" spans="5:5" x14ac:dyDescent="0.2">
      <c r="E4295" s="313">
        <f t="shared" si="23"/>
        <v>0</v>
      </c>
    </row>
    <row r="4296" spans="5:5" x14ac:dyDescent="0.2">
      <c r="E4296" s="313">
        <f t="shared" si="23"/>
        <v>0</v>
      </c>
    </row>
    <row r="4297" spans="5:5" x14ac:dyDescent="0.2">
      <c r="E4297" s="313">
        <f t="shared" si="23"/>
        <v>0</v>
      </c>
    </row>
    <row r="4298" spans="5:5" x14ac:dyDescent="0.2">
      <c r="E4298" s="313">
        <f t="shared" si="23"/>
        <v>0</v>
      </c>
    </row>
    <row r="4299" spans="5:5" x14ac:dyDescent="0.2">
      <c r="E4299" s="313">
        <f t="shared" si="23"/>
        <v>0</v>
      </c>
    </row>
    <row r="4300" spans="5:5" x14ac:dyDescent="0.2">
      <c r="E4300" s="313">
        <f t="shared" si="23"/>
        <v>0</v>
      </c>
    </row>
    <row r="4301" spans="5:5" x14ac:dyDescent="0.2">
      <c r="E4301" s="313">
        <f t="shared" si="23"/>
        <v>0</v>
      </c>
    </row>
    <row r="4302" spans="5:5" x14ac:dyDescent="0.2">
      <c r="E4302" s="313">
        <f t="shared" si="23"/>
        <v>0</v>
      </c>
    </row>
    <row r="4303" spans="5:5" x14ac:dyDescent="0.2">
      <c r="E4303" s="313">
        <f t="shared" si="23"/>
        <v>0</v>
      </c>
    </row>
    <row r="4304" spans="5:5" x14ac:dyDescent="0.2">
      <c r="E4304" s="313">
        <f t="shared" si="23"/>
        <v>0</v>
      </c>
    </row>
    <row r="4305" spans="5:5" x14ac:dyDescent="0.2">
      <c r="E4305" s="313">
        <f t="shared" si="23"/>
        <v>0</v>
      </c>
    </row>
    <row r="4306" spans="5:5" x14ac:dyDescent="0.2">
      <c r="E4306" s="313">
        <f t="shared" si="23"/>
        <v>0</v>
      </c>
    </row>
    <row r="4307" spans="5:5" x14ac:dyDescent="0.2">
      <c r="E4307" s="313">
        <f t="shared" si="23"/>
        <v>0</v>
      </c>
    </row>
    <row r="4308" spans="5:5" x14ac:dyDescent="0.2">
      <c r="E4308" s="313">
        <f t="shared" si="23"/>
        <v>0</v>
      </c>
    </row>
    <row r="4309" spans="5:5" x14ac:dyDescent="0.2">
      <c r="E4309" s="313">
        <f t="shared" si="23"/>
        <v>0</v>
      </c>
    </row>
    <row r="4310" spans="5:5" x14ac:dyDescent="0.2">
      <c r="E4310" s="313">
        <f t="shared" si="23"/>
        <v>0</v>
      </c>
    </row>
    <row r="4311" spans="5:5" x14ac:dyDescent="0.2">
      <c r="E4311" s="313">
        <f t="shared" si="23"/>
        <v>0</v>
      </c>
    </row>
    <row r="4312" spans="5:5" x14ac:dyDescent="0.2">
      <c r="E4312" s="313">
        <f t="shared" si="23"/>
        <v>0</v>
      </c>
    </row>
    <row r="4313" spans="5:5" x14ac:dyDescent="0.2">
      <c r="E4313" s="313">
        <f t="shared" si="23"/>
        <v>0</v>
      </c>
    </row>
    <row r="4314" spans="5:5" x14ac:dyDescent="0.2">
      <c r="E4314" s="313">
        <f t="shared" si="23"/>
        <v>0</v>
      </c>
    </row>
    <row r="4315" spans="5:5" x14ac:dyDescent="0.2">
      <c r="E4315" s="313">
        <f t="shared" si="23"/>
        <v>0</v>
      </c>
    </row>
    <row r="4316" spans="5:5" x14ac:dyDescent="0.2">
      <c r="E4316" s="313">
        <f t="shared" si="23"/>
        <v>0</v>
      </c>
    </row>
    <row r="4317" spans="5:5" x14ac:dyDescent="0.2">
      <c r="E4317" s="313">
        <f t="shared" si="23"/>
        <v>0</v>
      </c>
    </row>
    <row r="4318" spans="5:5" x14ac:dyDescent="0.2">
      <c r="E4318" s="313">
        <f t="shared" si="23"/>
        <v>0</v>
      </c>
    </row>
    <row r="4319" spans="5:5" x14ac:dyDescent="0.2">
      <c r="E4319" s="313">
        <f t="shared" si="23"/>
        <v>0</v>
      </c>
    </row>
    <row r="4320" spans="5:5" x14ac:dyDescent="0.2">
      <c r="E4320" s="313">
        <f t="shared" si="23"/>
        <v>0</v>
      </c>
    </row>
    <row r="4321" spans="5:5" x14ac:dyDescent="0.2">
      <c r="E4321" s="313">
        <f t="shared" si="23"/>
        <v>0</v>
      </c>
    </row>
    <row r="4322" spans="5:5" x14ac:dyDescent="0.2">
      <c r="E4322" s="313">
        <f t="shared" si="23"/>
        <v>0</v>
      </c>
    </row>
    <row r="4323" spans="5:5" x14ac:dyDescent="0.2">
      <c r="E4323" s="313">
        <f t="shared" si="23"/>
        <v>0</v>
      </c>
    </row>
    <row r="4324" spans="5:5" x14ac:dyDescent="0.2">
      <c r="E4324" s="313">
        <f t="shared" si="23"/>
        <v>0</v>
      </c>
    </row>
    <row r="4325" spans="5:5" x14ac:dyDescent="0.2">
      <c r="E4325" s="313">
        <f t="shared" si="23"/>
        <v>0</v>
      </c>
    </row>
    <row r="4326" spans="5:5" x14ac:dyDescent="0.2">
      <c r="E4326" s="313">
        <f t="shared" si="23"/>
        <v>0</v>
      </c>
    </row>
    <row r="4327" spans="5:5" x14ac:dyDescent="0.2">
      <c r="E4327" s="313">
        <f t="shared" si="23"/>
        <v>0</v>
      </c>
    </row>
    <row r="4328" spans="5:5" x14ac:dyDescent="0.2">
      <c r="E4328" s="313">
        <f t="shared" si="23"/>
        <v>0</v>
      </c>
    </row>
    <row r="4329" spans="5:5" x14ac:dyDescent="0.2">
      <c r="E4329" s="313">
        <f t="shared" si="23"/>
        <v>0</v>
      </c>
    </row>
    <row r="4330" spans="5:5" x14ac:dyDescent="0.2">
      <c r="E4330" s="313">
        <f t="shared" si="23"/>
        <v>0</v>
      </c>
    </row>
    <row r="4331" spans="5:5" x14ac:dyDescent="0.2">
      <c r="E4331" s="313">
        <f t="shared" ref="E4331:E4394" si="24">F4331*C4331</f>
        <v>0</v>
      </c>
    </row>
    <row r="4332" spans="5:5" x14ac:dyDescent="0.2">
      <c r="E4332" s="313">
        <f t="shared" si="24"/>
        <v>0</v>
      </c>
    </row>
    <row r="4333" spans="5:5" x14ac:dyDescent="0.2">
      <c r="E4333" s="313">
        <f t="shared" si="24"/>
        <v>0</v>
      </c>
    </row>
    <row r="4334" spans="5:5" x14ac:dyDescent="0.2">
      <c r="E4334" s="313">
        <f t="shared" si="24"/>
        <v>0</v>
      </c>
    </row>
    <row r="4335" spans="5:5" x14ac:dyDescent="0.2">
      <c r="E4335" s="313">
        <f t="shared" si="24"/>
        <v>0</v>
      </c>
    </row>
    <row r="4336" spans="5:5" x14ac:dyDescent="0.2">
      <c r="E4336" s="313">
        <f t="shared" si="24"/>
        <v>0</v>
      </c>
    </row>
    <row r="4337" spans="5:5" x14ac:dyDescent="0.2">
      <c r="E4337" s="313">
        <f t="shared" si="24"/>
        <v>0</v>
      </c>
    </row>
    <row r="4338" spans="5:5" x14ac:dyDescent="0.2">
      <c r="E4338" s="313">
        <f t="shared" si="24"/>
        <v>0</v>
      </c>
    </row>
    <row r="4339" spans="5:5" x14ac:dyDescent="0.2">
      <c r="E4339" s="313">
        <f t="shared" si="24"/>
        <v>0</v>
      </c>
    </row>
    <row r="4340" spans="5:5" x14ac:dyDescent="0.2">
      <c r="E4340" s="313">
        <f t="shared" si="24"/>
        <v>0</v>
      </c>
    </row>
    <row r="4341" spans="5:5" x14ac:dyDescent="0.2">
      <c r="E4341" s="313">
        <f t="shared" si="24"/>
        <v>0</v>
      </c>
    </row>
    <row r="4342" spans="5:5" x14ac:dyDescent="0.2">
      <c r="E4342" s="313">
        <f t="shared" si="24"/>
        <v>0</v>
      </c>
    </row>
    <row r="4343" spans="5:5" x14ac:dyDescent="0.2">
      <c r="E4343" s="313">
        <f t="shared" si="24"/>
        <v>0</v>
      </c>
    </row>
    <row r="4344" spans="5:5" x14ac:dyDescent="0.2">
      <c r="E4344" s="313">
        <f t="shared" si="24"/>
        <v>0</v>
      </c>
    </row>
    <row r="4345" spans="5:5" x14ac:dyDescent="0.2">
      <c r="E4345" s="313">
        <f t="shared" si="24"/>
        <v>0</v>
      </c>
    </row>
    <row r="4346" spans="5:5" x14ac:dyDescent="0.2">
      <c r="E4346" s="313">
        <f t="shared" si="24"/>
        <v>0</v>
      </c>
    </row>
    <row r="4347" spans="5:5" x14ac:dyDescent="0.2">
      <c r="E4347" s="313">
        <f t="shared" si="24"/>
        <v>0</v>
      </c>
    </row>
    <row r="4348" spans="5:5" x14ac:dyDescent="0.2">
      <c r="E4348" s="313">
        <f t="shared" si="24"/>
        <v>0</v>
      </c>
    </row>
    <row r="4349" spans="5:5" x14ac:dyDescent="0.2">
      <c r="E4349" s="313">
        <f t="shared" si="24"/>
        <v>0</v>
      </c>
    </row>
    <row r="4350" spans="5:5" x14ac:dyDescent="0.2">
      <c r="E4350" s="313">
        <f t="shared" si="24"/>
        <v>0</v>
      </c>
    </row>
    <row r="4351" spans="5:5" x14ac:dyDescent="0.2">
      <c r="E4351" s="313">
        <f t="shared" si="24"/>
        <v>0</v>
      </c>
    </row>
    <row r="4352" spans="5:5" x14ac:dyDescent="0.2">
      <c r="E4352" s="313">
        <f t="shared" si="24"/>
        <v>0</v>
      </c>
    </row>
    <row r="4353" spans="5:5" x14ac:dyDescent="0.2">
      <c r="E4353" s="313">
        <f t="shared" si="24"/>
        <v>0</v>
      </c>
    </row>
    <row r="4354" spans="5:5" x14ac:dyDescent="0.2">
      <c r="E4354" s="313">
        <f t="shared" si="24"/>
        <v>0</v>
      </c>
    </row>
    <row r="4355" spans="5:5" x14ac:dyDescent="0.2">
      <c r="E4355" s="313">
        <f t="shared" si="24"/>
        <v>0</v>
      </c>
    </row>
    <row r="4356" spans="5:5" x14ac:dyDescent="0.2">
      <c r="E4356" s="313">
        <f t="shared" si="24"/>
        <v>0</v>
      </c>
    </row>
    <row r="4357" spans="5:5" x14ac:dyDescent="0.2">
      <c r="E4357" s="313">
        <f t="shared" si="24"/>
        <v>0</v>
      </c>
    </row>
    <row r="4358" spans="5:5" x14ac:dyDescent="0.2">
      <c r="E4358" s="313">
        <f t="shared" si="24"/>
        <v>0</v>
      </c>
    </row>
    <row r="4359" spans="5:5" x14ac:dyDescent="0.2">
      <c r="E4359" s="313">
        <f t="shared" si="24"/>
        <v>0</v>
      </c>
    </row>
    <row r="4360" spans="5:5" x14ac:dyDescent="0.2">
      <c r="E4360" s="313">
        <f t="shared" si="24"/>
        <v>0</v>
      </c>
    </row>
    <row r="4361" spans="5:5" x14ac:dyDescent="0.2">
      <c r="E4361" s="313">
        <f t="shared" si="24"/>
        <v>0</v>
      </c>
    </row>
    <row r="4362" spans="5:5" x14ac:dyDescent="0.2">
      <c r="E4362" s="313">
        <f t="shared" si="24"/>
        <v>0</v>
      </c>
    </row>
    <row r="4363" spans="5:5" x14ac:dyDescent="0.2">
      <c r="E4363" s="313">
        <f t="shared" si="24"/>
        <v>0</v>
      </c>
    </row>
    <row r="4364" spans="5:5" x14ac:dyDescent="0.2">
      <c r="E4364" s="313">
        <f t="shared" si="24"/>
        <v>0</v>
      </c>
    </row>
    <row r="4365" spans="5:5" x14ac:dyDescent="0.2">
      <c r="E4365" s="313">
        <f t="shared" si="24"/>
        <v>0</v>
      </c>
    </row>
    <row r="4366" spans="5:5" x14ac:dyDescent="0.2">
      <c r="E4366" s="313">
        <f t="shared" si="24"/>
        <v>0</v>
      </c>
    </row>
    <row r="4367" spans="5:5" x14ac:dyDescent="0.2">
      <c r="E4367" s="313">
        <f t="shared" si="24"/>
        <v>0</v>
      </c>
    </row>
    <row r="4368" spans="5:5" x14ac:dyDescent="0.2">
      <c r="E4368" s="313">
        <f t="shared" si="24"/>
        <v>0</v>
      </c>
    </row>
    <row r="4369" spans="5:5" x14ac:dyDescent="0.2">
      <c r="E4369" s="313">
        <f t="shared" si="24"/>
        <v>0</v>
      </c>
    </row>
    <row r="4370" spans="5:5" x14ac:dyDescent="0.2">
      <c r="E4370" s="313">
        <f t="shared" si="24"/>
        <v>0</v>
      </c>
    </row>
    <row r="4371" spans="5:5" x14ac:dyDescent="0.2">
      <c r="E4371" s="313">
        <f t="shared" si="24"/>
        <v>0</v>
      </c>
    </row>
    <row r="4372" spans="5:5" x14ac:dyDescent="0.2">
      <c r="E4372" s="313">
        <f t="shared" si="24"/>
        <v>0</v>
      </c>
    </row>
    <row r="4373" spans="5:5" x14ac:dyDescent="0.2">
      <c r="E4373" s="313">
        <f t="shared" si="24"/>
        <v>0</v>
      </c>
    </row>
    <row r="4374" spans="5:5" x14ac:dyDescent="0.2">
      <c r="E4374" s="313">
        <f t="shared" si="24"/>
        <v>0</v>
      </c>
    </row>
    <row r="4375" spans="5:5" x14ac:dyDescent="0.2">
      <c r="E4375" s="313">
        <f t="shared" si="24"/>
        <v>0</v>
      </c>
    </row>
    <row r="4376" spans="5:5" x14ac:dyDescent="0.2">
      <c r="E4376" s="313">
        <f t="shared" si="24"/>
        <v>0</v>
      </c>
    </row>
    <row r="4377" spans="5:5" x14ac:dyDescent="0.2">
      <c r="E4377" s="313">
        <f t="shared" si="24"/>
        <v>0</v>
      </c>
    </row>
    <row r="4378" spans="5:5" x14ac:dyDescent="0.2">
      <c r="E4378" s="313">
        <f t="shared" si="24"/>
        <v>0</v>
      </c>
    </row>
    <row r="4379" spans="5:5" x14ac:dyDescent="0.2">
      <c r="E4379" s="313">
        <f t="shared" si="24"/>
        <v>0</v>
      </c>
    </row>
    <row r="4380" spans="5:5" x14ac:dyDescent="0.2">
      <c r="E4380" s="313">
        <f t="shared" si="24"/>
        <v>0</v>
      </c>
    </row>
    <row r="4381" spans="5:5" x14ac:dyDescent="0.2">
      <c r="E4381" s="313">
        <f t="shared" si="24"/>
        <v>0</v>
      </c>
    </row>
    <row r="4382" spans="5:5" x14ac:dyDescent="0.2">
      <c r="E4382" s="313">
        <f t="shared" si="24"/>
        <v>0</v>
      </c>
    </row>
    <row r="4383" spans="5:5" x14ac:dyDescent="0.2">
      <c r="E4383" s="313">
        <f t="shared" si="24"/>
        <v>0</v>
      </c>
    </row>
    <row r="4384" spans="5:5" x14ac:dyDescent="0.2">
      <c r="E4384" s="313">
        <f t="shared" si="24"/>
        <v>0</v>
      </c>
    </row>
    <row r="4385" spans="5:5" x14ac:dyDescent="0.2">
      <c r="E4385" s="313">
        <f t="shared" si="24"/>
        <v>0</v>
      </c>
    </row>
    <row r="4386" spans="5:5" x14ac:dyDescent="0.2">
      <c r="E4386" s="313">
        <f t="shared" si="24"/>
        <v>0</v>
      </c>
    </row>
    <row r="4387" spans="5:5" x14ac:dyDescent="0.2">
      <c r="E4387" s="313">
        <f t="shared" si="24"/>
        <v>0</v>
      </c>
    </row>
    <row r="4388" spans="5:5" x14ac:dyDescent="0.2">
      <c r="E4388" s="313">
        <f t="shared" si="24"/>
        <v>0</v>
      </c>
    </row>
    <row r="4389" spans="5:5" x14ac:dyDescent="0.2">
      <c r="E4389" s="313">
        <f t="shared" si="24"/>
        <v>0</v>
      </c>
    </row>
    <row r="4390" spans="5:5" x14ac:dyDescent="0.2">
      <c r="E4390" s="313">
        <f t="shared" si="24"/>
        <v>0</v>
      </c>
    </row>
    <row r="4391" spans="5:5" x14ac:dyDescent="0.2">
      <c r="E4391" s="313">
        <f t="shared" si="24"/>
        <v>0</v>
      </c>
    </row>
    <row r="4392" spans="5:5" x14ac:dyDescent="0.2">
      <c r="E4392" s="313">
        <f t="shared" si="24"/>
        <v>0</v>
      </c>
    </row>
    <row r="4393" spans="5:5" x14ac:dyDescent="0.2">
      <c r="E4393" s="313">
        <f t="shared" si="24"/>
        <v>0</v>
      </c>
    </row>
    <row r="4394" spans="5:5" x14ac:dyDescent="0.2">
      <c r="E4394" s="313">
        <f t="shared" si="24"/>
        <v>0</v>
      </c>
    </row>
    <row r="4395" spans="5:5" x14ac:dyDescent="0.2">
      <c r="E4395" s="313">
        <f t="shared" ref="E4395:E4458" si="25">F4395*C4395</f>
        <v>0</v>
      </c>
    </row>
    <row r="4396" spans="5:5" x14ac:dyDescent="0.2">
      <c r="E4396" s="313">
        <f t="shared" si="25"/>
        <v>0</v>
      </c>
    </row>
    <row r="4397" spans="5:5" x14ac:dyDescent="0.2">
      <c r="E4397" s="313">
        <f t="shared" si="25"/>
        <v>0</v>
      </c>
    </row>
    <row r="4398" spans="5:5" x14ac:dyDescent="0.2">
      <c r="E4398" s="313">
        <f t="shared" si="25"/>
        <v>0</v>
      </c>
    </row>
    <row r="4399" spans="5:5" x14ac:dyDescent="0.2">
      <c r="E4399" s="313">
        <f t="shared" si="25"/>
        <v>0</v>
      </c>
    </row>
    <row r="4400" spans="5:5" x14ac:dyDescent="0.2">
      <c r="E4400" s="313">
        <f t="shared" si="25"/>
        <v>0</v>
      </c>
    </row>
    <row r="4401" spans="5:5" x14ac:dyDescent="0.2">
      <c r="E4401" s="313">
        <f t="shared" si="25"/>
        <v>0</v>
      </c>
    </row>
    <row r="4402" spans="5:5" x14ac:dyDescent="0.2">
      <c r="E4402" s="313">
        <f t="shared" si="25"/>
        <v>0</v>
      </c>
    </row>
    <row r="4403" spans="5:5" x14ac:dyDescent="0.2">
      <c r="E4403" s="313">
        <f t="shared" si="25"/>
        <v>0</v>
      </c>
    </row>
    <row r="4404" spans="5:5" x14ac:dyDescent="0.2">
      <c r="E4404" s="313">
        <f t="shared" si="25"/>
        <v>0</v>
      </c>
    </row>
    <row r="4405" spans="5:5" x14ac:dyDescent="0.2">
      <c r="E4405" s="313">
        <f t="shared" si="25"/>
        <v>0</v>
      </c>
    </row>
    <row r="4406" spans="5:5" x14ac:dyDescent="0.2">
      <c r="E4406" s="313">
        <f t="shared" si="25"/>
        <v>0</v>
      </c>
    </row>
    <row r="4407" spans="5:5" x14ac:dyDescent="0.2">
      <c r="E4407" s="313">
        <f t="shared" si="25"/>
        <v>0</v>
      </c>
    </row>
    <row r="4408" spans="5:5" x14ac:dyDescent="0.2">
      <c r="E4408" s="313">
        <f t="shared" si="25"/>
        <v>0</v>
      </c>
    </row>
    <row r="4409" spans="5:5" x14ac:dyDescent="0.2">
      <c r="E4409" s="313">
        <f t="shared" si="25"/>
        <v>0</v>
      </c>
    </row>
    <row r="4410" spans="5:5" x14ac:dyDescent="0.2">
      <c r="E4410" s="313">
        <f t="shared" si="25"/>
        <v>0</v>
      </c>
    </row>
    <row r="4411" spans="5:5" x14ac:dyDescent="0.2">
      <c r="E4411" s="313">
        <f t="shared" si="25"/>
        <v>0</v>
      </c>
    </row>
    <row r="4412" spans="5:5" x14ac:dyDescent="0.2">
      <c r="E4412" s="313">
        <f t="shared" si="25"/>
        <v>0</v>
      </c>
    </row>
    <row r="4413" spans="5:5" x14ac:dyDescent="0.2">
      <c r="E4413" s="313">
        <f t="shared" si="25"/>
        <v>0</v>
      </c>
    </row>
    <row r="4414" spans="5:5" x14ac:dyDescent="0.2">
      <c r="E4414" s="313">
        <f t="shared" si="25"/>
        <v>0</v>
      </c>
    </row>
    <row r="4415" spans="5:5" x14ac:dyDescent="0.2">
      <c r="E4415" s="313">
        <f t="shared" si="25"/>
        <v>0</v>
      </c>
    </row>
    <row r="4416" spans="5:5" x14ac:dyDescent="0.2">
      <c r="E4416" s="313">
        <f t="shared" si="25"/>
        <v>0</v>
      </c>
    </row>
    <row r="4417" spans="5:5" x14ac:dyDescent="0.2">
      <c r="E4417" s="313">
        <f t="shared" si="25"/>
        <v>0</v>
      </c>
    </row>
    <row r="4418" spans="5:5" x14ac:dyDescent="0.2">
      <c r="E4418" s="313">
        <f t="shared" si="25"/>
        <v>0</v>
      </c>
    </row>
    <row r="4419" spans="5:5" x14ac:dyDescent="0.2">
      <c r="E4419" s="313">
        <f t="shared" si="25"/>
        <v>0</v>
      </c>
    </row>
    <row r="4420" spans="5:5" x14ac:dyDescent="0.2">
      <c r="E4420" s="313">
        <f t="shared" si="25"/>
        <v>0</v>
      </c>
    </row>
    <row r="4421" spans="5:5" x14ac:dyDescent="0.2">
      <c r="E4421" s="313">
        <f t="shared" si="25"/>
        <v>0</v>
      </c>
    </row>
    <row r="4422" spans="5:5" x14ac:dyDescent="0.2">
      <c r="E4422" s="313">
        <f t="shared" si="25"/>
        <v>0</v>
      </c>
    </row>
    <row r="4423" spans="5:5" x14ac:dyDescent="0.2">
      <c r="E4423" s="313">
        <f t="shared" si="25"/>
        <v>0</v>
      </c>
    </row>
    <row r="4424" spans="5:5" x14ac:dyDescent="0.2">
      <c r="E4424" s="313">
        <f t="shared" si="25"/>
        <v>0</v>
      </c>
    </row>
    <row r="4425" spans="5:5" x14ac:dyDescent="0.2">
      <c r="E4425" s="313">
        <f t="shared" si="25"/>
        <v>0</v>
      </c>
    </row>
    <row r="4426" spans="5:5" x14ac:dyDescent="0.2">
      <c r="E4426" s="313">
        <f t="shared" si="25"/>
        <v>0</v>
      </c>
    </row>
    <row r="4427" spans="5:5" x14ac:dyDescent="0.2">
      <c r="E4427" s="313">
        <f t="shared" si="25"/>
        <v>0</v>
      </c>
    </row>
    <row r="4428" spans="5:5" x14ac:dyDescent="0.2">
      <c r="E4428" s="313">
        <f t="shared" si="25"/>
        <v>0</v>
      </c>
    </row>
    <row r="4429" spans="5:5" x14ac:dyDescent="0.2">
      <c r="E4429" s="313">
        <f t="shared" si="25"/>
        <v>0</v>
      </c>
    </row>
    <row r="4430" spans="5:5" x14ac:dyDescent="0.2">
      <c r="E4430" s="313">
        <f t="shared" si="25"/>
        <v>0</v>
      </c>
    </row>
    <row r="4431" spans="5:5" x14ac:dyDescent="0.2">
      <c r="E4431" s="313">
        <f t="shared" si="25"/>
        <v>0</v>
      </c>
    </row>
    <row r="4432" spans="5:5" x14ac:dyDescent="0.2">
      <c r="E4432" s="313">
        <f t="shared" si="25"/>
        <v>0</v>
      </c>
    </row>
    <row r="4433" spans="5:5" x14ac:dyDescent="0.2">
      <c r="E4433" s="313">
        <f t="shared" si="25"/>
        <v>0</v>
      </c>
    </row>
    <row r="4434" spans="5:5" x14ac:dyDescent="0.2">
      <c r="E4434" s="313">
        <f t="shared" si="25"/>
        <v>0</v>
      </c>
    </row>
    <row r="4435" spans="5:5" x14ac:dyDescent="0.2">
      <c r="E4435" s="313">
        <f t="shared" si="25"/>
        <v>0</v>
      </c>
    </row>
    <row r="4436" spans="5:5" x14ac:dyDescent="0.2">
      <c r="E4436" s="313">
        <f t="shared" si="25"/>
        <v>0</v>
      </c>
    </row>
    <row r="4437" spans="5:5" x14ac:dyDescent="0.2">
      <c r="E4437" s="313">
        <f t="shared" si="25"/>
        <v>0</v>
      </c>
    </row>
    <row r="4438" spans="5:5" x14ac:dyDescent="0.2">
      <c r="E4438" s="313">
        <f t="shared" si="25"/>
        <v>0</v>
      </c>
    </row>
    <row r="4439" spans="5:5" x14ac:dyDescent="0.2">
      <c r="E4439" s="313">
        <f t="shared" si="25"/>
        <v>0</v>
      </c>
    </row>
    <row r="4440" spans="5:5" x14ac:dyDescent="0.2">
      <c r="E4440" s="313">
        <f t="shared" si="25"/>
        <v>0</v>
      </c>
    </row>
    <row r="4441" spans="5:5" x14ac:dyDescent="0.2">
      <c r="E4441" s="313">
        <f t="shared" si="25"/>
        <v>0</v>
      </c>
    </row>
    <row r="4442" spans="5:5" x14ac:dyDescent="0.2">
      <c r="E4442" s="313">
        <f t="shared" si="25"/>
        <v>0</v>
      </c>
    </row>
    <row r="4443" spans="5:5" x14ac:dyDescent="0.2">
      <c r="E4443" s="313">
        <f t="shared" si="25"/>
        <v>0</v>
      </c>
    </row>
    <row r="4444" spans="5:5" x14ac:dyDescent="0.2">
      <c r="E4444" s="313">
        <f t="shared" si="25"/>
        <v>0</v>
      </c>
    </row>
    <row r="4445" spans="5:5" x14ac:dyDescent="0.2">
      <c r="E4445" s="313">
        <f t="shared" si="25"/>
        <v>0</v>
      </c>
    </row>
    <row r="4446" spans="5:5" x14ac:dyDescent="0.2">
      <c r="E4446" s="313">
        <f t="shared" si="25"/>
        <v>0</v>
      </c>
    </row>
    <row r="4447" spans="5:5" x14ac:dyDescent="0.2">
      <c r="E4447" s="313">
        <f t="shared" si="25"/>
        <v>0</v>
      </c>
    </row>
    <row r="4448" spans="5:5" x14ac:dyDescent="0.2">
      <c r="E4448" s="313">
        <f t="shared" si="25"/>
        <v>0</v>
      </c>
    </row>
    <row r="4449" spans="5:5" x14ac:dyDescent="0.2">
      <c r="E4449" s="313">
        <f t="shared" si="25"/>
        <v>0</v>
      </c>
    </row>
    <row r="4450" spans="5:5" x14ac:dyDescent="0.2">
      <c r="E4450" s="313">
        <f t="shared" si="25"/>
        <v>0</v>
      </c>
    </row>
    <row r="4451" spans="5:5" x14ac:dyDescent="0.2">
      <c r="E4451" s="313">
        <f t="shared" si="25"/>
        <v>0</v>
      </c>
    </row>
    <row r="4452" spans="5:5" x14ac:dyDescent="0.2">
      <c r="E4452" s="313">
        <f t="shared" si="25"/>
        <v>0</v>
      </c>
    </row>
    <row r="4453" spans="5:5" x14ac:dyDescent="0.2">
      <c r="E4453" s="313">
        <f t="shared" si="25"/>
        <v>0</v>
      </c>
    </row>
    <row r="4454" spans="5:5" x14ac:dyDescent="0.2">
      <c r="E4454" s="313">
        <f t="shared" si="25"/>
        <v>0</v>
      </c>
    </row>
    <row r="4455" spans="5:5" x14ac:dyDescent="0.2">
      <c r="E4455" s="313">
        <f t="shared" si="25"/>
        <v>0</v>
      </c>
    </row>
    <row r="4456" spans="5:5" x14ac:dyDescent="0.2">
      <c r="E4456" s="313">
        <f t="shared" si="25"/>
        <v>0</v>
      </c>
    </row>
    <row r="4457" spans="5:5" x14ac:dyDescent="0.2">
      <c r="E4457" s="313">
        <f t="shared" si="25"/>
        <v>0</v>
      </c>
    </row>
    <row r="4458" spans="5:5" x14ac:dyDescent="0.2">
      <c r="E4458" s="313">
        <f t="shared" si="25"/>
        <v>0</v>
      </c>
    </row>
    <row r="4459" spans="5:5" x14ac:dyDescent="0.2">
      <c r="E4459" s="313">
        <f t="shared" ref="E4459:E4522" si="26">F4459*C4459</f>
        <v>0</v>
      </c>
    </row>
    <row r="4460" spans="5:5" x14ac:dyDescent="0.2">
      <c r="E4460" s="313">
        <f t="shared" si="26"/>
        <v>0</v>
      </c>
    </row>
    <row r="4461" spans="5:5" x14ac:dyDescent="0.2">
      <c r="E4461" s="313">
        <f t="shared" si="26"/>
        <v>0</v>
      </c>
    </row>
    <row r="4462" spans="5:5" x14ac:dyDescent="0.2">
      <c r="E4462" s="313">
        <f t="shared" si="26"/>
        <v>0</v>
      </c>
    </row>
    <row r="4463" spans="5:5" x14ac:dyDescent="0.2">
      <c r="E4463" s="313">
        <f t="shared" si="26"/>
        <v>0</v>
      </c>
    </row>
    <row r="4464" spans="5:5" x14ac:dyDescent="0.2">
      <c r="E4464" s="313">
        <f t="shared" si="26"/>
        <v>0</v>
      </c>
    </row>
    <row r="4465" spans="5:5" x14ac:dyDescent="0.2">
      <c r="E4465" s="313">
        <f t="shared" si="26"/>
        <v>0</v>
      </c>
    </row>
    <row r="4466" spans="5:5" x14ac:dyDescent="0.2">
      <c r="E4466" s="313">
        <f t="shared" si="26"/>
        <v>0</v>
      </c>
    </row>
    <row r="4467" spans="5:5" x14ac:dyDescent="0.2">
      <c r="E4467" s="313">
        <f t="shared" si="26"/>
        <v>0</v>
      </c>
    </row>
    <row r="4468" spans="5:5" x14ac:dyDescent="0.2">
      <c r="E4468" s="313">
        <f t="shared" si="26"/>
        <v>0</v>
      </c>
    </row>
    <row r="4469" spans="5:5" x14ac:dyDescent="0.2">
      <c r="E4469" s="313">
        <f t="shared" si="26"/>
        <v>0</v>
      </c>
    </row>
    <row r="4470" spans="5:5" x14ac:dyDescent="0.2">
      <c r="E4470" s="313">
        <f t="shared" si="26"/>
        <v>0</v>
      </c>
    </row>
    <row r="4471" spans="5:5" x14ac:dyDescent="0.2">
      <c r="E4471" s="313">
        <f t="shared" si="26"/>
        <v>0</v>
      </c>
    </row>
    <row r="4472" spans="5:5" x14ac:dyDescent="0.2">
      <c r="E4472" s="313">
        <f t="shared" si="26"/>
        <v>0</v>
      </c>
    </row>
    <row r="4473" spans="5:5" x14ac:dyDescent="0.2">
      <c r="E4473" s="313">
        <f t="shared" si="26"/>
        <v>0</v>
      </c>
    </row>
    <row r="4474" spans="5:5" x14ac:dyDescent="0.2">
      <c r="E4474" s="313">
        <f t="shared" si="26"/>
        <v>0</v>
      </c>
    </row>
    <row r="4475" spans="5:5" x14ac:dyDescent="0.2">
      <c r="E4475" s="313">
        <f t="shared" si="26"/>
        <v>0</v>
      </c>
    </row>
    <row r="4476" spans="5:5" x14ac:dyDescent="0.2">
      <c r="E4476" s="313">
        <f t="shared" si="26"/>
        <v>0</v>
      </c>
    </row>
    <row r="4477" spans="5:5" x14ac:dyDescent="0.2">
      <c r="E4477" s="313">
        <f t="shared" si="26"/>
        <v>0</v>
      </c>
    </row>
    <row r="4478" spans="5:5" x14ac:dyDescent="0.2">
      <c r="E4478" s="313">
        <f t="shared" si="26"/>
        <v>0</v>
      </c>
    </row>
    <row r="4479" spans="5:5" x14ac:dyDescent="0.2">
      <c r="E4479" s="313">
        <f t="shared" si="26"/>
        <v>0</v>
      </c>
    </row>
    <row r="4480" spans="5:5" x14ac:dyDescent="0.2">
      <c r="E4480" s="313">
        <f t="shared" si="26"/>
        <v>0</v>
      </c>
    </row>
    <row r="4481" spans="5:5" x14ac:dyDescent="0.2">
      <c r="E4481" s="313">
        <f t="shared" si="26"/>
        <v>0</v>
      </c>
    </row>
    <row r="4482" spans="5:5" x14ac:dyDescent="0.2">
      <c r="E4482" s="313">
        <f t="shared" si="26"/>
        <v>0</v>
      </c>
    </row>
    <row r="4483" spans="5:5" x14ac:dyDescent="0.2">
      <c r="E4483" s="313">
        <f t="shared" si="26"/>
        <v>0</v>
      </c>
    </row>
    <row r="4484" spans="5:5" x14ac:dyDescent="0.2">
      <c r="E4484" s="313">
        <f t="shared" si="26"/>
        <v>0</v>
      </c>
    </row>
    <row r="4485" spans="5:5" x14ac:dyDescent="0.2">
      <c r="E4485" s="313">
        <f t="shared" si="26"/>
        <v>0</v>
      </c>
    </row>
    <row r="4486" spans="5:5" x14ac:dyDescent="0.2">
      <c r="E4486" s="313">
        <f t="shared" si="26"/>
        <v>0</v>
      </c>
    </row>
    <row r="4487" spans="5:5" x14ac:dyDescent="0.2">
      <c r="E4487" s="313">
        <f t="shared" si="26"/>
        <v>0</v>
      </c>
    </row>
    <row r="4488" spans="5:5" x14ac:dyDescent="0.2">
      <c r="E4488" s="313">
        <f t="shared" si="26"/>
        <v>0</v>
      </c>
    </row>
    <row r="4489" spans="5:5" x14ac:dyDescent="0.2">
      <c r="E4489" s="313">
        <f t="shared" si="26"/>
        <v>0</v>
      </c>
    </row>
    <row r="4490" spans="5:5" x14ac:dyDescent="0.2">
      <c r="E4490" s="313">
        <f t="shared" si="26"/>
        <v>0</v>
      </c>
    </row>
    <row r="4491" spans="5:5" x14ac:dyDescent="0.2">
      <c r="E4491" s="313">
        <f t="shared" si="26"/>
        <v>0</v>
      </c>
    </row>
    <row r="4492" spans="5:5" x14ac:dyDescent="0.2">
      <c r="E4492" s="313">
        <f t="shared" si="26"/>
        <v>0</v>
      </c>
    </row>
    <row r="4493" spans="5:5" x14ac:dyDescent="0.2">
      <c r="E4493" s="313">
        <f t="shared" si="26"/>
        <v>0</v>
      </c>
    </row>
    <row r="4494" spans="5:5" x14ac:dyDescent="0.2">
      <c r="E4494" s="313">
        <f t="shared" si="26"/>
        <v>0</v>
      </c>
    </row>
    <row r="4495" spans="5:5" x14ac:dyDescent="0.2">
      <c r="E4495" s="313">
        <f t="shared" si="26"/>
        <v>0</v>
      </c>
    </row>
    <row r="4496" spans="5:5" x14ac:dyDescent="0.2">
      <c r="E4496" s="313">
        <f t="shared" si="26"/>
        <v>0</v>
      </c>
    </row>
    <row r="4497" spans="5:5" x14ac:dyDescent="0.2">
      <c r="E4497" s="313">
        <f t="shared" si="26"/>
        <v>0</v>
      </c>
    </row>
    <row r="4498" spans="5:5" x14ac:dyDescent="0.2">
      <c r="E4498" s="313">
        <f t="shared" si="26"/>
        <v>0</v>
      </c>
    </row>
    <row r="4499" spans="5:5" x14ac:dyDescent="0.2">
      <c r="E4499" s="313">
        <f t="shared" si="26"/>
        <v>0</v>
      </c>
    </row>
    <row r="4500" spans="5:5" x14ac:dyDescent="0.2">
      <c r="E4500" s="313">
        <f t="shared" si="26"/>
        <v>0</v>
      </c>
    </row>
    <row r="4501" spans="5:5" x14ac:dyDescent="0.2">
      <c r="E4501" s="313">
        <f t="shared" si="26"/>
        <v>0</v>
      </c>
    </row>
    <row r="4502" spans="5:5" x14ac:dyDescent="0.2">
      <c r="E4502" s="313">
        <f t="shared" si="26"/>
        <v>0</v>
      </c>
    </row>
    <row r="4503" spans="5:5" x14ac:dyDescent="0.2">
      <c r="E4503" s="313">
        <f t="shared" si="26"/>
        <v>0</v>
      </c>
    </row>
    <row r="4504" spans="5:5" x14ac:dyDescent="0.2">
      <c r="E4504" s="313">
        <f t="shared" si="26"/>
        <v>0</v>
      </c>
    </row>
    <row r="4505" spans="5:5" x14ac:dyDescent="0.2">
      <c r="E4505" s="313">
        <f t="shared" si="26"/>
        <v>0</v>
      </c>
    </row>
    <row r="4506" spans="5:5" x14ac:dyDescent="0.2">
      <c r="E4506" s="313">
        <f t="shared" si="26"/>
        <v>0</v>
      </c>
    </row>
    <row r="4507" spans="5:5" x14ac:dyDescent="0.2">
      <c r="E4507" s="313">
        <f t="shared" si="26"/>
        <v>0</v>
      </c>
    </row>
    <row r="4508" spans="5:5" x14ac:dyDescent="0.2">
      <c r="E4508" s="313">
        <f t="shared" si="26"/>
        <v>0</v>
      </c>
    </row>
    <row r="4509" spans="5:5" x14ac:dyDescent="0.2">
      <c r="E4509" s="313">
        <f t="shared" si="26"/>
        <v>0</v>
      </c>
    </row>
    <row r="4510" spans="5:5" x14ac:dyDescent="0.2">
      <c r="E4510" s="313">
        <f t="shared" si="26"/>
        <v>0</v>
      </c>
    </row>
    <row r="4511" spans="5:5" x14ac:dyDescent="0.2">
      <c r="E4511" s="313">
        <f t="shared" si="26"/>
        <v>0</v>
      </c>
    </row>
    <row r="4512" spans="5:5" x14ac:dyDescent="0.2">
      <c r="E4512" s="313">
        <f t="shared" si="26"/>
        <v>0</v>
      </c>
    </row>
    <row r="4513" spans="5:5" x14ac:dyDescent="0.2">
      <c r="E4513" s="313">
        <f t="shared" si="26"/>
        <v>0</v>
      </c>
    </row>
    <row r="4514" spans="5:5" x14ac:dyDescent="0.2">
      <c r="E4514" s="313">
        <f t="shared" si="26"/>
        <v>0</v>
      </c>
    </row>
    <row r="4515" spans="5:5" x14ac:dyDescent="0.2">
      <c r="E4515" s="313">
        <f t="shared" si="26"/>
        <v>0</v>
      </c>
    </row>
    <row r="4516" spans="5:5" x14ac:dyDescent="0.2">
      <c r="E4516" s="313">
        <f t="shared" si="26"/>
        <v>0</v>
      </c>
    </row>
    <row r="4517" spans="5:5" x14ac:dyDescent="0.2">
      <c r="E4517" s="313">
        <f t="shared" si="26"/>
        <v>0</v>
      </c>
    </row>
    <row r="4518" spans="5:5" x14ac:dyDescent="0.2">
      <c r="E4518" s="313">
        <f t="shared" si="26"/>
        <v>0</v>
      </c>
    </row>
    <row r="4519" spans="5:5" x14ac:dyDescent="0.2">
      <c r="E4519" s="313">
        <f t="shared" si="26"/>
        <v>0</v>
      </c>
    </row>
    <row r="4520" spans="5:5" x14ac:dyDescent="0.2">
      <c r="E4520" s="313">
        <f t="shared" si="26"/>
        <v>0</v>
      </c>
    </row>
    <row r="4521" spans="5:5" x14ac:dyDescent="0.2">
      <c r="E4521" s="313">
        <f t="shared" si="26"/>
        <v>0</v>
      </c>
    </row>
    <row r="4522" spans="5:5" x14ac:dyDescent="0.2">
      <c r="E4522" s="313">
        <f t="shared" si="26"/>
        <v>0</v>
      </c>
    </row>
    <row r="4523" spans="5:5" x14ac:dyDescent="0.2">
      <c r="E4523" s="313">
        <f t="shared" ref="E4523:E4586" si="27">F4523*C4523</f>
        <v>0</v>
      </c>
    </row>
    <row r="4524" spans="5:5" x14ac:dyDescent="0.2">
      <c r="E4524" s="313">
        <f t="shared" si="27"/>
        <v>0</v>
      </c>
    </row>
    <row r="4525" spans="5:5" x14ac:dyDescent="0.2">
      <c r="E4525" s="313">
        <f t="shared" si="27"/>
        <v>0</v>
      </c>
    </row>
    <row r="4526" spans="5:5" x14ac:dyDescent="0.2">
      <c r="E4526" s="313">
        <f t="shared" si="27"/>
        <v>0</v>
      </c>
    </row>
    <row r="4527" spans="5:5" x14ac:dyDescent="0.2">
      <c r="E4527" s="313">
        <f t="shared" si="27"/>
        <v>0</v>
      </c>
    </row>
    <row r="4528" spans="5:5" x14ac:dyDescent="0.2">
      <c r="E4528" s="313">
        <f t="shared" si="27"/>
        <v>0</v>
      </c>
    </row>
    <row r="4529" spans="5:5" x14ac:dyDescent="0.2">
      <c r="E4529" s="313">
        <f t="shared" si="27"/>
        <v>0</v>
      </c>
    </row>
    <row r="4530" spans="5:5" x14ac:dyDescent="0.2">
      <c r="E4530" s="313">
        <f t="shared" si="27"/>
        <v>0</v>
      </c>
    </row>
    <row r="4531" spans="5:5" x14ac:dyDescent="0.2">
      <c r="E4531" s="313">
        <f t="shared" si="27"/>
        <v>0</v>
      </c>
    </row>
    <row r="4532" spans="5:5" x14ac:dyDescent="0.2">
      <c r="E4532" s="313">
        <f t="shared" si="27"/>
        <v>0</v>
      </c>
    </row>
    <row r="4533" spans="5:5" x14ac:dyDescent="0.2">
      <c r="E4533" s="313">
        <f t="shared" si="27"/>
        <v>0</v>
      </c>
    </row>
    <row r="4534" spans="5:5" x14ac:dyDescent="0.2">
      <c r="E4534" s="313">
        <f t="shared" si="27"/>
        <v>0</v>
      </c>
    </row>
    <row r="4535" spans="5:5" x14ac:dyDescent="0.2">
      <c r="E4535" s="313">
        <f t="shared" si="27"/>
        <v>0</v>
      </c>
    </row>
    <row r="4536" spans="5:5" x14ac:dyDescent="0.2">
      <c r="E4536" s="313">
        <f t="shared" si="27"/>
        <v>0</v>
      </c>
    </row>
    <row r="4537" spans="5:5" x14ac:dyDescent="0.2">
      <c r="E4537" s="313">
        <f t="shared" si="27"/>
        <v>0</v>
      </c>
    </row>
    <row r="4538" spans="5:5" x14ac:dyDescent="0.2">
      <c r="E4538" s="313">
        <f t="shared" si="27"/>
        <v>0</v>
      </c>
    </row>
    <row r="4539" spans="5:5" x14ac:dyDescent="0.2">
      <c r="E4539" s="313">
        <f t="shared" si="27"/>
        <v>0</v>
      </c>
    </row>
    <row r="4540" spans="5:5" x14ac:dyDescent="0.2">
      <c r="E4540" s="313">
        <f t="shared" si="27"/>
        <v>0</v>
      </c>
    </row>
    <row r="4541" spans="5:5" x14ac:dyDescent="0.2">
      <c r="E4541" s="313">
        <f t="shared" si="27"/>
        <v>0</v>
      </c>
    </row>
    <row r="4542" spans="5:5" x14ac:dyDescent="0.2">
      <c r="E4542" s="313">
        <f t="shared" si="27"/>
        <v>0</v>
      </c>
    </row>
    <row r="4543" spans="5:5" x14ac:dyDescent="0.2">
      <c r="E4543" s="313">
        <f t="shared" si="27"/>
        <v>0</v>
      </c>
    </row>
    <row r="4544" spans="5:5" x14ac:dyDescent="0.2">
      <c r="E4544" s="313">
        <f t="shared" si="27"/>
        <v>0</v>
      </c>
    </row>
    <row r="4545" spans="5:5" x14ac:dyDescent="0.2">
      <c r="E4545" s="313">
        <f t="shared" si="27"/>
        <v>0</v>
      </c>
    </row>
    <row r="4546" spans="5:5" x14ac:dyDescent="0.2">
      <c r="E4546" s="313">
        <f t="shared" si="27"/>
        <v>0</v>
      </c>
    </row>
    <row r="4547" spans="5:5" x14ac:dyDescent="0.2">
      <c r="E4547" s="313">
        <f t="shared" si="27"/>
        <v>0</v>
      </c>
    </row>
    <row r="4548" spans="5:5" x14ac:dyDescent="0.2">
      <c r="E4548" s="313">
        <f t="shared" si="27"/>
        <v>0</v>
      </c>
    </row>
    <row r="4549" spans="5:5" x14ac:dyDescent="0.2">
      <c r="E4549" s="313">
        <f t="shared" si="27"/>
        <v>0</v>
      </c>
    </row>
    <row r="4550" spans="5:5" x14ac:dyDescent="0.2">
      <c r="E4550" s="313">
        <f t="shared" si="27"/>
        <v>0</v>
      </c>
    </row>
    <row r="4551" spans="5:5" x14ac:dyDescent="0.2">
      <c r="E4551" s="313">
        <f t="shared" si="27"/>
        <v>0</v>
      </c>
    </row>
    <row r="4552" spans="5:5" x14ac:dyDescent="0.2">
      <c r="E4552" s="313">
        <f t="shared" si="27"/>
        <v>0</v>
      </c>
    </row>
    <row r="4553" spans="5:5" x14ac:dyDescent="0.2">
      <c r="E4553" s="313">
        <f t="shared" si="27"/>
        <v>0</v>
      </c>
    </row>
    <row r="4554" spans="5:5" x14ac:dyDescent="0.2">
      <c r="E4554" s="313">
        <f t="shared" si="27"/>
        <v>0</v>
      </c>
    </row>
    <row r="4555" spans="5:5" x14ac:dyDescent="0.2">
      <c r="E4555" s="313">
        <f t="shared" si="27"/>
        <v>0</v>
      </c>
    </row>
    <row r="4556" spans="5:5" x14ac:dyDescent="0.2">
      <c r="E4556" s="313">
        <f t="shared" si="27"/>
        <v>0</v>
      </c>
    </row>
    <row r="4557" spans="5:5" x14ac:dyDescent="0.2">
      <c r="E4557" s="313">
        <f t="shared" si="27"/>
        <v>0</v>
      </c>
    </row>
    <row r="4558" spans="5:5" x14ac:dyDescent="0.2">
      <c r="E4558" s="313">
        <f t="shared" si="27"/>
        <v>0</v>
      </c>
    </row>
    <row r="4559" spans="5:5" x14ac:dyDescent="0.2">
      <c r="E4559" s="313">
        <f t="shared" si="27"/>
        <v>0</v>
      </c>
    </row>
    <row r="4560" spans="5:5" x14ac:dyDescent="0.2">
      <c r="E4560" s="313">
        <f t="shared" si="27"/>
        <v>0</v>
      </c>
    </row>
    <row r="4561" spans="5:5" x14ac:dyDescent="0.2">
      <c r="E4561" s="313">
        <f t="shared" si="27"/>
        <v>0</v>
      </c>
    </row>
    <row r="4562" spans="5:5" x14ac:dyDescent="0.2">
      <c r="E4562" s="313">
        <f t="shared" si="27"/>
        <v>0</v>
      </c>
    </row>
    <row r="4563" spans="5:5" x14ac:dyDescent="0.2">
      <c r="E4563" s="313">
        <f t="shared" si="27"/>
        <v>0</v>
      </c>
    </row>
    <row r="4564" spans="5:5" x14ac:dyDescent="0.2">
      <c r="E4564" s="313">
        <f t="shared" si="27"/>
        <v>0</v>
      </c>
    </row>
    <row r="4565" spans="5:5" x14ac:dyDescent="0.2">
      <c r="E4565" s="313">
        <f t="shared" si="27"/>
        <v>0</v>
      </c>
    </row>
    <row r="4566" spans="5:5" x14ac:dyDescent="0.2">
      <c r="E4566" s="313">
        <f t="shared" si="27"/>
        <v>0</v>
      </c>
    </row>
    <row r="4567" spans="5:5" x14ac:dyDescent="0.2">
      <c r="E4567" s="313">
        <f t="shared" si="27"/>
        <v>0</v>
      </c>
    </row>
    <row r="4568" spans="5:5" x14ac:dyDescent="0.2">
      <c r="E4568" s="313">
        <f t="shared" si="27"/>
        <v>0</v>
      </c>
    </row>
    <row r="4569" spans="5:5" x14ac:dyDescent="0.2">
      <c r="E4569" s="313">
        <f t="shared" si="27"/>
        <v>0</v>
      </c>
    </row>
    <row r="4570" spans="5:5" x14ac:dyDescent="0.2">
      <c r="E4570" s="313">
        <f t="shared" si="27"/>
        <v>0</v>
      </c>
    </row>
    <row r="4571" spans="5:5" x14ac:dyDescent="0.2">
      <c r="E4571" s="313">
        <f t="shared" si="27"/>
        <v>0</v>
      </c>
    </row>
    <row r="4572" spans="5:5" x14ac:dyDescent="0.2">
      <c r="E4572" s="313">
        <f t="shared" si="27"/>
        <v>0</v>
      </c>
    </row>
    <row r="4573" spans="5:5" x14ac:dyDescent="0.2">
      <c r="E4573" s="313">
        <f t="shared" si="27"/>
        <v>0</v>
      </c>
    </row>
    <row r="4574" spans="5:5" x14ac:dyDescent="0.2">
      <c r="E4574" s="313">
        <f t="shared" si="27"/>
        <v>0</v>
      </c>
    </row>
    <row r="4575" spans="5:5" x14ac:dyDescent="0.2">
      <c r="E4575" s="313">
        <f t="shared" si="27"/>
        <v>0</v>
      </c>
    </row>
    <row r="4576" spans="5:5" x14ac:dyDescent="0.2">
      <c r="E4576" s="313">
        <f t="shared" si="27"/>
        <v>0</v>
      </c>
    </row>
    <row r="4577" spans="5:5" x14ac:dyDescent="0.2">
      <c r="E4577" s="313">
        <f t="shared" si="27"/>
        <v>0</v>
      </c>
    </row>
    <row r="4578" spans="5:5" x14ac:dyDescent="0.2">
      <c r="E4578" s="313">
        <f t="shared" si="27"/>
        <v>0</v>
      </c>
    </row>
    <row r="4579" spans="5:5" x14ac:dyDescent="0.2">
      <c r="E4579" s="313">
        <f t="shared" si="27"/>
        <v>0</v>
      </c>
    </row>
    <row r="4580" spans="5:5" x14ac:dyDescent="0.2">
      <c r="E4580" s="313">
        <f t="shared" si="27"/>
        <v>0</v>
      </c>
    </row>
    <row r="4581" spans="5:5" x14ac:dyDescent="0.2">
      <c r="E4581" s="313">
        <f t="shared" si="27"/>
        <v>0</v>
      </c>
    </row>
    <row r="4582" spans="5:5" x14ac:dyDescent="0.2">
      <c r="E4582" s="313">
        <f t="shared" si="27"/>
        <v>0</v>
      </c>
    </row>
    <row r="4583" spans="5:5" x14ac:dyDescent="0.2">
      <c r="E4583" s="313">
        <f t="shared" si="27"/>
        <v>0</v>
      </c>
    </row>
    <row r="4584" spans="5:5" x14ac:dyDescent="0.2">
      <c r="E4584" s="313">
        <f t="shared" si="27"/>
        <v>0</v>
      </c>
    </row>
    <row r="4585" spans="5:5" x14ac:dyDescent="0.2">
      <c r="E4585" s="313">
        <f t="shared" si="27"/>
        <v>0</v>
      </c>
    </row>
    <row r="4586" spans="5:5" x14ac:dyDescent="0.2">
      <c r="E4586" s="313">
        <f t="shared" si="27"/>
        <v>0</v>
      </c>
    </row>
    <row r="4587" spans="5:5" x14ac:dyDescent="0.2">
      <c r="E4587" s="313">
        <f t="shared" ref="E4587:E4650" si="28">F4587*C4587</f>
        <v>0</v>
      </c>
    </row>
    <row r="4588" spans="5:5" x14ac:dyDescent="0.2">
      <c r="E4588" s="313">
        <f t="shared" si="28"/>
        <v>0</v>
      </c>
    </row>
    <row r="4589" spans="5:5" x14ac:dyDescent="0.2">
      <c r="E4589" s="313">
        <f t="shared" si="28"/>
        <v>0</v>
      </c>
    </row>
    <row r="4590" spans="5:5" x14ac:dyDescent="0.2">
      <c r="E4590" s="313">
        <f t="shared" si="28"/>
        <v>0</v>
      </c>
    </row>
    <row r="4591" spans="5:5" x14ac:dyDescent="0.2">
      <c r="E4591" s="313">
        <f t="shared" si="28"/>
        <v>0</v>
      </c>
    </row>
    <row r="4592" spans="5:5" x14ac:dyDescent="0.2">
      <c r="E4592" s="313">
        <f t="shared" si="28"/>
        <v>0</v>
      </c>
    </row>
    <row r="4593" spans="5:5" x14ac:dyDescent="0.2">
      <c r="E4593" s="313">
        <f t="shared" si="28"/>
        <v>0</v>
      </c>
    </row>
    <row r="4594" spans="5:5" x14ac:dyDescent="0.2">
      <c r="E4594" s="313">
        <f t="shared" si="28"/>
        <v>0</v>
      </c>
    </row>
    <row r="4595" spans="5:5" x14ac:dyDescent="0.2">
      <c r="E4595" s="313">
        <f t="shared" si="28"/>
        <v>0</v>
      </c>
    </row>
    <row r="4596" spans="5:5" x14ac:dyDescent="0.2">
      <c r="E4596" s="313">
        <f t="shared" si="28"/>
        <v>0</v>
      </c>
    </row>
    <row r="4597" spans="5:5" x14ac:dyDescent="0.2">
      <c r="E4597" s="313">
        <f t="shared" si="28"/>
        <v>0</v>
      </c>
    </row>
    <row r="4598" spans="5:5" x14ac:dyDescent="0.2">
      <c r="E4598" s="313">
        <f t="shared" si="28"/>
        <v>0</v>
      </c>
    </row>
    <row r="4599" spans="5:5" x14ac:dyDescent="0.2">
      <c r="E4599" s="313">
        <f t="shared" si="28"/>
        <v>0</v>
      </c>
    </row>
    <row r="4600" spans="5:5" x14ac:dyDescent="0.2">
      <c r="E4600" s="313">
        <f t="shared" si="28"/>
        <v>0</v>
      </c>
    </row>
    <row r="4601" spans="5:5" x14ac:dyDescent="0.2">
      <c r="E4601" s="313">
        <f t="shared" si="28"/>
        <v>0</v>
      </c>
    </row>
    <row r="4602" spans="5:5" x14ac:dyDescent="0.2">
      <c r="E4602" s="313">
        <f t="shared" si="28"/>
        <v>0</v>
      </c>
    </row>
    <row r="4603" spans="5:5" x14ac:dyDescent="0.2">
      <c r="E4603" s="313">
        <f t="shared" si="28"/>
        <v>0</v>
      </c>
    </row>
    <row r="4604" spans="5:5" x14ac:dyDescent="0.2">
      <c r="E4604" s="313">
        <f t="shared" si="28"/>
        <v>0</v>
      </c>
    </row>
    <row r="4605" spans="5:5" x14ac:dyDescent="0.2">
      <c r="E4605" s="313">
        <f t="shared" si="28"/>
        <v>0</v>
      </c>
    </row>
    <row r="4606" spans="5:5" x14ac:dyDescent="0.2">
      <c r="E4606" s="313">
        <f t="shared" si="28"/>
        <v>0</v>
      </c>
    </row>
    <row r="4607" spans="5:5" x14ac:dyDescent="0.2">
      <c r="E4607" s="313">
        <f t="shared" si="28"/>
        <v>0</v>
      </c>
    </row>
    <row r="4608" spans="5:5" x14ac:dyDescent="0.2">
      <c r="E4608" s="313">
        <f t="shared" si="28"/>
        <v>0</v>
      </c>
    </row>
    <row r="4609" spans="5:5" x14ac:dyDescent="0.2">
      <c r="E4609" s="313">
        <f t="shared" si="28"/>
        <v>0</v>
      </c>
    </row>
    <row r="4610" spans="5:5" x14ac:dyDescent="0.2">
      <c r="E4610" s="313">
        <f t="shared" si="28"/>
        <v>0</v>
      </c>
    </row>
    <row r="4611" spans="5:5" x14ac:dyDescent="0.2">
      <c r="E4611" s="313">
        <f t="shared" si="28"/>
        <v>0</v>
      </c>
    </row>
    <row r="4612" spans="5:5" x14ac:dyDescent="0.2">
      <c r="E4612" s="313">
        <f t="shared" si="28"/>
        <v>0</v>
      </c>
    </row>
    <row r="4613" spans="5:5" x14ac:dyDescent="0.2">
      <c r="E4613" s="313">
        <f t="shared" si="28"/>
        <v>0</v>
      </c>
    </row>
    <row r="4614" spans="5:5" x14ac:dyDescent="0.2">
      <c r="E4614" s="313">
        <f t="shared" si="28"/>
        <v>0</v>
      </c>
    </row>
    <row r="4615" spans="5:5" x14ac:dyDescent="0.2">
      <c r="E4615" s="313">
        <f t="shared" si="28"/>
        <v>0</v>
      </c>
    </row>
    <row r="4616" spans="5:5" x14ac:dyDescent="0.2">
      <c r="E4616" s="313">
        <f t="shared" si="28"/>
        <v>0</v>
      </c>
    </row>
    <row r="4617" spans="5:5" x14ac:dyDescent="0.2">
      <c r="E4617" s="313">
        <f t="shared" si="28"/>
        <v>0</v>
      </c>
    </row>
    <row r="4618" spans="5:5" x14ac:dyDescent="0.2">
      <c r="E4618" s="313">
        <f t="shared" si="28"/>
        <v>0</v>
      </c>
    </row>
    <row r="4619" spans="5:5" x14ac:dyDescent="0.2">
      <c r="E4619" s="313">
        <f t="shared" si="28"/>
        <v>0</v>
      </c>
    </row>
    <row r="4620" spans="5:5" x14ac:dyDescent="0.2">
      <c r="E4620" s="313">
        <f t="shared" si="28"/>
        <v>0</v>
      </c>
    </row>
    <row r="4621" spans="5:5" x14ac:dyDescent="0.2">
      <c r="E4621" s="313">
        <f t="shared" si="28"/>
        <v>0</v>
      </c>
    </row>
    <row r="4622" spans="5:5" x14ac:dyDescent="0.2">
      <c r="E4622" s="313">
        <f t="shared" si="28"/>
        <v>0</v>
      </c>
    </row>
    <row r="4623" spans="5:5" x14ac:dyDescent="0.2">
      <c r="E4623" s="313">
        <f t="shared" si="28"/>
        <v>0</v>
      </c>
    </row>
    <row r="4624" spans="5:5" x14ac:dyDescent="0.2">
      <c r="E4624" s="313">
        <f t="shared" si="28"/>
        <v>0</v>
      </c>
    </row>
    <row r="4625" spans="5:5" x14ac:dyDescent="0.2">
      <c r="E4625" s="313">
        <f t="shared" si="28"/>
        <v>0</v>
      </c>
    </row>
    <row r="4626" spans="5:5" x14ac:dyDescent="0.2">
      <c r="E4626" s="313">
        <f t="shared" si="28"/>
        <v>0</v>
      </c>
    </row>
    <row r="4627" spans="5:5" x14ac:dyDescent="0.2">
      <c r="E4627" s="313">
        <f t="shared" si="28"/>
        <v>0</v>
      </c>
    </row>
    <row r="4628" spans="5:5" x14ac:dyDescent="0.2">
      <c r="E4628" s="313">
        <f t="shared" si="28"/>
        <v>0</v>
      </c>
    </row>
    <row r="4629" spans="5:5" x14ac:dyDescent="0.2">
      <c r="E4629" s="313">
        <f t="shared" si="28"/>
        <v>0</v>
      </c>
    </row>
    <row r="4630" spans="5:5" x14ac:dyDescent="0.2">
      <c r="E4630" s="313">
        <f t="shared" si="28"/>
        <v>0</v>
      </c>
    </row>
    <row r="4631" spans="5:5" x14ac:dyDescent="0.2">
      <c r="E4631" s="313">
        <f t="shared" si="28"/>
        <v>0</v>
      </c>
    </row>
    <row r="4632" spans="5:5" x14ac:dyDescent="0.2">
      <c r="E4632" s="313">
        <f t="shared" si="28"/>
        <v>0</v>
      </c>
    </row>
    <row r="4633" spans="5:5" x14ac:dyDescent="0.2">
      <c r="E4633" s="313">
        <f t="shared" si="28"/>
        <v>0</v>
      </c>
    </row>
    <row r="4634" spans="5:5" x14ac:dyDescent="0.2">
      <c r="E4634" s="313">
        <f t="shared" si="28"/>
        <v>0</v>
      </c>
    </row>
    <row r="4635" spans="5:5" x14ac:dyDescent="0.2">
      <c r="E4635" s="313">
        <f t="shared" si="28"/>
        <v>0</v>
      </c>
    </row>
    <row r="4636" spans="5:5" x14ac:dyDescent="0.2">
      <c r="E4636" s="313">
        <f t="shared" si="28"/>
        <v>0</v>
      </c>
    </row>
    <row r="4637" spans="5:5" x14ac:dyDescent="0.2">
      <c r="E4637" s="313">
        <f t="shared" si="28"/>
        <v>0</v>
      </c>
    </row>
    <row r="4638" spans="5:5" x14ac:dyDescent="0.2">
      <c r="E4638" s="313">
        <f t="shared" si="28"/>
        <v>0</v>
      </c>
    </row>
    <row r="4639" spans="5:5" x14ac:dyDescent="0.2">
      <c r="E4639" s="313">
        <f t="shared" si="28"/>
        <v>0</v>
      </c>
    </row>
    <row r="4640" spans="5:5" x14ac:dyDescent="0.2">
      <c r="E4640" s="313">
        <f t="shared" si="28"/>
        <v>0</v>
      </c>
    </row>
    <row r="4641" spans="5:5" x14ac:dyDescent="0.2">
      <c r="E4641" s="313">
        <f t="shared" si="28"/>
        <v>0</v>
      </c>
    </row>
    <row r="4642" spans="5:5" x14ac:dyDescent="0.2">
      <c r="E4642" s="313">
        <f t="shared" si="28"/>
        <v>0</v>
      </c>
    </row>
    <row r="4643" spans="5:5" x14ac:dyDescent="0.2">
      <c r="E4643" s="313">
        <f t="shared" si="28"/>
        <v>0</v>
      </c>
    </row>
    <row r="4644" spans="5:5" x14ac:dyDescent="0.2">
      <c r="E4644" s="313">
        <f t="shared" si="28"/>
        <v>0</v>
      </c>
    </row>
    <row r="4645" spans="5:5" x14ac:dyDescent="0.2">
      <c r="E4645" s="313">
        <f t="shared" si="28"/>
        <v>0</v>
      </c>
    </row>
    <row r="4646" spans="5:5" x14ac:dyDescent="0.2">
      <c r="E4646" s="313">
        <f t="shared" si="28"/>
        <v>0</v>
      </c>
    </row>
    <row r="4647" spans="5:5" x14ac:dyDescent="0.2">
      <c r="E4647" s="313">
        <f t="shared" si="28"/>
        <v>0</v>
      </c>
    </row>
    <row r="4648" spans="5:5" x14ac:dyDescent="0.2">
      <c r="E4648" s="313">
        <f t="shared" si="28"/>
        <v>0</v>
      </c>
    </row>
    <row r="4649" spans="5:5" x14ac:dyDescent="0.2">
      <c r="E4649" s="313">
        <f t="shared" si="28"/>
        <v>0</v>
      </c>
    </row>
    <row r="4650" spans="5:5" x14ac:dyDescent="0.2">
      <c r="E4650" s="313">
        <f t="shared" si="28"/>
        <v>0</v>
      </c>
    </row>
    <row r="4651" spans="5:5" x14ac:dyDescent="0.2">
      <c r="E4651" s="313">
        <f t="shared" ref="E4651:E4714" si="29">F4651*C4651</f>
        <v>0</v>
      </c>
    </row>
    <row r="4652" spans="5:5" x14ac:dyDescent="0.2">
      <c r="E4652" s="313">
        <f t="shared" si="29"/>
        <v>0</v>
      </c>
    </row>
    <row r="4653" spans="5:5" x14ac:dyDescent="0.2">
      <c r="E4653" s="313">
        <f t="shared" si="29"/>
        <v>0</v>
      </c>
    </row>
    <row r="4654" spans="5:5" x14ac:dyDescent="0.2">
      <c r="E4654" s="313">
        <f t="shared" si="29"/>
        <v>0</v>
      </c>
    </row>
    <row r="4655" spans="5:5" x14ac:dyDescent="0.2">
      <c r="E4655" s="313">
        <f t="shared" si="29"/>
        <v>0</v>
      </c>
    </row>
    <row r="4656" spans="5:5" x14ac:dyDescent="0.2">
      <c r="E4656" s="313">
        <f t="shared" si="29"/>
        <v>0</v>
      </c>
    </row>
    <row r="4657" spans="5:5" x14ac:dyDescent="0.2">
      <c r="E4657" s="313">
        <f t="shared" si="29"/>
        <v>0</v>
      </c>
    </row>
    <row r="4658" spans="5:5" x14ac:dyDescent="0.2">
      <c r="E4658" s="313">
        <f t="shared" si="29"/>
        <v>0</v>
      </c>
    </row>
    <row r="4659" spans="5:5" x14ac:dyDescent="0.2">
      <c r="E4659" s="313">
        <f t="shared" si="29"/>
        <v>0</v>
      </c>
    </row>
    <row r="4660" spans="5:5" x14ac:dyDescent="0.2">
      <c r="E4660" s="313">
        <f t="shared" si="29"/>
        <v>0</v>
      </c>
    </row>
    <row r="4661" spans="5:5" x14ac:dyDescent="0.2">
      <c r="E4661" s="313">
        <f t="shared" si="29"/>
        <v>0</v>
      </c>
    </row>
    <row r="4662" spans="5:5" x14ac:dyDescent="0.2">
      <c r="E4662" s="313">
        <f t="shared" si="29"/>
        <v>0</v>
      </c>
    </row>
    <row r="4663" spans="5:5" x14ac:dyDescent="0.2">
      <c r="E4663" s="313">
        <f t="shared" si="29"/>
        <v>0</v>
      </c>
    </row>
    <row r="4664" spans="5:5" x14ac:dyDescent="0.2">
      <c r="E4664" s="313">
        <f t="shared" si="29"/>
        <v>0</v>
      </c>
    </row>
    <row r="4665" spans="5:5" x14ac:dyDescent="0.2">
      <c r="E4665" s="313">
        <f t="shared" si="29"/>
        <v>0</v>
      </c>
    </row>
    <row r="4666" spans="5:5" x14ac:dyDescent="0.2">
      <c r="E4666" s="313">
        <f t="shared" si="29"/>
        <v>0</v>
      </c>
    </row>
    <row r="4667" spans="5:5" x14ac:dyDescent="0.2">
      <c r="E4667" s="313">
        <f t="shared" si="29"/>
        <v>0</v>
      </c>
    </row>
    <row r="4668" spans="5:5" x14ac:dyDescent="0.2">
      <c r="E4668" s="313">
        <f t="shared" si="29"/>
        <v>0</v>
      </c>
    </row>
    <row r="4669" spans="5:5" x14ac:dyDescent="0.2">
      <c r="E4669" s="313">
        <f t="shared" si="29"/>
        <v>0</v>
      </c>
    </row>
    <row r="4670" spans="5:5" x14ac:dyDescent="0.2">
      <c r="E4670" s="313">
        <f t="shared" si="29"/>
        <v>0</v>
      </c>
    </row>
    <row r="4671" spans="5:5" x14ac:dyDescent="0.2">
      <c r="E4671" s="313">
        <f t="shared" si="29"/>
        <v>0</v>
      </c>
    </row>
    <row r="4672" spans="5:5" x14ac:dyDescent="0.2">
      <c r="E4672" s="313">
        <f t="shared" si="29"/>
        <v>0</v>
      </c>
    </row>
    <row r="4673" spans="5:5" x14ac:dyDescent="0.2">
      <c r="E4673" s="313">
        <f t="shared" si="29"/>
        <v>0</v>
      </c>
    </row>
    <row r="4674" spans="5:5" x14ac:dyDescent="0.2">
      <c r="E4674" s="313">
        <f t="shared" si="29"/>
        <v>0</v>
      </c>
    </row>
    <row r="4675" spans="5:5" x14ac:dyDescent="0.2">
      <c r="E4675" s="313">
        <f t="shared" si="29"/>
        <v>0</v>
      </c>
    </row>
    <row r="4676" spans="5:5" x14ac:dyDescent="0.2">
      <c r="E4676" s="313">
        <f t="shared" si="29"/>
        <v>0</v>
      </c>
    </row>
    <row r="4677" spans="5:5" x14ac:dyDescent="0.2">
      <c r="E4677" s="313">
        <f t="shared" si="29"/>
        <v>0</v>
      </c>
    </row>
    <row r="4678" spans="5:5" x14ac:dyDescent="0.2">
      <c r="E4678" s="313">
        <f t="shared" si="29"/>
        <v>0</v>
      </c>
    </row>
    <row r="4679" spans="5:5" x14ac:dyDescent="0.2">
      <c r="E4679" s="313">
        <f t="shared" si="29"/>
        <v>0</v>
      </c>
    </row>
    <row r="4680" spans="5:5" x14ac:dyDescent="0.2">
      <c r="E4680" s="313">
        <f t="shared" si="29"/>
        <v>0</v>
      </c>
    </row>
    <row r="4681" spans="5:5" x14ac:dyDescent="0.2">
      <c r="E4681" s="313">
        <f t="shared" si="29"/>
        <v>0</v>
      </c>
    </row>
    <row r="4682" spans="5:5" x14ac:dyDescent="0.2">
      <c r="E4682" s="313">
        <f t="shared" si="29"/>
        <v>0</v>
      </c>
    </row>
    <row r="4683" spans="5:5" x14ac:dyDescent="0.2">
      <c r="E4683" s="313">
        <f t="shared" si="29"/>
        <v>0</v>
      </c>
    </row>
    <row r="4684" spans="5:5" x14ac:dyDescent="0.2">
      <c r="E4684" s="313">
        <f t="shared" si="29"/>
        <v>0</v>
      </c>
    </row>
    <row r="4685" spans="5:5" x14ac:dyDescent="0.2">
      <c r="E4685" s="313">
        <f t="shared" si="29"/>
        <v>0</v>
      </c>
    </row>
    <row r="4686" spans="5:5" x14ac:dyDescent="0.2">
      <c r="E4686" s="313">
        <f t="shared" si="29"/>
        <v>0</v>
      </c>
    </row>
    <row r="4687" spans="5:5" x14ac:dyDescent="0.2">
      <c r="E4687" s="313">
        <f t="shared" si="29"/>
        <v>0</v>
      </c>
    </row>
    <row r="4688" spans="5:5" x14ac:dyDescent="0.2">
      <c r="E4688" s="313">
        <f t="shared" si="29"/>
        <v>0</v>
      </c>
    </row>
    <row r="4689" spans="5:5" x14ac:dyDescent="0.2">
      <c r="E4689" s="313">
        <f t="shared" si="29"/>
        <v>0</v>
      </c>
    </row>
    <row r="4690" spans="5:5" x14ac:dyDescent="0.2">
      <c r="E4690" s="313">
        <f t="shared" si="29"/>
        <v>0</v>
      </c>
    </row>
    <row r="4691" spans="5:5" x14ac:dyDescent="0.2">
      <c r="E4691" s="313">
        <f t="shared" si="29"/>
        <v>0</v>
      </c>
    </row>
    <row r="4692" spans="5:5" x14ac:dyDescent="0.2">
      <c r="E4692" s="313">
        <f t="shared" si="29"/>
        <v>0</v>
      </c>
    </row>
    <row r="4693" spans="5:5" x14ac:dyDescent="0.2">
      <c r="E4693" s="313">
        <f t="shared" si="29"/>
        <v>0</v>
      </c>
    </row>
    <row r="4694" spans="5:5" x14ac:dyDescent="0.2">
      <c r="E4694" s="313">
        <f t="shared" si="29"/>
        <v>0</v>
      </c>
    </row>
    <row r="4695" spans="5:5" x14ac:dyDescent="0.2">
      <c r="E4695" s="313">
        <f t="shared" si="29"/>
        <v>0</v>
      </c>
    </row>
    <row r="4696" spans="5:5" x14ac:dyDescent="0.2">
      <c r="E4696" s="313">
        <f t="shared" si="29"/>
        <v>0</v>
      </c>
    </row>
    <row r="4697" spans="5:5" x14ac:dyDescent="0.2">
      <c r="E4697" s="313">
        <f t="shared" si="29"/>
        <v>0</v>
      </c>
    </row>
    <row r="4698" spans="5:5" x14ac:dyDescent="0.2">
      <c r="E4698" s="313">
        <f t="shared" si="29"/>
        <v>0</v>
      </c>
    </row>
    <row r="4699" spans="5:5" x14ac:dyDescent="0.2">
      <c r="E4699" s="313">
        <f t="shared" si="29"/>
        <v>0</v>
      </c>
    </row>
    <row r="4700" spans="5:5" x14ac:dyDescent="0.2">
      <c r="E4700" s="313">
        <f t="shared" si="29"/>
        <v>0</v>
      </c>
    </row>
    <row r="4701" spans="5:5" x14ac:dyDescent="0.2">
      <c r="E4701" s="313">
        <f t="shared" si="29"/>
        <v>0</v>
      </c>
    </row>
    <row r="4702" spans="5:5" x14ac:dyDescent="0.2">
      <c r="E4702" s="313">
        <f t="shared" si="29"/>
        <v>0</v>
      </c>
    </row>
    <row r="4703" spans="5:5" x14ac:dyDescent="0.2">
      <c r="E4703" s="313">
        <f t="shared" si="29"/>
        <v>0</v>
      </c>
    </row>
    <row r="4704" spans="5:5" x14ac:dyDescent="0.2">
      <c r="E4704" s="313">
        <f t="shared" si="29"/>
        <v>0</v>
      </c>
    </row>
    <row r="4705" spans="5:5" x14ac:dyDescent="0.2">
      <c r="E4705" s="313">
        <f t="shared" si="29"/>
        <v>0</v>
      </c>
    </row>
    <row r="4706" spans="5:5" x14ac:dyDescent="0.2">
      <c r="E4706" s="313">
        <f t="shared" si="29"/>
        <v>0</v>
      </c>
    </row>
    <row r="4707" spans="5:5" x14ac:dyDescent="0.2">
      <c r="E4707" s="313">
        <f t="shared" si="29"/>
        <v>0</v>
      </c>
    </row>
    <row r="4708" spans="5:5" x14ac:dyDescent="0.2">
      <c r="E4708" s="313">
        <f t="shared" si="29"/>
        <v>0</v>
      </c>
    </row>
    <row r="4709" spans="5:5" x14ac:dyDescent="0.2">
      <c r="E4709" s="313">
        <f t="shared" si="29"/>
        <v>0</v>
      </c>
    </row>
    <row r="4710" spans="5:5" x14ac:dyDescent="0.2">
      <c r="E4710" s="313">
        <f t="shared" si="29"/>
        <v>0</v>
      </c>
    </row>
    <row r="4711" spans="5:5" x14ac:dyDescent="0.2">
      <c r="E4711" s="313">
        <f t="shared" si="29"/>
        <v>0</v>
      </c>
    </row>
    <row r="4712" spans="5:5" x14ac:dyDescent="0.2">
      <c r="E4712" s="313">
        <f t="shared" si="29"/>
        <v>0</v>
      </c>
    </row>
    <row r="4713" spans="5:5" x14ac:dyDescent="0.2">
      <c r="E4713" s="313">
        <f t="shared" si="29"/>
        <v>0</v>
      </c>
    </row>
    <row r="4714" spans="5:5" x14ac:dyDescent="0.2">
      <c r="E4714" s="313">
        <f t="shared" si="29"/>
        <v>0</v>
      </c>
    </row>
    <row r="4715" spans="5:5" x14ac:dyDescent="0.2">
      <c r="E4715" s="313">
        <f t="shared" ref="E4715:E4778" si="30">F4715*C4715</f>
        <v>0</v>
      </c>
    </row>
    <row r="4716" spans="5:5" x14ac:dyDescent="0.2">
      <c r="E4716" s="313">
        <f t="shared" si="30"/>
        <v>0</v>
      </c>
    </row>
    <row r="4717" spans="5:5" x14ac:dyDescent="0.2">
      <c r="E4717" s="313">
        <f t="shared" si="30"/>
        <v>0</v>
      </c>
    </row>
    <row r="4718" spans="5:5" x14ac:dyDescent="0.2">
      <c r="E4718" s="313">
        <f t="shared" si="30"/>
        <v>0</v>
      </c>
    </row>
    <row r="4719" spans="5:5" x14ac:dyDescent="0.2">
      <c r="E4719" s="313">
        <f t="shared" si="30"/>
        <v>0</v>
      </c>
    </row>
    <row r="4720" spans="5:5" x14ac:dyDescent="0.2">
      <c r="E4720" s="313">
        <f t="shared" si="30"/>
        <v>0</v>
      </c>
    </row>
    <row r="4721" spans="5:5" x14ac:dyDescent="0.2">
      <c r="E4721" s="313">
        <f t="shared" si="30"/>
        <v>0</v>
      </c>
    </row>
    <row r="4722" spans="5:5" x14ac:dyDescent="0.2">
      <c r="E4722" s="313">
        <f t="shared" si="30"/>
        <v>0</v>
      </c>
    </row>
    <row r="4723" spans="5:5" x14ac:dyDescent="0.2">
      <c r="E4723" s="313">
        <f t="shared" si="30"/>
        <v>0</v>
      </c>
    </row>
    <row r="4724" spans="5:5" x14ac:dyDescent="0.2">
      <c r="E4724" s="313">
        <f t="shared" si="30"/>
        <v>0</v>
      </c>
    </row>
    <row r="4725" spans="5:5" x14ac:dyDescent="0.2">
      <c r="E4725" s="313">
        <f t="shared" si="30"/>
        <v>0</v>
      </c>
    </row>
    <row r="4726" spans="5:5" x14ac:dyDescent="0.2">
      <c r="E4726" s="313">
        <f t="shared" si="30"/>
        <v>0</v>
      </c>
    </row>
    <row r="4727" spans="5:5" x14ac:dyDescent="0.2">
      <c r="E4727" s="313">
        <f t="shared" si="30"/>
        <v>0</v>
      </c>
    </row>
    <row r="4728" spans="5:5" x14ac:dyDescent="0.2">
      <c r="E4728" s="313">
        <f t="shared" si="30"/>
        <v>0</v>
      </c>
    </row>
    <row r="4729" spans="5:5" x14ac:dyDescent="0.2">
      <c r="E4729" s="313">
        <f t="shared" si="30"/>
        <v>0</v>
      </c>
    </row>
    <row r="4730" spans="5:5" x14ac:dyDescent="0.2">
      <c r="E4730" s="313">
        <f t="shared" si="30"/>
        <v>0</v>
      </c>
    </row>
    <row r="4731" spans="5:5" x14ac:dyDescent="0.2">
      <c r="E4731" s="313">
        <f t="shared" si="30"/>
        <v>0</v>
      </c>
    </row>
    <row r="4732" spans="5:5" x14ac:dyDescent="0.2">
      <c r="E4732" s="313">
        <f t="shared" si="30"/>
        <v>0</v>
      </c>
    </row>
    <row r="4733" spans="5:5" x14ac:dyDescent="0.2">
      <c r="E4733" s="313">
        <f t="shared" si="30"/>
        <v>0</v>
      </c>
    </row>
    <row r="4734" spans="5:5" x14ac:dyDescent="0.2">
      <c r="E4734" s="313">
        <f t="shared" si="30"/>
        <v>0</v>
      </c>
    </row>
    <row r="4735" spans="5:5" x14ac:dyDescent="0.2">
      <c r="E4735" s="313">
        <f t="shared" si="30"/>
        <v>0</v>
      </c>
    </row>
    <row r="4736" spans="5:5" x14ac:dyDescent="0.2">
      <c r="E4736" s="313">
        <f t="shared" si="30"/>
        <v>0</v>
      </c>
    </row>
    <row r="4737" spans="5:5" x14ac:dyDescent="0.2">
      <c r="E4737" s="313">
        <f t="shared" si="30"/>
        <v>0</v>
      </c>
    </row>
    <row r="4738" spans="5:5" x14ac:dyDescent="0.2">
      <c r="E4738" s="313">
        <f t="shared" si="30"/>
        <v>0</v>
      </c>
    </row>
    <row r="4739" spans="5:5" x14ac:dyDescent="0.2">
      <c r="E4739" s="313">
        <f t="shared" si="30"/>
        <v>0</v>
      </c>
    </row>
    <row r="4740" spans="5:5" x14ac:dyDescent="0.2">
      <c r="E4740" s="313">
        <f t="shared" si="30"/>
        <v>0</v>
      </c>
    </row>
    <row r="4741" spans="5:5" x14ac:dyDescent="0.2">
      <c r="E4741" s="313">
        <f t="shared" si="30"/>
        <v>0</v>
      </c>
    </row>
    <row r="4742" spans="5:5" x14ac:dyDescent="0.2">
      <c r="E4742" s="313">
        <f t="shared" si="30"/>
        <v>0</v>
      </c>
    </row>
    <row r="4743" spans="5:5" x14ac:dyDescent="0.2">
      <c r="E4743" s="313">
        <f t="shared" si="30"/>
        <v>0</v>
      </c>
    </row>
    <row r="4744" spans="5:5" x14ac:dyDescent="0.2">
      <c r="E4744" s="313">
        <f t="shared" si="30"/>
        <v>0</v>
      </c>
    </row>
    <row r="4745" spans="5:5" x14ac:dyDescent="0.2">
      <c r="E4745" s="313">
        <f t="shared" si="30"/>
        <v>0</v>
      </c>
    </row>
    <row r="4746" spans="5:5" x14ac:dyDescent="0.2">
      <c r="E4746" s="313">
        <f t="shared" si="30"/>
        <v>0</v>
      </c>
    </row>
    <row r="4747" spans="5:5" x14ac:dyDescent="0.2">
      <c r="E4747" s="313">
        <f t="shared" si="30"/>
        <v>0</v>
      </c>
    </row>
    <row r="4748" spans="5:5" x14ac:dyDescent="0.2">
      <c r="E4748" s="313">
        <f t="shared" si="30"/>
        <v>0</v>
      </c>
    </row>
    <row r="4749" spans="5:5" x14ac:dyDescent="0.2">
      <c r="E4749" s="313">
        <f t="shared" si="30"/>
        <v>0</v>
      </c>
    </row>
    <row r="4750" spans="5:5" x14ac:dyDescent="0.2">
      <c r="E4750" s="313">
        <f t="shared" si="30"/>
        <v>0</v>
      </c>
    </row>
    <row r="4751" spans="5:5" x14ac:dyDescent="0.2">
      <c r="E4751" s="313">
        <f t="shared" si="30"/>
        <v>0</v>
      </c>
    </row>
    <row r="4752" spans="5:5" x14ac:dyDescent="0.2">
      <c r="E4752" s="313">
        <f t="shared" si="30"/>
        <v>0</v>
      </c>
    </row>
    <row r="4753" spans="5:5" x14ac:dyDescent="0.2">
      <c r="E4753" s="313">
        <f t="shared" si="30"/>
        <v>0</v>
      </c>
    </row>
    <row r="4754" spans="5:5" x14ac:dyDescent="0.2">
      <c r="E4754" s="313">
        <f t="shared" si="30"/>
        <v>0</v>
      </c>
    </row>
    <row r="4755" spans="5:5" x14ac:dyDescent="0.2">
      <c r="E4755" s="313">
        <f t="shared" si="30"/>
        <v>0</v>
      </c>
    </row>
    <row r="4756" spans="5:5" x14ac:dyDescent="0.2">
      <c r="E4756" s="313">
        <f t="shared" si="30"/>
        <v>0</v>
      </c>
    </row>
    <row r="4757" spans="5:5" x14ac:dyDescent="0.2">
      <c r="E4757" s="313">
        <f t="shared" si="30"/>
        <v>0</v>
      </c>
    </row>
    <row r="4758" spans="5:5" x14ac:dyDescent="0.2">
      <c r="E4758" s="313">
        <f t="shared" si="30"/>
        <v>0</v>
      </c>
    </row>
    <row r="4759" spans="5:5" x14ac:dyDescent="0.2">
      <c r="E4759" s="313">
        <f t="shared" si="30"/>
        <v>0</v>
      </c>
    </row>
    <row r="4760" spans="5:5" x14ac:dyDescent="0.2">
      <c r="E4760" s="313">
        <f t="shared" si="30"/>
        <v>0</v>
      </c>
    </row>
    <row r="4761" spans="5:5" x14ac:dyDescent="0.2">
      <c r="E4761" s="313">
        <f t="shared" si="30"/>
        <v>0</v>
      </c>
    </row>
    <row r="4762" spans="5:5" x14ac:dyDescent="0.2">
      <c r="E4762" s="313">
        <f t="shared" si="30"/>
        <v>0</v>
      </c>
    </row>
    <row r="4763" spans="5:5" x14ac:dyDescent="0.2">
      <c r="E4763" s="313">
        <f t="shared" si="30"/>
        <v>0</v>
      </c>
    </row>
    <row r="4764" spans="5:5" x14ac:dyDescent="0.2">
      <c r="E4764" s="313">
        <f t="shared" si="30"/>
        <v>0</v>
      </c>
    </row>
    <row r="4765" spans="5:5" x14ac:dyDescent="0.2">
      <c r="E4765" s="313">
        <f t="shared" si="30"/>
        <v>0</v>
      </c>
    </row>
    <row r="4766" spans="5:5" x14ac:dyDescent="0.2">
      <c r="E4766" s="313">
        <f t="shared" si="30"/>
        <v>0</v>
      </c>
    </row>
    <row r="4767" spans="5:5" x14ac:dyDescent="0.2">
      <c r="E4767" s="313">
        <f t="shared" si="30"/>
        <v>0</v>
      </c>
    </row>
    <row r="4768" spans="5:5" x14ac:dyDescent="0.2">
      <c r="E4768" s="313">
        <f t="shared" si="30"/>
        <v>0</v>
      </c>
    </row>
    <row r="4769" spans="5:5" x14ac:dyDescent="0.2">
      <c r="E4769" s="313">
        <f t="shared" si="30"/>
        <v>0</v>
      </c>
    </row>
    <row r="4770" spans="5:5" x14ac:dyDescent="0.2">
      <c r="E4770" s="313">
        <f t="shared" si="30"/>
        <v>0</v>
      </c>
    </row>
    <row r="4771" spans="5:5" x14ac:dyDescent="0.2">
      <c r="E4771" s="313">
        <f t="shared" si="30"/>
        <v>0</v>
      </c>
    </row>
    <row r="4772" spans="5:5" x14ac:dyDescent="0.2">
      <c r="E4772" s="313">
        <f t="shared" si="30"/>
        <v>0</v>
      </c>
    </row>
    <row r="4773" spans="5:5" x14ac:dyDescent="0.2">
      <c r="E4773" s="313">
        <f t="shared" si="30"/>
        <v>0</v>
      </c>
    </row>
    <row r="4774" spans="5:5" x14ac:dyDescent="0.2">
      <c r="E4774" s="313">
        <f t="shared" si="30"/>
        <v>0</v>
      </c>
    </row>
    <row r="4775" spans="5:5" x14ac:dyDescent="0.2">
      <c r="E4775" s="313">
        <f t="shared" si="30"/>
        <v>0</v>
      </c>
    </row>
    <row r="4776" spans="5:5" x14ac:dyDescent="0.2">
      <c r="E4776" s="313">
        <f t="shared" si="30"/>
        <v>0</v>
      </c>
    </row>
    <row r="4777" spans="5:5" x14ac:dyDescent="0.2">
      <c r="E4777" s="313">
        <f t="shared" si="30"/>
        <v>0</v>
      </c>
    </row>
    <row r="4778" spans="5:5" x14ac:dyDescent="0.2">
      <c r="E4778" s="313">
        <f t="shared" si="30"/>
        <v>0</v>
      </c>
    </row>
    <row r="4779" spans="5:5" x14ac:dyDescent="0.2">
      <c r="E4779" s="313">
        <f t="shared" ref="E4779:E4842" si="31">F4779*C4779</f>
        <v>0</v>
      </c>
    </row>
    <row r="4780" spans="5:5" x14ac:dyDescent="0.2">
      <c r="E4780" s="313">
        <f t="shared" si="31"/>
        <v>0</v>
      </c>
    </row>
    <row r="4781" spans="5:5" x14ac:dyDescent="0.2">
      <c r="E4781" s="313">
        <f t="shared" si="31"/>
        <v>0</v>
      </c>
    </row>
    <row r="4782" spans="5:5" x14ac:dyDescent="0.2">
      <c r="E4782" s="313">
        <f t="shared" si="31"/>
        <v>0</v>
      </c>
    </row>
    <row r="4783" spans="5:5" x14ac:dyDescent="0.2">
      <c r="E4783" s="313">
        <f t="shared" si="31"/>
        <v>0</v>
      </c>
    </row>
    <row r="4784" spans="5:5" x14ac:dyDescent="0.2">
      <c r="E4784" s="313">
        <f t="shared" si="31"/>
        <v>0</v>
      </c>
    </row>
    <row r="4785" spans="5:5" x14ac:dyDescent="0.2">
      <c r="E4785" s="313">
        <f t="shared" si="31"/>
        <v>0</v>
      </c>
    </row>
    <row r="4786" spans="5:5" x14ac:dyDescent="0.2">
      <c r="E4786" s="313">
        <f t="shared" si="31"/>
        <v>0</v>
      </c>
    </row>
    <row r="4787" spans="5:5" x14ac:dyDescent="0.2">
      <c r="E4787" s="313">
        <f t="shared" si="31"/>
        <v>0</v>
      </c>
    </row>
    <row r="4788" spans="5:5" x14ac:dyDescent="0.2">
      <c r="E4788" s="313">
        <f t="shared" si="31"/>
        <v>0</v>
      </c>
    </row>
    <row r="4789" spans="5:5" x14ac:dyDescent="0.2">
      <c r="E4789" s="313">
        <f t="shared" si="31"/>
        <v>0</v>
      </c>
    </row>
    <row r="4790" spans="5:5" x14ac:dyDescent="0.2">
      <c r="E4790" s="313">
        <f t="shared" si="31"/>
        <v>0</v>
      </c>
    </row>
    <row r="4791" spans="5:5" x14ac:dyDescent="0.2">
      <c r="E4791" s="313">
        <f t="shared" si="31"/>
        <v>0</v>
      </c>
    </row>
    <row r="4792" spans="5:5" x14ac:dyDescent="0.2">
      <c r="E4792" s="313">
        <f t="shared" si="31"/>
        <v>0</v>
      </c>
    </row>
    <row r="4793" spans="5:5" x14ac:dyDescent="0.2">
      <c r="E4793" s="313">
        <f t="shared" si="31"/>
        <v>0</v>
      </c>
    </row>
    <row r="4794" spans="5:5" x14ac:dyDescent="0.2">
      <c r="E4794" s="313">
        <f t="shared" si="31"/>
        <v>0</v>
      </c>
    </row>
    <row r="4795" spans="5:5" x14ac:dyDescent="0.2">
      <c r="E4795" s="313">
        <f t="shared" si="31"/>
        <v>0</v>
      </c>
    </row>
    <row r="4796" spans="5:5" x14ac:dyDescent="0.2">
      <c r="E4796" s="313">
        <f t="shared" si="31"/>
        <v>0</v>
      </c>
    </row>
    <row r="4797" spans="5:5" x14ac:dyDescent="0.2">
      <c r="E4797" s="313">
        <f t="shared" si="31"/>
        <v>0</v>
      </c>
    </row>
    <row r="4798" spans="5:5" x14ac:dyDescent="0.2">
      <c r="E4798" s="313">
        <f t="shared" si="31"/>
        <v>0</v>
      </c>
    </row>
    <row r="4799" spans="5:5" x14ac:dyDescent="0.2">
      <c r="E4799" s="313">
        <f t="shared" si="31"/>
        <v>0</v>
      </c>
    </row>
    <row r="4800" spans="5:5" x14ac:dyDescent="0.2">
      <c r="E4800" s="313">
        <f t="shared" si="31"/>
        <v>0</v>
      </c>
    </row>
    <row r="4801" spans="5:5" x14ac:dyDescent="0.2">
      <c r="E4801" s="313">
        <f t="shared" si="31"/>
        <v>0</v>
      </c>
    </row>
    <row r="4802" spans="5:5" x14ac:dyDescent="0.2">
      <c r="E4802" s="313">
        <f t="shared" si="31"/>
        <v>0</v>
      </c>
    </row>
    <row r="4803" spans="5:5" x14ac:dyDescent="0.2">
      <c r="E4803" s="313">
        <f t="shared" si="31"/>
        <v>0</v>
      </c>
    </row>
    <row r="4804" spans="5:5" x14ac:dyDescent="0.2">
      <c r="E4804" s="313">
        <f t="shared" si="31"/>
        <v>0</v>
      </c>
    </row>
    <row r="4805" spans="5:5" x14ac:dyDescent="0.2">
      <c r="E4805" s="313">
        <f t="shared" si="31"/>
        <v>0</v>
      </c>
    </row>
    <row r="4806" spans="5:5" x14ac:dyDescent="0.2">
      <c r="E4806" s="313">
        <f t="shared" si="31"/>
        <v>0</v>
      </c>
    </row>
    <row r="4807" spans="5:5" x14ac:dyDescent="0.2">
      <c r="E4807" s="313">
        <f t="shared" si="31"/>
        <v>0</v>
      </c>
    </row>
    <row r="4808" spans="5:5" x14ac:dyDescent="0.2">
      <c r="E4808" s="313">
        <f t="shared" si="31"/>
        <v>0</v>
      </c>
    </row>
    <row r="4809" spans="5:5" x14ac:dyDescent="0.2">
      <c r="E4809" s="313">
        <f t="shared" si="31"/>
        <v>0</v>
      </c>
    </row>
    <row r="4810" spans="5:5" x14ac:dyDescent="0.2">
      <c r="E4810" s="313">
        <f t="shared" si="31"/>
        <v>0</v>
      </c>
    </row>
    <row r="4811" spans="5:5" x14ac:dyDescent="0.2">
      <c r="E4811" s="313">
        <f t="shared" si="31"/>
        <v>0</v>
      </c>
    </row>
    <row r="4812" spans="5:5" x14ac:dyDescent="0.2">
      <c r="E4812" s="313">
        <f t="shared" si="31"/>
        <v>0</v>
      </c>
    </row>
    <row r="4813" spans="5:5" x14ac:dyDescent="0.2">
      <c r="E4813" s="313">
        <f t="shared" si="31"/>
        <v>0</v>
      </c>
    </row>
    <row r="4814" spans="5:5" x14ac:dyDescent="0.2">
      <c r="E4814" s="313">
        <f t="shared" si="31"/>
        <v>0</v>
      </c>
    </row>
    <row r="4815" spans="5:5" x14ac:dyDescent="0.2">
      <c r="E4815" s="313">
        <f t="shared" si="31"/>
        <v>0</v>
      </c>
    </row>
    <row r="4816" spans="5:5" x14ac:dyDescent="0.2">
      <c r="E4816" s="313">
        <f t="shared" si="31"/>
        <v>0</v>
      </c>
    </row>
    <row r="4817" spans="5:5" x14ac:dyDescent="0.2">
      <c r="E4817" s="313">
        <f t="shared" si="31"/>
        <v>0</v>
      </c>
    </row>
    <row r="4818" spans="5:5" x14ac:dyDescent="0.2">
      <c r="E4818" s="313">
        <f t="shared" si="31"/>
        <v>0</v>
      </c>
    </row>
    <row r="4819" spans="5:5" x14ac:dyDescent="0.2">
      <c r="E4819" s="313">
        <f t="shared" si="31"/>
        <v>0</v>
      </c>
    </row>
    <row r="4820" spans="5:5" x14ac:dyDescent="0.2">
      <c r="E4820" s="313">
        <f t="shared" si="31"/>
        <v>0</v>
      </c>
    </row>
    <row r="4821" spans="5:5" x14ac:dyDescent="0.2">
      <c r="E4821" s="313">
        <f t="shared" si="31"/>
        <v>0</v>
      </c>
    </row>
    <row r="4822" spans="5:5" x14ac:dyDescent="0.2">
      <c r="E4822" s="313">
        <f t="shared" si="31"/>
        <v>0</v>
      </c>
    </row>
    <row r="4823" spans="5:5" x14ac:dyDescent="0.2">
      <c r="E4823" s="313">
        <f t="shared" si="31"/>
        <v>0</v>
      </c>
    </row>
    <row r="4824" spans="5:5" x14ac:dyDescent="0.2">
      <c r="E4824" s="313">
        <f t="shared" si="31"/>
        <v>0</v>
      </c>
    </row>
    <row r="4825" spans="5:5" x14ac:dyDescent="0.2">
      <c r="E4825" s="313">
        <f t="shared" si="31"/>
        <v>0</v>
      </c>
    </row>
    <row r="4826" spans="5:5" x14ac:dyDescent="0.2">
      <c r="E4826" s="313">
        <f t="shared" si="31"/>
        <v>0</v>
      </c>
    </row>
    <row r="4827" spans="5:5" x14ac:dyDescent="0.2">
      <c r="E4827" s="313">
        <f t="shared" si="31"/>
        <v>0</v>
      </c>
    </row>
    <row r="4828" spans="5:5" x14ac:dyDescent="0.2">
      <c r="E4828" s="313">
        <f t="shared" si="31"/>
        <v>0</v>
      </c>
    </row>
    <row r="4829" spans="5:5" x14ac:dyDescent="0.2">
      <c r="E4829" s="313">
        <f t="shared" si="31"/>
        <v>0</v>
      </c>
    </row>
    <row r="4830" spans="5:5" x14ac:dyDescent="0.2">
      <c r="E4830" s="313">
        <f t="shared" si="31"/>
        <v>0</v>
      </c>
    </row>
    <row r="4831" spans="5:5" x14ac:dyDescent="0.2">
      <c r="E4831" s="313">
        <f t="shared" si="31"/>
        <v>0</v>
      </c>
    </row>
    <row r="4832" spans="5:5" x14ac:dyDescent="0.2">
      <c r="E4832" s="313">
        <f t="shared" si="31"/>
        <v>0</v>
      </c>
    </row>
    <row r="4833" spans="5:5" x14ac:dyDescent="0.2">
      <c r="E4833" s="313">
        <f t="shared" si="31"/>
        <v>0</v>
      </c>
    </row>
    <row r="4834" spans="5:5" x14ac:dyDescent="0.2">
      <c r="E4834" s="313">
        <f t="shared" si="31"/>
        <v>0</v>
      </c>
    </row>
    <row r="4835" spans="5:5" x14ac:dyDescent="0.2">
      <c r="E4835" s="313">
        <f t="shared" si="31"/>
        <v>0</v>
      </c>
    </row>
    <row r="4836" spans="5:5" x14ac:dyDescent="0.2">
      <c r="E4836" s="313">
        <f t="shared" si="31"/>
        <v>0</v>
      </c>
    </row>
    <row r="4837" spans="5:5" x14ac:dyDescent="0.2">
      <c r="E4837" s="313">
        <f t="shared" si="31"/>
        <v>0</v>
      </c>
    </row>
    <row r="4838" spans="5:5" x14ac:dyDescent="0.2">
      <c r="E4838" s="313">
        <f t="shared" si="31"/>
        <v>0</v>
      </c>
    </row>
    <row r="4839" spans="5:5" x14ac:dyDescent="0.2">
      <c r="E4839" s="313">
        <f t="shared" si="31"/>
        <v>0</v>
      </c>
    </row>
    <row r="4840" spans="5:5" x14ac:dyDescent="0.2">
      <c r="E4840" s="313">
        <f t="shared" si="31"/>
        <v>0</v>
      </c>
    </row>
    <row r="4841" spans="5:5" x14ac:dyDescent="0.2">
      <c r="E4841" s="313">
        <f t="shared" si="31"/>
        <v>0</v>
      </c>
    </row>
    <row r="4842" spans="5:5" x14ac:dyDescent="0.2">
      <c r="E4842" s="313">
        <f t="shared" si="31"/>
        <v>0</v>
      </c>
    </row>
    <row r="4843" spans="5:5" x14ac:dyDescent="0.2">
      <c r="E4843" s="313">
        <f t="shared" ref="E4843:E4906" si="32">F4843*C4843</f>
        <v>0</v>
      </c>
    </row>
    <row r="4844" spans="5:5" x14ac:dyDescent="0.2">
      <c r="E4844" s="313">
        <f t="shared" si="32"/>
        <v>0</v>
      </c>
    </row>
    <row r="4845" spans="5:5" x14ac:dyDescent="0.2">
      <c r="E4845" s="313">
        <f t="shared" si="32"/>
        <v>0</v>
      </c>
    </row>
    <row r="4846" spans="5:5" x14ac:dyDescent="0.2">
      <c r="E4846" s="313">
        <f t="shared" si="32"/>
        <v>0</v>
      </c>
    </row>
    <row r="4847" spans="5:5" x14ac:dyDescent="0.2">
      <c r="E4847" s="313">
        <f t="shared" si="32"/>
        <v>0</v>
      </c>
    </row>
    <row r="4848" spans="5:5" x14ac:dyDescent="0.2">
      <c r="E4848" s="313">
        <f t="shared" si="32"/>
        <v>0</v>
      </c>
    </row>
    <row r="4849" spans="5:5" x14ac:dyDescent="0.2">
      <c r="E4849" s="313">
        <f t="shared" si="32"/>
        <v>0</v>
      </c>
    </row>
    <row r="4850" spans="5:5" x14ac:dyDescent="0.2">
      <c r="E4850" s="313">
        <f t="shared" si="32"/>
        <v>0</v>
      </c>
    </row>
    <row r="4851" spans="5:5" x14ac:dyDescent="0.2">
      <c r="E4851" s="313">
        <f t="shared" si="32"/>
        <v>0</v>
      </c>
    </row>
    <row r="4852" spans="5:5" x14ac:dyDescent="0.2">
      <c r="E4852" s="313">
        <f t="shared" si="32"/>
        <v>0</v>
      </c>
    </row>
    <row r="4853" spans="5:5" x14ac:dyDescent="0.2">
      <c r="E4853" s="313">
        <f t="shared" si="32"/>
        <v>0</v>
      </c>
    </row>
    <row r="4854" spans="5:5" x14ac:dyDescent="0.2">
      <c r="E4854" s="313">
        <f t="shared" si="32"/>
        <v>0</v>
      </c>
    </row>
    <row r="4855" spans="5:5" x14ac:dyDescent="0.2">
      <c r="E4855" s="313">
        <f t="shared" si="32"/>
        <v>0</v>
      </c>
    </row>
    <row r="4856" spans="5:5" x14ac:dyDescent="0.2">
      <c r="E4856" s="313">
        <f t="shared" si="32"/>
        <v>0</v>
      </c>
    </row>
    <row r="4857" spans="5:5" x14ac:dyDescent="0.2">
      <c r="E4857" s="313">
        <f t="shared" si="32"/>
        <v>0</v>
      </c>
    </row>
    <row r="4858" spans="5:5" x14ac:dyDescent="0.2">
      <c r="E4858" s="313">
        <f t="shared" si="32"/>
        <v>0</v>
      </c>
    </row>
    <row r="4859" spans="5:5" x14ac:dyDescent="0.2">
      <c r="E4859" s="313">
        <f t="shared" si="32"/>
        <v>0</v>
      </c>
    </row>
    <row r="4860" spans="5:5" x14ac:dyDescent="0.2">
      <c r="E4860" s="313">
        <f t="shared" si="32"/>
        <v>0</v>
      </c>
    </row>
    <row r="4861" spans="5:5" x14ac:dyDescent="0.2">
      <c r="E4861" s="313">
        <f t="shared" si="32"/>
        <v>0</v>
      </c>
    </row>
    <row r="4862" spans="5:5" x14ac:dyDescent="0.2">
      <c r="E4862" s="313">
        <f t="shared" si="32"/>
        <v>0</v>
      </c>
    </row>
    <row r="4863" spans="5:5" x14ac:dyDescent="0.2">
      <c r="E4863" s="313">
        <f t="shared" si="32"/>
        <v>0</v>
      </c>
    </row>
    <row r="4864" spans="5:5" x14ac:dyDescent="0.2">
      <c r="E4864" s="313">
        <f t="shared" si="32"/>
        <v>0</v>
      </c>
    </row>
    <row r="4865" spans="5:5" x14ac:dyDescent="0.2">
      <c r="E4865" s="313">
        <f t="shared" si="32"/>
        <v>0</v>
      </c>
    </row>
    <row r="4866" spans="5:5" x14ac:dyDescent="0.2">
      <c r="E4866" s="313">
        <f t="shared" si="32"/>
        <v>0</v>
      </c>
    </row>
    <row r="4867" spans="5:5" x14ac:dyDescent="0.2">
      <c r="E4867" s="313">
        <f t="shared" si="32"/>
        <v>0</v>
      </c>
    </row>
    <row r="4868" spans="5:5" x14ac:dyDescent="0.2">
      <c r="E4868" s="313">
        <f t="shared" si="32"/>
        <v>0</v>
      </c>
    </row>
    <row r="4869" spans="5:5" x14ac:dyDescent="0.2">
      <c r="E4869" s="313">
        <f t="shared" si="32"/>
        <v>0</v>
      </c>
    </row>
    <row r="4870" spans="5:5" x14ac:dyDescent="0.2">
      <c r="E4870" s="313">
        <f t="shared" si="32"/>
        <v>0</v>
      </c>
    </row>
    <row r="4871" spans="5:5" x14ac:dyDescent="0.2">
      <c r="E4871" s="313">
        <f t="shared" si="32"/>
        <v>0</v>
      </c>
    </row>
    <row r="4872" spans="5:5" x14ac:dyDescent="0.2">
      <c r="E4872" s="313">
        <f t="shared" si="32"/>
        <v>0</v>
      </c>
    </row>
    <row r="4873" spans="5:5" x14ac:dyDescent="0.2">
      <c r="E4873" s="313">
        <f t="shared" si="32"/>
        <v>0</v>
      </c>
    </row>
    <row r="4874" spans="5:5" x14ac:dyDescent="0.2">
      <c r="E4874" s="313">
        <f t="shared" si="32"/>
        <v>0</v>
      </c>
    </row>
    <row r="4875" spans="5:5" x14ac:dyDescent="0.2">
      <c r="E4875" s="313">
        <f t="shared" si="32"/>
        <v>0</v>
      </c>
    </row>
    <row r="4876" spans="5:5" x14ac:dyDescent="0.2">
      <c r="E4876" s="313">
        <f t="shared" si="32"/>
        <v>0</v>
      </c>
    </row>
    <row r="4877" spans="5:5" x14ac:dyDescent="0.2">
      <c r="E4877" s="313">
        <f t="shared" si="32"/>
        <v>0</v>
      </c>
    </row>
    <row r="4878" spans="5:5" x14ac:dyDescent="0.2">
      <c r="E4878" s="313">
        <f t="shared" si="32"/>
        <v>0</v>
      </c>
    </row>
    <row r="4879" spans="5:5" x14ac:dyDescent="0.2">
      <c r="E4879" s="313">
        <f t="shared" si="32"/>
        <v>0</v>
      </c>
    </row>
    <row r="4880" spans="5:5" x14ac:dyDescent="0.2">
      <c r="E4880" s="313">
        <f t="shared" si="32"/>
        <v>0</v>
      </c>
    </row>
    <row r="4881" spans="5:5" x14ac:dyDescent="0.2">
      <c r="E4881" s="313">
        <f t="shared" si="32"/>
        <v>0</v>
      </c>
    </row>
    <row r="4882" spans="5:5" x14ac:dyDescent="0.2">
      <c r="E4882" s="313">
        <f t="shared" si="32"/>
        <v>0</v>
      </c>
    </row>
    <row r="4883" spans="5:5" x14ac:dyDescent="0.2">
      <c r="E4883" s="313">
        <f t="shared" si="32"/>
        <v>0</v>
      </c>
    </row>
    <row r="4884" spans="5:5" x14ac:dyDescent="0.2">
      <c r="E4884" s="313">
        <f t="shared" si="32"/>
        <v>0</v>
      </c>
    </row>
    <row r="4885" spans="5:5" x14ac:dyDescent="0.2">
      <c r="E4885" s="313">
        <f t="shared" si="32"/>
        <v>0</v>
      </c>
    </row>
    <row r="4886" spans="5:5" x14ac:dyDescent="0.2">
      <c r="E4886" s="313">
        <f t="shared" si="32"/>
        <v>0</v>
      </c>
    </row>
    <row r="4887" spans="5:5" x14ac:dyDescent="0.2">
      <c r="E4887" s="313">
        <f t="shared" si="32"/>
        <v>0</v>
      </c>
    </row>
    <row r="4888" spans="5:5" x14ac:dyDescent="0.2">
      <c r="E4888" s="313">
        <f t="shared" si="32"/>
        <v>0</v>
      </c>
    </row>
    <row r="4889" spans="5:5" x14ac:dyDescent="0.2">
      <c r="E4889" s="313">
        <f t="shared" si="32"/>
        <v>0</v>
      </c>
    </row>
    <row r="4890" spans="5:5" x14ac:dyDescent="0.2">
      <c r="E4890" s="313">
        <f t="shared" si="32"/>
        <v>0</v>
      </c>
    </row>
    <row r="4891" spans="5:5" x14ac:dyDescent="0.2">
      <c r="E4891" s="313">
        <f t="shared" si="32"/>
        <v>0</v>
      </c>
    </row>
    <row r="4892" spans="5:5" x14ac:dyDescent="0.2">
      <c r="E4892" s="313">
        <f t="shared" si="32"/>
        <v>0</v>
      </c>
    </row>
    <row r="4893" spans="5:5" x14ac:dyDescent="0.2">
      <c r="E4893" s="313">
        <f t="shared" si="32"/>
        <v>0</v>
      </c>
    </row>
    <row r="4894" spans="5:5" x14ac:dyDescent="0.2">
      <c r="E4894" s="313">
        <f t="shared" si="32"/>
        <v>0</v>
      </c>
    </row>
    <row r="4895" spans="5:5" x14ac:dyDescent="0.2">
      <c r="E4895" s="313">
        <f t="shared" si="32"/>
        <v>0</v>
      </c>
    </row>
    <row r="4896" spans="5:5" x14ac:dyDescent="0.2">
      <c r="E4896" s="313">
        <f t="shared" si="32"/>
        <v>0</v>
      </c>
    </row>
    <row r="4897" spans="5:5" x14ac:dyDescent="0.2">
      <c r="E4897" s="313">
        <f t="shared" si="32"/>
        <v>0</v>
      </c>
    </row>
    <row r="4898" spans="5:5" x14ac:dyDescent="0.2">
      <c r="E4898" s="313">
        <f t="shared" si="32"/>
        <v>0</v>
      </c>
    </row>
    <row r="4899" spans="5:5" x14ac:dyDescent="0.2">
      <c r="E4899" s="313">
        <f t="shared" si="32"/>
        <v>0</v>
      </c>
    </row>
    <row r="4900" spans="5:5" x14ac:dyDescent="0.2">
      <c r="E4900" s="313">
        <f t="shared" si="32"/>
        <v>0</v>
      </c>
    </row>
    <row r="4901" spans="5:5" x14ac:dyDescent="0.2">
      <c r="E4901" s="313">
        <f t="shared" si="32"/>
        <v>0</v>
      </c>
    </row>
    <row r="4902" spans="5:5" x14ac:dyDescent="0.2">
      <c r="E4902" s="313">
        <f t="shared" si="32"/>
        <v>0</v>
      </c>
    </row>
    <row r="4903" spans="5:5" x14ac:dyDescent="0.2">
      <c r="E4903" s="313">
        <f t="shared" si="32"/>
        <v>0</v>
      </c>
    </row>
    <row r="4904" spans="5:5" x14ac:dyDescent="0.2">
      <c r="E4904" s="313">
        <f t="shared" si="32"/>
        <v>0</v>
      </c>
    </row>
    <row r="4905" spans="5:5" x14ac:dyDescent="0.2">
      <c r="E4905" s="313">
        <f t="shared" si="32"/>
        <v>0</v>
      </c>
    </row>
    <row r="4906" spans="5:5" x14ac:dyDescent="0.2">
      <c r="E4906" s="313">
        <f t="shared" si="32"/>
        <v>0</v>
      </c>
    </row>
    <row r="4907" spans="5:5" x14ac:dyDescent="0.2">
      <c r="E4907" s="313">
        <f t="shared" ref="E4907:E4970" si="33">F4907*C4907</f>
        <v>0</v>
      </c>
    </row>
    <row r="4908" spans="5:5" x14ac:dyDescent="0.2">
      <c r="E4908" s="313">
        <f t="shared" si="33"/>
        <v>0</v>
      </c>
    </row>
    <row r="4909" spans="5:5" x14ac:dyDescent="0.2">
      <c r="E4909" s="313">
        <f t="shared" si="33"/>
        <v>0</v>
      </c>
    </row>
    <row r="4910" spans="5:5" x14ac:dyDescent="0.2">
      <c r="E4910" s="313">
        <f t="shared" si="33"/>
        <v>0</v>
      </c>
    </row>
    <row r="4911" spans="5:5" x14ac:dyDescent="0.2">
      <c r="E4911" s="313">
        <f t="shared" si="33"/>
        <v>0</v>
      </c>
    </row>
    <row r="4912" spans="5:5" x14ac:dyDescent="0.2">
      <c r="E4912" s="313">
        <f t="shared" si="33"/>
        <v>0</v>
      </c>
    </row>
    <row r="4913" spans="5:5" x14ac:dyDescent="0.2">
      <c r="E4913" s="313">
        <f t="shared" si="33"/>
        <v>0</v>
      </c>
    </row>
    <row r="4914" spans="5:5" x14ac:dyDescent="0.2">
      <c r="E4914" s="313">
        <f t="shared" si="33"/>
        <v>0</v>
      </c>
    </row>
    <row r="4915" spans="5:5" x14ac:dyDescent="0.2">
      <c r="E4915" s="313">
        <f t="shared" si="33"/>
        <v>0</v>
      </c>
    </row>
    <row r="4916" spans="5:5" x14ac:dyDescent="0.2">
      <c r="E4916" s="313">
        <f t="shared" si="33"/>
        <v>0</v>
      </c>
    </row>
    <row r="4917" spans="5:5" x14ac:dyDescent="0.2">
      <c r="E4917" s="313">
        <f t="shared" si="33"/>
        <v>0</v>
      </c>
    </row>
    <row r="4918" spans="5:5" x14ac:dyDescent="0.2">
      <c r="E4918" s="313">
        <f t="shared" si="33"/>
        <v>0</v>
      </c>
    </row>
    <row r="4919" spans="5:5" x14ac:dyDescent="0.2">
      <c r="E4919" s="313">
        <f t="shared" si="33"/>
        <v>0</v>
      </c>
    </row>
    <row r="4920" spans="5:5" x14ac:dyDescent="0.2">
      <c r="E4920" s="313">
        <f t="shared" si="33"/>
        <v>0</v>
      </c>
    </row>
    <row r="4921" spans="5:5" x14ac:dyDescent="0.2">
      <c r="E4921" s="313">
        <f t="shared" si="33"/>
        <v>0</v>
      </c>
    </row>
    <row r="4922" spans="5:5" x14ac:dyDescent="0.2">
      <c r="E4922" s="313">
        <f t="shared" si="33"/>
        <v>0</v>
      </c>
    </row>
    <row r="4923" spans="5:5" x14ac:dyDescent="0.2">
      <c r="E4923" s="313">
        <f t="shared" si="33"/>
        <v>0</v>
      </c>
    </row>
    <row r="4924" spans="5:5" x14ac:dyDescent="0.2">
      <c r="E4924" s="313">
        <f t="shared" si="33"/>
        <v>0</v>
      </c>
    </row>
    <row r="4925" spans="5:5" x14ac:dyDescent="0.2">
      <c r="E4925" s="313">
        <f t="shared" si="33"/>
        <v>0</v>
      </c>
    </row>
    <row r="4926" spans="5:5" x14ac:dyDescent="0.2">
      <c r="E4926" s="313">
        <f t="shared" si="33"/>
        <v>0</v>
      </c>
    </row>
    <row r="4927" spans="5:5" x14ac:dyDescent="0.2">
      <c r="E4927" s="313">
        <f t="shared" si="33"/>
        <v>0</v>
      </c>
    </row>
    <row r="4928" spans="5:5" x14ac:dyDescent="0.2">
      <c r="E4928" s="313">
        <f t="shared" si="33"/>
        <v>0</v>
      </c>
    </row>
    <row r="4929" spans="5:5" x14ac:dyDescent="0.2">
      <c r="E4929" s="313">
        <f t="shared" si="33"/>
        <v>0</v>
      </c>
    </row>
    <row r="4930" spans="5:5" x14ac:dyDescent="0.2">
      <c r="E4930" s="313">
        <f t="shared" si="33"/>
        <v>0</v>
      </c>
    </row>
    <row r="4931" spans="5:5" x14ac:dyDescent="0.2">
      <c r="E4931" s="313">
        <f t="shared" si="33"/>
        <v>0</v>
      </c>
    </row>
    <row r="4932" spans="5:5" x14ac:dyDescent="0.2">
      <c r="E4932" s="313">
        <f t="shared" si="33"/>
        <v>0</v>
      </c>
    </row>
    <row r="4933" spans="5:5" x14ac:dyDescent="0.2">
      <c r="E4933" s="313">
        <f t="shared" si="33"/>
        <v>0</v>
      </c>
    </row>
    <row r="4934" spans="5:5" x14ac:dyDescent="0.2">
      <c r="E4934" s="313">
        <f t="shared" si="33"/>
        <v>0</v>
      </c>
    </row>
    <row r="4935" spans="5:5" x14ac:dyDescent="0.2">
      <c r="E4935" s="313">
        <f t="shared" si="33"/>
        <v>0</v>
      </c>
    </row>
    <row r="4936" spans="5:5" x14ac:dyDescent="0.2">
      <c r="E4936" s="313">
        <f t="shared" si="33"/>
        <v>0</v>
      </c>
    </row>
    <row r="4937" spans="5:5" x14ac:dyDescent="0.2">
      <c r="E4937" s="313">
        <f t="shared" si="33"/>
        <v>0</v>
      </c>
    </row>
    <row r="4938" spans="5:5" x14ac:dyDescent="0.2">
      <c r="E4938" s="313">
        <f t="shared" si="33"/>
        <v>0</v>
      </c>
    </row>
    <row r="4939" spans="5:5" x14ac:dyDescent="0.2">
      <c r="E4939" s="313">
        <f t="shared" si="33"/>
        <v>0</v>
      </c>
    </row>
    <row r="4940" spans="5:5" x14ac:dyDescent="0.2">
      <c r="E4940" s="313">
        <f t="shared" si="33"/>
        <v>0</v>
      </c>
    </row>
    <row r="4941" spans="5:5" x14ac:dyDescent="0.2">
      <c r="E4941" s="313">
        <f t="shared" si="33"/>
        <v>0</v>
      </c>
    </row>
    <row r="4942" spans="5:5" x14ac:dyDescent="0.2">
      <c r="E4942" s="313">
        <f t="shared" si="33"/>
        <v>0</v>
      </c>
    </row>
    <row r="4943" spans="5:5" x14ac:dyDescent="0.2">
      <c r="E4943" s="313">
        <f t="shared" si="33"/>
        <v>0</v>
      </c>
    </row>
    <row r="4944" spans="5:5" x14ac:dyDescent="0.2">
      <c r="E4944" s="313">
        <f t="shared" si="33"/>
        <v>0</v>
      </c>
    </row>
    <row r="4945" spans="5:5" x14ac:dyDescent="0.2">
      <c r="E4945" s="313">
        <f t="shared" si="33"/>
        <v>0</v>
      </c>
    </row>
    <row r="4946" spans="5:5" x14ac:dyDescent="0.2">
      <c r="E4946" s="313">
        <f t="shared" si="33"/>
        <v>0</v>
      </c>
    </row>
    <row r="4947" spans="5:5" x14ac:dyDescent="0.2">
      <c r="E4947" s="313">
        <f t="shared" si="33"/>
        <v>0</v>
      </c>
    </row>
    <row r="4948" spans="5:5" x14ac:dyDescent="0.2">
      <c r="E4948" s="313">
        <f t="shared" si="33"/>
        <v>0</v>
      </c>
    </row>
    <row r="4949" spans="5:5" x14ac:dyDescent="0.2">
      <c r="E4949" s="313">
        <f t="shared" si="33"/>
        <v>0</v>
      </c>
    </row>
    <row r="4950" spans="5:5" x14ac:dyDescent="0.2">
      <c r="E4950" s="313">
        <f t="shared" si="33"/>
        <v>0</v>
      </c>
    </row>
    <row r="4951" spans="5:5" x14ac:dyDescent="0.2">
      <c r="E4951" s="313">
        <f t="shared" si="33"/>
        <v>0</v>
      </c>
    </row>
    <row r="4952" spans="5:5" x14ac:dyDescent="0.2">
      <c r="E4952" s="313">
        <f t="shared" si="33"/>
        <v>0</v>
      </c>
    </row>
    <row r="4953" spans="5:5" x14ac:dyDescent="0.2">
      <c r="E4953" s="313">
        <f t="shared" si="33"/>
        <v>0</v>
      </c>
    </row>
    <row r="4954" spans="5:5" x14ac:dyDescent="0.2">
      <c r="E4954" s="313">
        <f t="shared" si="33"/>
        <v>0</v>
      </c>
    </row>
    <row r="4955" spans="5:5" x14ac:dyDescent="0.2">
      <c r="E4955" s="313">
        <f t="shared" si="33"/>
        <v>0</v>
      </c>
    </row>
    <row r="4956" spans="5:5" x14ac:dyDescent="0.2">
      <c r="E4956" s="313">
        <f t="shared" si="33"/>
        <v>0</v>
      </c>
    </row>
    <row r="4957" spans="5:5" x14ac:dyDescent="0.2">
      <c r="E4957" s="313">
        <f t="shared" si="33"/>
        <v>0</v>
      </c>
    </row>
    <row r="4958" spans="5:5" x14ac:dyDescent="0.2">
      <c r="E4958" s="313">
        <f t="shared" si="33"/>
        <v>0</v>
      </c>
    </row>
    <row r="4959" spans="5:5" x14ac:dyDescent="0.2">
      <c r="E4959" s="313">
        <f t="shared" si="33"/>
        <v>0</v>
      </c>
    </row>
    <row r="4960" spans="5:5" x14ac:dyDescent="0.2">
      <c r="E4960" s="313">
        <f t="shared" si="33"/>
        <v>0</v>
      </c>
    </row>
    <row r="4961" spans="5:5" x14ac:dyDescent="0.2">
      <c r="E4961" s="313">
        <f t="shared" si="33"/>
        <v>0</v>
      </c>
    </row>
    <row r="4962" spans="5:5" x14ac:dyDescent="0.2">
      <c r="E4962" s="313">
        <f t="shared" si="33"/>
        <v>0</v>
      </c>
    </row>
    <row r="4963" spans="5:5" x14ac:dyDescent="0.2">
      <c r="E4963" s="313">
        <f t="shared" si="33"/>
        <v>0</v>
      </c>
    </row>
    <row r="4964" spans="5:5" x14ac:dyDescent="0.2">
      <c r="E4964" s="313">
        <f t="shared" si="33"/>
        <v>0</v>
      </c>
    </row>
    <row r="4965" spans="5:5" x14ac:dyDescent="0.2">
      <c r="E4965" s="313">
        <f t="shared" si="33"/>
        <v>0</v>
      </c>
    </row>
    <row r="4966" spans="5:5" x14ac:dyDescent="0.2">
      <c r="E4966" s="313">
        <f t="shared" si="33"/>
        <v>0</v>
      </c>
    </row>
    <row r="4967" spans="5:5" x14ac:dyDescent="0.2">
      <c r="E4967" s="313">
        <f t="shared" si="33"/>
        <v>0</v>
      </c>
    </row>
    <row r="4968" spans="5:5" x14ac:dyDescent="0.2">
      <c r="E4968" s="313">
        <f t="shared" si="33"/>
        <v>0</v>
      </c>
    </row>
    <row r="4969" spans="5:5" x14ac:dyDescent="0.2">
      <c r="E4969" s="313">
        <f t="shared" si="33"/>
        <v>0</v>
      </c>
    </row>
    <row r="4970" spans="5:5" x14ac:dyDescent="0.2">
      <c r="E4970" s="313">
        <f t="shared" si="33"/>
        <v>0</v>
      </c>
    </row>
    <row r="4971" spans="5:5" x14ac:dyDescent="0.2">
      <c r="E4971" s="313">
        <f t="shared" ref="E4971:E5034" si="34">F4971*C4971</f>
        <v>0</v>
      </c>
    </row>
    <row r="4972" spans="5:5" x14ac:dyDescent="0.2">
      <c r="E4972" s="313">
        <f t="shared" si="34"/>
        <v>0</v>
      </c>
    </row>
    <row r="4973" spans="5:5" x14ac:dyDescent="0.2">
      <c r="E4973" s="313">
        <f t="shared" si="34"/>
        <v>0</v>
      </c>
    </row>
    <row r="4974" spans="5:5" x14ac:dyDescent="0.2">
      <c r="E4974" s="313">
        <f t="shared" si="34"/>
        <v>0</v>
      </c>
    </row>
    <row r="4975" spans="5:5" x14ac:dyDescent="0.2">
      <c r="E4975" s="313">
        <f t="shared" si="34"/>
        <v>0</v>
      </c>
    </row>
    <row r="4976" spans="5:5" x14ac:dyDescent="0.2">
      <c r="E4976" s="313">
        <f t="shared" si="34"/>
        <v>0</v>
      </c>
    </row>
    <row r="4977" spans="5:5" x14ac:dyDescent="0.2">
      <c r="E4977" s="313">
        <f t="shared" si="34"/>
        <v>0</v>
      </c>
    </row>
    <row r="4978" spans="5:5" x14ac:dyDescent="0.2">
      <c r="E4978" s="313">
        <f t="shared" si="34"/>
        <v>0</v>
      </c>
    </row>
    <row r="4979" spans="5:5" x14ac:dyDescent="0.2">
      <c r="E4979" s="313">
        <f t="shared" si="34"/>
        <v>0</v>
      </c>
    </row>
    <row r="4980" spans="5:5" x14ac:dyDescent="0.2">
      <c r="E4980" s="313">
        <f t="shared" si="34"/>
        <v>0</v>
      </c>
    </row>
    <row r="4981" spans="5:5" x14ac:dyDescent="0.2">
      <c r="E4981" s="313">
        <f t="shared" si="34"/>
        <v>0</v>
      </c>
    </row>
    <row r="4982" spans="5:5" x14ac:dyDescent="0.2">
      <c r="E4982" s="313">
        <f t="shared" si="34"/>
        <v>0</v>
      </c>
    </row>
    <row r="4983" spans="5:5" x14ac:dyDescent="0.2">
      <c r="E4983" s="313">
        <f t="shared" si="34"/>
        <v>0</v>
      </c>
    </row>
    <row r="4984" spans="5:5" x14ac:dyDescent="0.2">
      <c r="E4984" s="313">
        <f t="shared" si="34"/>
        <v>0</v>
      </c>
    </row>
    <row r="4985" spans="5:5" x14ac:dyDescent="0.2">
      <c r="E4985" s="313">
        <f t="shared" si="34"/>
        <v>0</v>
      </c>
    </row>
    <row r="4986" spans="5:5" x14ac:dyDescent="0.2">
      <c r="E4986" s="313">
        <f t="shared" si="34"/>
        <v>0</v>
      </c>
    </row>
    <row r="4987" spans="5:5" x14ac:dyDescent="0.2">
      <c r="E4987" s="313">
        <f t="shared" si="34"/>
        <v>0</v>
      </c>
    </row>
    <row r="4988" spans="5:5" x14ac:dyDescent="0.2">
      <c r="E4988" s="313">
        <f t="shared" si="34"/>
        <v>0</v>
      </c>
    </row>
    <row r="4989" spans="5:5" x14ac:dyDescent="0.2">
      <c r="E4989" s="313">
        <f t="shared" si="34"/>
        <v>0</v>
      </c>
    </row>
    <row r="4990" spans="5:5" x14ac:dyDescent="0.2">
      <c r="E4990" s="313">
        <f t="shared" si="34"/>
        <v>0</v>
      </c>
    </row>
    <row r="4991" spans="5:5" x14ac:dyDescent="0.2">
      <c r="E4991" s="313">
        <f t="shared" si="34"/>
        <v>0</v>
      </c>
    </row>
    <row r="4992" spans="5:5" x14ac:dyDescent="0.2">
      <c r="E4992" s="313">
        <f t="shared" si="34"/>
        <v>0</v>
      </c>
    </row>
    <row r="4993" spans="5:5" x14ac:dyDescent="0.2">
      <c r="E4993" s="313">
        <f t="shared" si="34"/>
        <v>0</v>
      </c>
    </row>
    <row r="4994" spans="5:5" x14ac:dyDescent="0.2">
      <c r="E4994" s="313">
        <f t="shared" si="34"/>
        <v>0</v>
      </c>
    </row>
    <row r="4995" spans="5:5" x14ac:dyDescent="0.2">
      <c r="E4995" s="313">
        <f t="shared" si="34"/>
        <v>0</v>
      </c>
    </row>
    <row r="4996" spans="5:5" x14ac:dyDescent="0.2">
      <c r="E4996" s="313">
        <f t="shared" si="34"/>
        <v>0</v>
      </c>
    </row>
    <row r="4997" spans="5:5" x14ac:dyDescent="0.2">
      <c r="E4997" s="313">
        <f t="shared" si="34"/>
        <v>0</v>
      </c>
    </row>
    <row r="4998" spans="5:5" x14ac:dyDescent="0.2">
      <c r="E4998" s="313">
        <f t="shared" si="34"/>
        <v>0</v>
      </c>
    </row>
    <row r="4999" spans="5:5" x14ac:dyDescent="0.2">
      <c r="E4999" s="313">
        <f t="shared" si="34"/>
        <v>0</v>
      </c>
    </row>
    <row r="5000" spans="5:5" x14ac:dyDescent="0.2">
      <c r="E5000" s="313">
        <f t="shared" si="34"/>
        <v>0</v>
      </c>
    </row>
    <row r="5001" spans="5:5" x14ac:dyDescent="0.2">
      <c r="E5001" s="313">
        <f t="shared" si="34"/>
        <v>0</v>
      </c>
    </row>
    <row r="5002" spans="5:5" x14ac:dyDescent="0.2">
      <c r="E5002" s="313">
        <f t="shared" si="34"/>
        <v>0</v>
      </c>
    </row>
    <row r="5003" spans="5:5" x14ac:dyDescent="0.2">
      <c r="E5003" s="313">
        <f t="shared" si="34"/>
        <v>0</v>
      </c>
    </row>
    <row r="5004" spans="5:5" x14ac:dyDescent="0.2">
      <c r="E5004" s="313">
        <f t="shared" si="34"/>
        <v>0</v>
      </c>
    </row>
    <row r="5005" spans="5:5" x14ac:dyDescent="0.2">
      <c r="E5005" s="313">
        <f t="shared" si="34"/>
        <v>0</v>
      </c>
    </row>
    <row r="5006" spans="5:5" x14ac:dyDescent="0.2">
      <c r="E5006" s="313">
        <f t="shared" si="34"/>
        <v>0</v>
      </c>
    </row>
    <row r="5007" spans="5:5" x14ac:dyDescent="0.2">
      <c r="E5007" s="313">
        <f t="shared" si="34"/>
        <v>0</v>
      </c>
    </row>
    <row r="5008" spans="5:5" x14ac:dyDescent="0.2">
      <c r="E5008" s="313">
        <f t="shared" si="34"/>
        <v>0</v>
      </c>
    </row>
    <row r="5009" spans="5:5" x14ac:dyDescent="0.2">
      <c r="E5009" s="313">
        <f t="shared" si="34"/>
        <v>0</v>
      </c>
    </row>
    <row r="5010" spans="5:5" x14ac:dyDescent="0.2">
      <c r="E5010" s="313">
        <f t="shared" si="34"/>
        <v>0</v>
      </c>
    </row>
    <row r="5011" spans="5:5" x14ac:dyDescent="0.2">
      <c r="E5011" s="313">
        <f t="shared" si="34"/>
        <v>0</v>
      </c>
    </row>
    <row r="5012" spans="5:5" x14ac:dyDescent="0.2">
      <c r="E5012" s="313">
        <f t="shared" si="34"/>
        <v>0</v>
      </c>
    </row>
    <row r="5013" spans="5:5" x14ac:dyDescent="0.2">
      <c r="E5013" s="313">
        <f t="shared" si="34"/>
        <v>0</v>
      </c>
    </row>
    <row r="5014" spans="5:5" x14ac:dyDescent="0.2">
      <c r="E5014" s="313">
        <f t="shared" si="34"/>
        <v>0</v>
      </c>
    </row>
    <row r="5015" spans="5:5" x14ac:dyDescent="0.2">
      <c r="E5015" s="313">
        <f t="shared" si="34"/>
        <v>0</v>
      </c>
    </row>
    <row r="5016" spans="5:5" x14ac:dyDescent="0.2">
      <c r="E5016" s="313">
        <f t="shared" si="34"/>
        <v>0</v>
      </c>
    </row>
    <row r="5017" spans="5:5" x14ac:dyDescent="0.2">
      <c r="E5017" s="313">
        <f t="shared" si="34"/>
        <v>0</v>
      </c>
    </row>
    <row r="5018" spans="5:5" x14ac:dyDescent="0.2">
      <c r="E5018" s="313">
        <f t="shared" si="34"/>
        <v>0</v>
      </c>
    </row>
    <row r="5019" spans="5:5" x14ac:dyDescent="0.2">
      <c r="E5019" s="313">
        <f t="shared" si="34"/>
        <v>0</v>
      </c>
    </row>
    <row r="5020" spans="5:5" x14ac:dyDescent="0.2">
      <c r="E5020" s="313">
        <f t="shared" si="34"/>
        <v>0</v>
      </c>
    </row>
    <row r="5021" spans="5:5" x14ac:dyDescent="0.2">
      <c r="E5021" s="313">
        <f t="shared" si="34"/>
        <v>0</v>
      </c>
    </row>
    <row r="5022" spans="5:5" x14ac:dyDescent="0.2">
      <c r="E5022" s="313">
        <f t="shared" si="34"/>
        <v>0</v>
      </c>
    </row>
    <row r="5023" spans="5:5" x14ac:dyDescent="0.2">
      <c r="E5023" s="313">
        <f t="shared" si="34"/>
        <v>0</v>
      </c>
    </row>
    <row r="5024" spans="5:5" x14ac:dyDescent="0.2">
      <c r="E5024" s="313">
        <f t="shared" si="34"/>
        <v>0</v>
      </c>
    </row>
    <row r="5025" spans="5:5" x14ac:dyDescent="0.2">
      <c r="E5025" s="313">
        <f t="shared" si="34"/>
        <v>0</v>
      </c>
    </row>
    <row r="5026" spans="5:5" x14ac:dyDescent="0.2">
      <c r="E5026" s="313">
        <f t="shared" si="34"/>
        <v>0</v>
      </c>
    </row>
    <row r="5027" spans="5:5" x14ac:dyDescent="0.2">
      <c r="E5027" s="313">
        <f t="shared" si="34"/>
        <v>0</v>
      </c>
    </row>
    <row r="5028" spans="5:5" x14ac:dyDescent="0.2">
      <c r="E5028" s="313">
        <f t="shared" si="34"/>
        <v>0</v>
      </c>
    </row>
    <row r="5029" spans="5:5" x14ac:dyDescent="0.2">
      <c r="E5029" s="313">
        <f t="shared" si="34"/>
        <v>0</v>
      </c>
    </row>
    <row r="5030" spans="5:5" x14ac:dyDescent="0.2">
      <c r="E5030" s="313">
        <f t="shared" si="34"/>
        <v>0</v>
      </c>
    </row>
    <row r="5031" spans="5:5" x14ac:dyDescent="0.2">
      <c r="E5031" s="313">
        <f t="shared" si="34"/>
        <v>0</v>
      </c>
    </row>
    <row r="5032" spans="5:5" x14ac:dyDescent="0.2">
      <c r="E5032" s="313">
        <f t="shared" si="34"/>
        <v>0</v>
      </c>
    </row>
    <row r="5033" spans="5:5" x14ac:dyDescent="0.2">
      <c r="E5033" s="313">
        <f t="shared" si="34"/>
        <v>0</v>
      </c>
    </row>
    <row r="5034" spans="5:5" x14ac:dyDescent="0.2">
      <c r="E5034" s="313">
        <f t="shared" si="34"/>
        <v>0</v>
      </c>
    </row>
    <row r="5035" spans="5:5" x14ac:dyDescent="0.2">
      <c r="E5035" s="313">
        <f t="shared" ref="E5035:E5098" si="35">F5035*C5035</f>
        <v>0</v>
      </c>
    </row>
    <row r="5036" spans="5:5" x14ac:dyDescent="0.2">
      <c r="E5036" s="313">
        <f t="shared" si="35"/>
        <v>0</v>
      </c>
    </row>
    <row r="5037" spans="5:5" x14ac:dyDescent="0.2">
      <c r="E5037" s="313">
        <f t="shared" si="35"/>
        <v>0</v>
      </c>
    </row>
    <row r="5038" spans="5:5" x14ac:dyDescent="0.2">
      <c r="E5038" s="313">
        <f t="shared" si="35"/>
        <v>0</v>
      </c>
    </row>
    <row r="5039" spans="5:5" x14ac:dyDescent="0.2">
      <c r="E5039" s="313">
        <f t="shared" si="35"/>
        <v>0</v>
      </c>
    </row>
    <row r="5040" spans="5:5" x14ac:dyDescent="0.2">
      <c r="E5040" s="313">
        <f t="shared" si="35"/>
        <v>0</v>
      </c>
    </row>
    <row r="5041" spans="5:5" x14ac:dyDescent="0.2">
      <c r="E5041" s="313">
        <f t="shared" si="35"/>
        <v>0</v>
      </c>
    </row>
    <row r="5042" spans="5:5" x14ac:dyDescent="0.2">
      <c r="E5042" s="313">
        <f t="shared" si="35"/>
        <v>0</v>
      </c>
    </row>
    <row r="5043" spans="5:5" x14ac:dyDescent="0.2">
      <c r="E5043" s="313">
        <f t="shared" si="35"/>
        <v>0</v>
      </c>
    </row>
    <row r="5044" spans="5:5" x14ac:dyDescent="0.2">
      <c r="E5044" s="313">
        <f t="shared" si="35"/>
        <v>0</v>
      </c>
    </row>
    <row r="5045" spans="5:5" x14ac:dyDescent="0.2">
      <c r="E5045" s="313">
        <f t="shared" si="35"/>
        <v>0</v>
      </c>
    </row>
    <row r="5046" spans="5:5" x14ac:dyDescent="0.2">
      <c r="E5046" s="313">
        <f t="shared" si="35"/>
        <v>0</v>
      </c>
    </row>
    <row r="5047" spans="5:5" x14ac:dyDescent="0.2">
      <c r="E5047" s="313">
        <f t="shared" si="35"/>
        <v>0</v>
      </c>
    </row>
    <row r="5048" spans="5:5" x14ac:dyDescent="0.2">
      <c r="E5048" s="313">
        <f t="shared" si="35"/>
        <v>0</v>
      </c>
    </row>
    <row r="5049" spans="5:5" x14ac:dyDescent="0.2">
      <c r="E5049" s="313">
        <f t="shared" si="35"/>
        <v>0</v>
      </c>
    </row>
    <row r="5050" spans="5:5" x14ac:dyDescent="0.2">
      <c r="E5050" s="313">
        <f t="shared" si="35"/>
        <v>0</v>
      </c>
    </row>
    <row r="5051" spans="5:5" x14ac:dyDescent="0.2">
      <c r="E5051" s="313">
        <f t="shared" si="35"/>
        <v>0</v>
      </c>
    </row>
    <row r="5052" spans="5:5" x14ac:dyDescent="0.2">
      <c r="E5052" s="313">
        <f t="shared" si="35"/>
        <v>0</v>
      </c>
    </row>
    <row r="5053" spans="5:5" x14ac:dyDescent="0.2">
      <c r="E5053" s="313">
        <f t="shared" si="35"/>
        <v>0</v>
      </c>
    </row>
    <row r="5054" spans="5:5" x14ac:dyDescent="0.2">
      <c r="E5054" s="313">
        <f t="shared" si="35"/>
        <v>0</v>
      </c>
    </row>
    <row r="5055" spans="5:5" x14ac:dyDescent="0.2">
      <c r="E5055" s="313">
        <f t="shared" si="35"/>
        <v>0</v>
      </c>
    </row>
    <row r="5056" spans="5:5" x14ac:dyDescent="0.2">
      <c r="E5056" s="313">
        <f t="shared" si="35"/>
        <v>0</v>
      </c>
    </row>
    <row r="5057" spans="5:5" x14ac:dyDescent="0.2">
      <c r="E5057" s="313">
        <f t="shared" si="35"/>
        <v>0</v>
      </c>
    </row>
    <row r="5058" spans="5:5" x14ac:dyDescent="0.2">
      <c r="E5058" s="313">
        <f t="shared" si="35"/>
        <v>0</v>
      </c>
    </row>
    <row r="5059" spans="5:5" x14ac:dyDescent="0.2">
      <c r="E5059" s="313">
        <f t="shared" si="35"/>
        <v>0</v>
      </c>
    </row>
    <row r="5060" spans="5:5" x14ac:dyDescent="0.2">
      <c r="E5060" s="313">
        <f t="shared" si="35"/>
        <v>0</v>
      </c>
    </row>
    <row r="5061" spans="5:5" x14ac:dyDescent="0.2">
      <c r="E5061" s="313">
        <f t="shared" si="35"/>
        <v>0</v>
      </c>
    </row>
    <row r="5062" spans="5:5" x14ac:dyDescent="0.2">
      <c r="E5062" s="313">
        <f t="shared" si="35"/>
        <v>0</v>
      </c>
    </row>
    <row r="5063" spans="5:5" x14ac:dyDescent="0.2">
      <c r="E5063" s="313">
        <f t="shared" si="35"/>
        <v>0</v>
      </c>
    </row>
    <row r="5064" spans="5:5" x14ac:dyDescent="0.2">
      <c r="E5064" s="313">
        <f t="shared" si="35"/>
        <v>0</v>
      </c>
    </row>
    <row r="5065" spans="5:5" x14ac:dyDescent="0.2">
      <c r="E5065" s="313">
        <f t="shared" si="35"/>
        <v>0</v>
      </c>
    </row>
    <row r="5066" spans="5:5" x14ac:dyDescent="0.2">
      <c r="E5066" s="313">
        <f t="shared" si="35"/>
        <v>0</v>
      </c>
    </row>
    <row r="5067" spans="5:5" x14ac:dyDescent="0.2">
      <c r="E5067" s="313">
        <f t="shared" si="35"/>
        <v>0</v>
      </c>
    </row>
    <row r="5068" spans="5:5" x14ac:dyDescent="0.2">
      <c r="E5068" s="313">
        <f t="shared" si="35"/>
        <v>0</v>
      </c>
    </row>
    <row r="5069" spans="5:5" x14ac:dyDescent="0.2">
      <c r="E5069" s="313">
        <f t="shared" si="35"/>
        <v>0</v>
      </c>
    </row>
    <row r="5070" spans="5:5" x14ac:dyDescent="0.2">
      <c r="E5070" s="313">
        <f t="shared" si="35"/>
        <v>0</v>
      </c>
    </row>
    <row r="5071" spans="5:5" x14ac:dyDescent="0.2">
      <c r="E5071" s="313">
        <f t="shared" si="35"/>
        <v>0</v>
      </c>
    </row>
    <row r="5072" spans="5:5" x14ac:dyDescent="0.2">
      <c r="E5072" s="313">
        <f t="shared" si="35"/>
        <v>0</v>
      </c>
    </row>
    <row r="5073" spans="5:5" x14ac:dyDescent="0.2">
      <c r="E5073" s="313">
        <f t="shared" si="35"/>
        <v>0</v>
      </c>
    </row>
    <row r="5074" spans="5:5" x14ac:dyDescent="0.2">
      <c r="E5074" s="313">
        <f t="shared" si="35"/>
        <v>0</v>
      </c>
    </row>
    <row r="5075" spans="5:5" x14ac:dyDescent="0.2">
      <c r="E5075" s="313">
        <f t="shared" si="35"/>
        <v>0</v>
      </c>
    </row>
    <row r="5076" spans="5:5" x14ac:dyDescent="0.2">
      <c r="E5076" s="313">
        <f t="shared" si="35"/>
        <v>0</v>
      </c>
    </row>
    <row r="5077" spans="5:5" x14ac:dyDescent="0.2">
      <c r="E5077" s="313">
        <f t="shared" si="35"/>
        <v>0</v>
      </c>
    </row>
    <row r="5078" spans="5:5" x14ac:dyDescent="0.2">
      <c r="E5078" s="313">
        <f t="shared" si="35"/>
        <v>0</v>
      </c>
    </row>
    <row r="5079" spans="5:5" x14ac:dyDescent="0.2">
      <c r="E5079" s="313">
        <f t="shared" si="35"/>
        <v>0</v>
      </c>
    </row>
    <row r="5080" spans="5:5" x14ac:dyDescent="0.2">
      <c r="E5080" s="313">
        <f t="shared" si="35"/>
        <v>0</v>
      </c>
    </row>
    <row r="5081" spans="5:5" x14ac:dyDescent="0.2">
      <c r="E5081" s="313">
        <f t="shared" si="35"/>
        <v>0</v>
      </c>
    </row>
    <row r="5082" spans="5:5" x14ac:dyDescent="0.2">
      <c r="E5082" s="313">
        <f t="shared" si="35"/>
        <v>0</v>
      </c>
    </row>
    <row r="5083" spans="5:5" x14ac:dyDescent="0.2">
      <c r="E5083" s="313">
        <f t="shared" si="35"/>
        <v>0</v>
      </c>
    </row>
    <row r="5084" spans="5:5" x14ac:dyDescent="0.2">
      <c r="E5084" s="313">
        <f t="shared" si="35"/>
        <v>0</v>
      </c>
    </row>
    <row r="5085" spans="5:5" x14ac:dyDescent="0.2">
      <c r="E5085" s="313">
        <f t="shared" si="35"/>
        <v>0</v>
      </c>
    </row>
    <row r="5086" spans="5:5" x14ac:dyDescent="0.2">
      <c r="E5086" s="313">
        <f t="shared" si="35"/>
        <v>0</v>
      </c>
    </row>
    <row r="5087" spans="5:5" x14ac:dyDescent="0.2">
      <c r="E5087" s="313">
        <f t="shared" si="35"/>
        <v>0</v>
      </c>
    </row>
    <row r="5088" spans="5:5" x14ac:dyDescent="0.2">
      <c r="E5088" s="313">
        <f t="shared" si="35"/>
        <v>0</v>
      </c>
    </row>
    <row r="5089" spans="5:5" x14ac:dyDescent="0.2">
      <c r="E5089" s="313">
        <f t="shared" si="35"/>
        <v>0</v>
      </c>
    </row>
    <row r="5090" spans="5:5" x14ac:dyDescent="0.2">
      <c r="E5090" s="313">
        <f t="shared" si="35"/>
        <v>0</v>
      </c>
    </row>
    <row r="5091" spans="5:5" x14ac:dyDescent="0.2">
      <c r="E5091" s="313">
        <f t="shared" si="35"/>
        <v>0</v>
      </c>
    </row>
    <row r="5092" spans="5:5" x14ac:dyDescent="0.2">
      <c r="E5092" s="313">
        <f t="shared" si="35"/>
        <v>0</v>
      </c>
    </row>
    <row r="5093" spans="5:5" x14ac:dyDescent="0.2">
      <c r="E5093" s="313">
        <f t="shared" si="35"/>
        <v>0</v>
      </c>
    </row>
    <row r="5094" spans="5:5" x14ac:dyDescent="0.2">
      <c r="E5094" s="313">
        <f t="shared" si="35"/>
        <v>0</v>
      </c>
    </row>
    <row r="5095" spans="5:5" x14ac:dyDescent="0.2">
      <c r="E5095" s="313">
        <f t="shared" si="35"/>
        <v>0</v>
      </c>
    </row>
    <row r="5096" spans="5:5" x14ac:dyDescent="0.2">
      <c r="E5096" s="313">
        <f t="shared" si="35"/>
        <v>0</v>
      </c>
    </row>
    <row r="5097" spans="5:5" x14ac:dyDescent="0.2">
      <c r="E5097" s="313">
        <f t="shared" si="35"/>
        <v>0</v>
      </c>
    </row>
    <row r="5098" spans="5:5" x14ac:dyDescent="0.2">
      <c r="E5098" s="313">
        <f t="shared" si="35"/>
        <v>0</v>
      </c>
    </row>
    <row r="5099" spans="5:5" x14ac:dyDescent="0.2">
      <c r="E5099" s="313">
        <f t="shared" ref="E5099:E5162" si="36">F5099*C5099</f>
        <v>0</v>
      </c>
    </row>
    <row r="5100" spans="5:5" x14ac:dyDescent="0.2">
      <c r="E5100" s="313">
        <f t="shared" si="36"/>
        <v>0</v>
      </c>
    </row>
    <row r="5101" spans="5:5" x14ac:dyDescent="0.2">
      <c r="E5101" s="313">
        <f t="shared" si="36"/>
        <v>0</v>
      </c>
    </row>
    <row r="5102" spans="5:5" x14ac:dyDescent="0.2">
      <c r="E5102" s="313">
        <f t="shared" si="36"/>
        <v>0</v>
      </c>
    </row>
    <row r="5103" spans="5:5" x14ac:dyDescent="0.2">
      <c r="E5103" s="313">
        <f t="shared" si="36"/>
        <v>0</v>
      </c>
    </row>
    <row r="5104" spans="5:5" x14ac:dyDescent="0.2">
      <c r="E5104" s="313">
        <f t="shared" si="36"/>
        <v>0</v>
      </c>
    </row>
    <row r="5105" spans="5:5" x14ac:dyDescent="0.2">
      <c r="E5105" s="313">
        <f t="shared" si="36"/>
        <v>0</v>
      </c>
    </row>
    <row r="5106" spans="5:5" x14ac:dyDescent="0.2">
      <c r="E5106" s="313">
        <f t="shared" si="36"/>
        <v>0</v>
      </c>
    </row>
    <row r="5107" spans="5:5" x14ac:dyDescent="0.2">
      <c r="E5107" s="313">
        <f t="shared" si="36"/>
        <v>0</v>
      </c>
    </row>
    <row r="5108" spans="5:5" x14ac:dyDescent="0.2">
      <c r="E5108" s="313">
        <f t="shared" si="36"/>
        <v>0</v>
      </c>
    </row>
    <row r="5109" spans="5:5" x14ac:dyDescent="0.2">
      <c r="E5109" s="313">
        <f t="shared" si="36"/>
        <v>0</v>
      </c>
    </row>
    <row r="5110" spans="5:5" x14ac:dyDescent="0.2">
      <c r="E5110" s="313">
        <f t="shared" si="36"/>
        <v>0</v>
      </c>
    </row>
    <row r="5111" spans="5:5" x14ac:dyDescent="0.2">
      <c r="E5111" s="313">
        <f t="shared" si="36"/>
        <v>0</v>
      </c>
    </row>
    <row r="5112" spans="5:5" x14ac:dyDescent="0.2">
      <c r="E5112" s="313">
        <f t="shared" si="36"/>
        <v>0</v>
      </c>
    </row>
    <row r="5113" spans="5:5" x14ac:dyDescent="0.2">
      <c r="E5113" s="313">
        <f t="shared" si="36"/>
        <v>0</v>
      </c>
    </row>
    <row r="5114" spans="5:5" x14ac:dyDescent="0.2">
      <c r="E5114" s="313">
        <f t="shared" si="36"/>
        <v>0</v>
      </c>
    </row>
    <row r="5115" spans="5:5" x14ac:dyDescent="0.2">
      <c r="E5115" s="313">
        <f t="shared" si="36"/>
        <v>0</v>
      </c>
    </row>
    <row r="5116" spans="5:5" x14ac:dyDescent="0.2">
      <c r="E5116" s="313">
        <f t="shared" si="36"/>
        <v>0</v>
      </c>
    </row>
    <row r="5117" spans="5:5" x14ac:dyDescent="0.2">
      <c r="E5117" s="313">
        <f t="shared" si="36"/>
        <v>0</v>
      </c>
    </row>
    <row r="5118" spans="5:5" x14ac:dyDescent="0.2">
      <c r="E5118" s="313">
        <f t="shared" si="36"/>
        <v>0</v>
      </c>
    </row>
    <row r="5119" spans="5:5" x14ac:dyDescent="0.2">
      <c r="E5119" s="313">
        <f t="shared" si="36"/>
        <v>0</v>
      </c>
    </row>
    <row r="5120" spans="5:5" x14ac:dyDescent="0.2">
      <c r="E5120" s="313">
        <f t="shared" si="36"/>
        <v>0</v>
      </c>
    </row>
    <row r="5121" spans="5:5" x14ac:dyDescent="0.2">
      <c r="E5121" s="313">
        <f t="shared" si="36"/>
        <v>0</v>
      </c>
    </row>
    <row r="5122" spans="5:5" x14ac:dyDescent="0.2">
      <c r="E5122" s="313">
        <f t="shared" si="36"/>
        <v>0</v>
      </c>
    </row>
    <row r="5123" spans="5:5" x14ac:dyDescent="0.2">
      <c r="E5123" s="313">
        <f t="shared" si="36"/>
        <v>0</v>
      </c>
    </row>
    <row r="5124" spans="5:5" x14ac:dyDescent="0.2">
      <c r="E5124" s="313">
        <f t="shared" si="36"/>
        <v>0</v>
      </c>
    </row>
    <row r="5125" spans="5:5" x14ac:dyDescent="0.2">
      <c r="E5125" s="313">
        <f t="shared" si="36"/>
        <v>0</v>
      </c>
    </row>
    <row r="5126" spans="5:5" x14ac:dyDescent="0.2">
      <c r="E5126" s="313">
        <f t="shared" si="36"/>
        <v>0</v>
      </c>
    </row>
    <row r="5127" spans="5:5" x14ac:dyDescent="0.2">
      <c r="E5127" s="313">
        <f t="shared" si="36"/>
        <v>0</v>
      </c>
    </row>
    <row r="5128" spans="5:5" x14ac:dyDescent="0.2">
      <c r="E5128" s="313">
        <f t="shared" si="36"/>
        <v>0</v>
      </c>
    </row>
    <row r="5129" spans="5:5" x14ac:dyDescent="0.2">
      <c r="E5129" s="313">
        <f t="shared" si="36"/>
        <v>0</v>
      </c>
    </row>
    <row r="5130" spans="5:5" x14ac:dyDescent="0.2">
      <c r="E5130" s="313">
        <f t="shared" si="36"/>
        <v>0</v>
      </c>
    </row>
    <row r="5131" spans="5:5" x14ac:dyDescent="0.2">
      <c r="E5131" s="313">
        <f t="shared" si="36"/>
        <v>0</v>
      </c>
    </row>
    <row r="5132" spans="5:5" x14ac:dyDescent="0.2">
      <c r="E5132" s="313">
        <f t="shared" si="36"/>
        <v>0</v>
      </c>
    </row>
    <row r="5133" spans="5:5" x14ac:dyDescent="0.2">
      <c r="E5133" s="313">
        <f t="shared" si="36"/>
        <v>0</v>
      </c>
    </row>
    <row r="5134" spans="5:5" x14ac:dyDescent="0.2">
      <c r="E5134" s="313">
        <f t="shared" si="36"/>
        <v>0</v>
      </c>
    </row>
    <row r="5135" spans="5:5" x14ac:dyDescent="0.2">
      <c r="E5135" s="313">
        <f t="shared" si="36"/>
        <v>0</v>
      </c>
    </row>
    <row r="5136" spans="5:5" x14ac:dyDescent="0.2">
      <c r="E5136" s="313">
        <f t="shared" si="36"/>
        <v>0</v>
      </c>
    </row>
    <row r="5137" spans="5:5" x14ac:dyDescent="0.2">
      <c r="E5137" s="313">
        <f t="shared" si="36"/>
        <v>0</v>
      </c>
    </row>
    <row r="5138" spans="5:5" x14ac:dyDescent="0.2">
      <c r="E5138" s="313">
        <f t="shared" si="36"/>
        <v>0</v>
      </c>
    </row>
    <row r="5139" spans="5:5" x14ac:dyDescent="0.2">
      <c r="E5139" s="313">
        <f t="shared" si="36"/>
        <v>0</v>
      </c>
    </row>
    <row r="5140" spans="5:5" x14ac:dyDescent="0.2">
      <c r="E5140" s="313">
        <f t="shared" si="36"/>
        <v>0</v>
      </c>
    </row>
    <row r="5141" spans="5:5" x14ac:dyDescent="0.2">
      <c r="E5141" s="313">
        <f t="shared" si="36"/>
        <v>0</v>
      </c>
    </row>
    <row r="5142" spans="5:5" x14ac:dyDescent="0.2">
      <c r="E5142" s="313">
        <f t="shared" si="36"/>
        <v>0</v>
      </c>
    </row>
    <row r="5143" spans="5:5" x14ac:dyDescent="0.2">
      <c r="E5143" s="313">
        <f t="shared" si="36"/>
        <v>0</v>
      </c>
    </row>
    <row r="5144" spans="5:5" x14ac:dyDescent="0.2">
      <c r="E5144" s="313">
        <f t="shared" si="36"/>
        <v>0</v>
      </c>
    </row>
    <row r="5145" spans="5:5" x14ac:dyDescent="0.2">
      <c r="E5145" s="313">
        <f t="shared" si="36"/>
        <v>0</v>
      </c>
    </row>
    <row r="5146" spans="5:5" x14ac:dyDescent="0.2">
      <c r="E5146" s="313">
        <f t="shared" si="36"/>
        <v>0</v>
      </c>
    </row>
    <row r="5147" spans="5:5" x14ac:dyDescent="0.2">
      <c r="E5147" s="313">
        <f t="shared" si="36"/>
        <v>0</v>
      </c>
    </row>
    <row r="5148" spans="5:5" x14ac:dyDescent="0.2">
      <c r="E5148" s="313">
        <f t="shared" si="36"/>
        <v>0</v>
      </c>
    </row>
    <row r="5149" spans="5:5" x14ac:dyDescent="0.2">
      <c r="E5149" s="313">
        <f t="shared" si="36"/>
        <v>0</v>
      </c>
    </row>
    <row r="5150" spans="5:5" x14ac:dyDescent="0.2">
      <c r="E5150" s="313">
        <f t="shared" si="36"/>
        <v>0</v>
      </c>
    </row>
    <row r="5151" spans="5:5" x14ac:dyDescent="0.2">
      <c r="E5151" s="313">
        <f t="shared" si="36"/>
        <v>0</v>
      </c>
    </row>
    <row r="5152" spans="5:5" x14ac:dyDescent="0.2">
      <c r="E5152" s="313">
        <f t="shared" si="36"/>
        <v>0</v>
      </c>
    </row>
    <row r="5153" spans="5:5" x14ac:dyDescent="0.2">
      <c r="E5153" s="313">
        <f t="shared" si="36"/>
        <v>0</v>
      </c>
    </row>
    <row r="5154" spans="5:5" x14ac:dyDescent="0.2">
      <c r="E5154" s="313">
        <f t="shared" si="36"/>
        <v>0</v>
      </c>
    </row>
    <row r="5155" spans="5:5" x14ac:dyDescent="0.2">
      <c r="E5155" s="313">
        <f t="shared" si="36"/>
        <v>0</v>
      </c>
    </row>
    <row r="5156" spans="5:5" x14ac:dyDescent="0.2">
      <c r="E5156" s="313">
        <f t="shared" si="36"/>
        <v>0</v>
      </c>
    </row>
    <row r="5157" spans="5:5" x14ac:dyDescent="0.2">
      <c r="E5157" s="313">
        <f t="shared" si="36"/>
        <v>0</v>
      </c>
    </row>
    <row r="5158" spans="5:5" x14ac:dyDescent="0.2">
      <c r="E5158" s="313">
        <f t="shared" si="36"/>
        <v>0</v>
      </c>
    </row>
    <row r="5159" spans="5:5" x14ac:dyDescent="0.2">
      <c r="E5159" s="313">
        <f t="shared" si="36"/>
        <v>0</v>
      </c>
    </row>
    <row r="5160" spans="5:5" x14ac:dyDescent="0.2">
      <c r="E5160" s="313">
        <f t="shared" si="36"/>
        <v>0</v>
      </c>
    </row>
    <row r="5161" spans="5:5" x14ac:dyDescent="0.2">
      <c r="E5161" s="313">
        <f t="shared" si="36"/>
        <v>0</v>
      </c>
    </row>
    <row r="5162" spans="5:5" x14ac:dyDescent="0.2">
      <c r="E5162" s="313">
        <f t="shared" si="36"/>
        <v>0</v>
      </c>
    </row>
    <row r="5163" spans="5:5" x14ac:dyDescent="0.2">
      <c r="E5163" s="313">
        <f t="shared" ref="E5163:E5226" si="37">F5163*C5163</f>
        <v>0</v>
      </c>
    </row>
    <row r="5164" spans="5:5" x14ac:dyDescent="0.2">
      <c r="E5164" s="313">
        <f t="shared" si="37"/>
        <v>0</v>
      </c>
    </row>
    <row r="5165" spans="5:5" x14ac:dyDescent="0.2">
      <c r="E5165" s="313">
        <f t="shared" si="37"/>
        <v>0</v>
      </c>
    </row>
    <row r="5166" spans="5:5" x14ac:dyDescent="0.2">
      <c r="E5166" s="313">
        <f t="shared" si="37"/>
        <v>0</v>
      </c>
    </row>
    <row r="5167" spans="5:5" x14ac:dyDescent="0.2">
      <c r="E5167" s="313">
        <f t="shared" si="37"/>
        <v>0</v>
      </c>
    </row>
    <row r="5168" spans="5:5" x14ac:dyDescent="0.2">
      <c r="E5168" s="313">
        <f t="shared" si="37"/>
        <v>0</v>
      </c>
    </row>
    <row r="5169" spans="5:5" x14ac:dyDescent="0.2">
      <c r="E5169" s="313">
        <f t="shared" si="37"/>
        <v>0</v>
      </c>
    </row>
    <row r="5170" spans="5:5" x14ac:dyDescent="0.2">
      <c r="E5170" s="313">
        <f t="shared" si="37"/>
        <v>0</v>
      </c>
    </row>
    <row r="5171" spans="5:5" x14ac:dyDescent="0.2">
      <c r="E5171" s="313">
        <f t="shared" si="37"/>
        <v>0</v>
      </c>
    </row>
    <row r="5172" spans="5:5" x14ac:dyDescent="0.2">
      <c r="E5172" s="313">
        <f t="shared" si="37"/>
        <v>0</v>
      </c>
    </row>
    <row r="5173" spans="5:5" x14ac:dyDescent="0.2">
      <c r="E5173" s="313">
        <f t="shared" si="37"/>
        <v>0</v>
      </c>
    </row>
    <row r="5174" spans="5:5" x14ac:dyDescent="0.2">
      <c r="E5174" s="313">
        <f t="shared" si="37"/>
        <v>0</v>
      </c>
    </row>
    <row r="5175" spans="5:5" x14ac:dyDescent="0.2">
      <c r="E5175" s="313">
        <f t="shared" si="37"/>
        <v>0</v>
      </c>
    </row>
    <row r="5176" spans="5:5" x14ac:dyDescent="0.2">
      <c r="E5176" s="313">
        <f t="shared" si="37"/>
        <v>0</v>
      </c>
    </row>
    <row r="5177" spans="5:5" x14ac:dyDescent="0.2">
      <c r="E5177" s="313">
        <f t="shared" si="37"/>
        <v>0</v>
      </c>
    </row>
    <row r="5178" spans="5:5" x14ac:dyDescent="0.2">
      <c r="E5178" s="313">
        <f t="shared" si="37"/>
        <v>0</v>
      </c>
    </row>
    <row r="5179" spans="5:5" x14ac:dyDescent="0.2">
      <c r="E5179" s="313">
        <f t="shared" si="37"/>
        <v>0</v>
      </c>
    </row>
    <row r="5180" spans="5:5" x14ac:dyDescent="0.2">
      <c r="E5180" s="313">
        <f t="shared" si="37"/>
        <v>0</v>
      </c>
    </row>
    <row r="5181" spans="5:5" x14ac:dyDescent="0.2">
      <c r="E5181" s="313">
        <f t="shared" si="37"/>
        <v>0</v>
      </c>
    </row>
    <row r="5182" spans="5:5" x14ac:dyDescent="0.2">
      <c r="E5182" s="313">
        <f t="shared" si="37"/>
        <v>0</v>
      </c>
    </row>
    <row r="5183" spans="5:5" x14ac:dyDescent="0.2">
      <c r="E5183" s="313">
        <f t="shared" si="37"/>
        <v>0</v>
      </c>
    </row>
    <row r="5184" spans="5:5" x14ac:dyDescent="0.2">
      <c r="E5184" s="313">
        <f t="shared" si="37"/>
        <v>0</v>
      </c>
    </row>
    <row r="5185" spans="5:5" x14ac:dyDescent="0.2">
      <c r="E5185" s="313">
        <f t="shared" si="37"/>
        <v>0</v>
      </c>
    </row>
    <row r="5186" spans="5:5" x14ac:dyDescent="0.2">
      <c r="E5186" s="313">
        <f t="shared" si="37"/>
        <v>0</v>
      </c>
    </row>
    <row r="5187" spans="5:5" x14ac:dyDescent="0.2">
      <c r="E5187" s="313">
        <f t="shared" si="37"/>
        <v>0</v>
      </c>
    </row>
    <row r="5188" spans="5:5" x14ac:dyDescent="0.2">
      <c r="E5188" s="313">
        <f t="shared" si="37"/>
        <v>0</v>
      </c>
    </row>
    <row r="5189" spans="5:5" x14ac:dyDescent="0.2">
      <c r="E5189" s="313">
        <f t="shared" si="37"/>
        <v>0</v>
      </c>
    </row>
    <row r="5190" spans="5:5" x14ac:dyDescent="0.2">
      <c r="E5190" s="313">
        <f t="shared" si="37"/>
        <v>0</v>
      </c>
    </row>
    <row r="5191" spans="5:5" x14ac:dyDescent="0.2">
      <c r="E5191" s="313">
        <f t="shared" si="37"/>
        <v>0</v>
      </c>
    </row>
    <row r="5192" spans="5:5" x14ac:dyDescent="0.2">
      <c r="E5192" s="313">
        <f t="shared" si="37"/>
        <v>0</v>
      </c>
    </row>
    <row r="5193" spans="5:5" x14ac:dyDescent="0.2">
      <c r="E5193" s="313">
        <f t="shared" si="37"/>
        <v>0</v>
      </c>
    </row>
    <row r="5194" spans="5:5" x14ac:dyDescent="0.2">
      <c r="E5194" s="313">
        <f t="shared" si="37"/>
        <v>0</v>
      </c>
    </row>
    <row r="5195" spans="5:5" x14ac:dyDescent="0.2">
      <c r="E5195" s="313">
        <f t="shared" si="37"/>
        <v>0</v>
      </c>
    </row>
    <row r="5196" spans="5:5" x14ac:dyDescent="0.2">
      <c r="E5196" s="313">
        <f t="shared" si="37"/>
        <v>0</v>
      </c>
    </row>
    <row r="5197" spans="5:5" x14ac:dyDescent="0.2">
      <c r="E5197" s="313">
        <f t="shared" si="37"/>
        <v>0</v>
      </c>
    </row>
    <row r="5198" spans="5:5" x14ac:dyDescent="0.2">
      <c r="E5198" s="313">
        <f t="shared" si="37"/>
        <v>0</v>
      </c>
    </row>
    <row r="5199" spans="5:5" x14ac:dyDescent="0.2">
      <c r="E5199" s="313">
        <f t="shared" si="37"/>
        <v>0</v>
      </c>
    </row>
    <row r="5200" spans="5:5" x14ac:dyDescent="0.2">
      <c r="E5200" s="313">
        <f t="shared" si="37"/>
        <v>0</v>
      </c>
    </row>
    <row r="5201" spans="5:5" x14ac:dyDescent="0.2">
      <c r="E5201" s="313">
        <f t="shared" si="37"/>
        <v>0</v>
      </c>
    </row>
    <row r="5202" spans="5:5" x14ac:dyDescent="0.2">
      <c r="E5202" s="313">
        <f t="shared" si="37"/>
        <v>0</v>
      </c>
    </row>
    <row r="5203" spans="5:5" x14ac:dyDescent="0.2">
      <c r="E5203" s="313">
        <f t="shared" si="37"/>
        <v>0</v>
      </c>
    </row>
    <row r="5204" spans="5:5" x14ac:dyDescent="0.2">
      <c r="E5204" s="313">
        <f t="shared" si="37"/>
        <v>0</v>
      </c>
    </row>
    <row r="5205" spans="5:5" x14ac:dyDescent="0.2">
      <c r="E5205" s="313">
        <f t="shared" si="37"/>
        <v>0</v>
      </c>
    </row>
    <row r="5206" spans="5:5" x14ac:dyDescent="0.2">
      <c r="E5206" s="313">
        <f t="shared" si="37"/>
        <v>0</v>
      </c>
    </row>
    <row r="5207" spans="5:5" x14ac:dyDescent="0.2">
      <c r="E5207" s="313">
        <f t="shared" si="37"/>
        <v>0</v>
      </c>
    </row>
    <row r="5208" spans="5:5" x14ac:dyDescent="0.2">
      <c r="E5208" s="313">
        <f t="shared" si="37"/>
        <v>0</v>
      </c>
    </row>
    <row r="5209" spans="5:5" x14ac:dyDescent="0.2">
      <c r="E5209" s="313">
        <f t="shared" si="37"/>
        <v>0</v>
      </c>
    </row>
    <row r="5210" spans="5:5" x14ac:dyDescent="0.2">
      <c r="E5210" s="313">
        <f t="shared" si="37"/>
        <v>0</v>
      </c>
    </row>
    <row r="5211" spans="5:5" x14ac:dyDescent="0.2">
      <c r="E5211" s="313">
        <f t="shared" si="37"/>
        <v>0</v>
      </c>
    </row>
    <row r="5212" spans="5:5" x14ac:dyDescent="0.2">
      <c r="E5212" s="313">
        <f t="shared" si="37"/>
        <v>0</v>
      </c>
    </row>
    <row r="5213" spans="5:5" x14ac:dyDescent="0.2">
      <c r="E5213" s="313">
        <f t="shared" si="37"/>
        <v>0</v>
      </c>
    </row>
    <row r="5214" spans="5:5" x14ac:dyDescent="0.2">
      <c r="E5214" s="313">
        <f t="shared" si="37"/>
        <v>0</v>
      </c>
    </row>
    <row r="5215" spans="5:5" x14ac:dyDescent="0.2">
      <c r="E5215" s="313">
        <f t="shared" si="37"/>
        <v>0</v>
      </c>
    </row>
    <row r="5216" spans="5:5" x14ac:dyDescent="0.2">
      <c r="E5216" s="313">
        <f t="shared" si="37"/>
        <v>0</v>
      </c>
    </row>
    <row r="5217" spans="5:5" x14ac:dyDescent="0.2">
      <c r="E5217" s="313">
        <f t="shared" si="37"/>
        <v>0</v>
      </c>
    </row>
    <row r="5218" spans="5:5" x14ac:dyDescent="0.2">
      <c r="E5218" s="313">
        <f t="shared" si="37"/>
        <v>0</v>
      </c>
    </row>
    <row r="5219" spans="5:5" x14ac:dyDescent="0.2">
      <c r="E5219" s="313">
        <f t="shared" si="37"/>
        <v>0</v>
      </c>
    </row>
    <row r="5220" spans="5:5" x14ac:dyDescent="0.2">
      <c r="E5220" s="313">
        <f t="shared" si="37"/>
        <v>0</v>
      </c>
    </row>
    <row r="5221" spans="5:5" x14ac:dyDescent="0.2">
      <c r="E5221" s="313">
        <f t="shared" si="37"/>
        <v>0</v>
      </c>
    </row>
    <row r="5222" spans="5:5" x14ac:dyDescent="0.2">
      <c r="E5222" s="313">
        <f t="shared" si="37"/>
        <v>0</v>
      </c>
    </row>
    <row r="5223" spans="5:5" x14ac:dyDescent="0.2">
      <c r="E5223" s="313">
        <f t="shared" si="37"/>
        <v>0</v>
      </c>
    </row>
    <row r="5224" spans="5:5" x14ac:dyDescent="0.2">
      <c r="E5224" s="313">
        <f t="shared" si="37"/>
        <v>0</v>
      </c>
    </row>
    <row r="5225" spans="5:5" x14ac:dyDescent="0.2">
      <c r="E5225" s="313">
        <f t="shared" si="37"/>
        <v>0</v>
      </c>
    </row>
    <row r="5226" spans="5:5" x14ac:dyDescent="0.2">
      <c r="E5226" s="313">
        <f t="shared" si="37"/>
        <v>0</v>
      </c>
    </row>
    <row r="5227" spans="5:5" x14ac:dyDescent="0.2">
      <c r="E5227" s="313">
        <f t="shared" ref="E5227:E5290" si="38">F5227*C5227</f>
        <v>0</v>
      </c>
    </row>
    <row r="5228" spans="5:5" x14ac:dyDescent="0.2">
      <c r="E5228" s="313">
        <f t="shared" si="38"/>
        <v>0</v>
      </c>
    </row>
    <row r="5229" spans="5:5" x14ac:dyDescent="0.2">
      <c r="E5229" s="313">
        <f t="shared" si="38"/>
        <v>0</v>
      </c>
    </row>
    <row r="5230" spans="5:5" x14ac:dyDescent="0.2">
      <c r="E5230" s="313">
        <f t="shared" si="38"/>
        <v>0</v>
      </c>
    </row>
    <row r="5231" spans="5:5" x14ac:dyDescent="0.2">
      <c r="E5231" s="313">
        <f t="shared" si="38"/>
        <v>0</v>
      </c>
    </row>
    <row r="5232" spans="5:5" x14ac:dyDescent="0.2">
      <c r="E5232" s="313">
        <f t="shared" si="38"/>
        <v>0</v>
      </c>
    </row>
    <row r="5233" spans="5:5" x14ac:dyDescent="0.2">
      <c r="E5233" s="313">
        <f t="shared" si="38"/>
        <v>0</v>
      </c>
    </row>
    <row r="5234" spans="5:5" x14ac:dyDescent="0.2">
      <c r="E5234" s="313">
        <f t="shared" si="38"/>
        <v>0</v>
      </c>
    </row>
    <row r="5235" spans="5:5" x14ac:dyDescent="0.2">
      <c r="E5235" s="313">
        <f t="shared" si="38"/>
        <v>0</v>
      </c>
    </row>
    <row r="5236" spans="5:5" x14ac:dyDescent="0.2">
      <c r="E5236" s="313">
        <f t="shared" si="38"/>
        <v>0</v>
      </c>
    </row>
    <row r="5237" spans="5:5" x14ac:dyDescent="0.2">
      <c r="E5237" s="313">
        <f t="shared" si="38"/>
        <v>0</v>
      </c>
    </row>
    <row r="5238" spans="5:5" x14ac:dyDescent="0.2">
      <c r="E5238" s="313">
        <f t="shared" si="38"/>
        <v>0</v>
      </c>
    </row>
    <row r="5239" spans="5:5" x14ac:dyDescent="0.2">
      <c r="E5239" s="313">
        <f t="shared" si="38"/>
        <v>0</v>
      </c>
    </row>
    <row r="5240" spans="5:5" x14ac:dyDescent="0.2">
      <c r="E5240" s="313">
        <f t="shared" si="38"/>
        <v>0</v>
      </c>
    </row>
    <row r="5241" spans="5:5" x14ac:dyDescent="0.2">
      <c r="E5241" s="313">
        <f t="shared" si="38"/>
        <v>0</v>
      </c>
    </row>
    <row r="5242" spans="5:5" x14ac:dyDescent="0.2">
      <c r="E5242" s="313">
        <f t="shared" si="38"/>
        <v>0</v>
      </c>
    </row>
    <row r="5243" spans="5:5" x14ac:dyDescent="0.2">
      <c r="E5243" s="313">
        <f t="shared" si="38"/>
        <v>0</v>
      </c>
    </row>
    <row r="5244" spans="5:5" x14ac:dyDescent="0.2">
      <c r="E5244" s="313">
        <f t="shared" si="38"/>
        <v>0</v>
      </c>
    </row>
    <row r="5245" spans="5:5" x14ac:dyDescent="0.2">
      <c r="E5245" s="313">
        <f t="shared" si="38"/>
        <v>0</v>
      </c>
    </row>
    <row r="5246" spans="5:5" x14ac:dyDescent="0.2">
      <c r="E5246" s="313">
        <f t="shared" si="38"/>
        <v>0</v>
      </c>
    </row>
    <row r="5247" spans="5:5" x14ac:dyDescent="0.2">
      <c r="E5247" s="313">
        <f t="shared" si="38"/>
        <v>0</v>
      </c>
    </row>
    <row r="5248" spans="5:5" x14ac:dyDescent="0.2">
      <c r="E5248" s="313">
        <f t="shared" si="38"/>
        <v>0</v>
      </c>
    </row>
    <row r="5249" spans="5:5" x14ac:dyDescent="0.2">
      <c r="E5249" s="313">
        <f t="shared" si="38"/>
        <v>0</v>
      </c>
    </row>
    <row r="5250" spans="5:5" x14ac:dyDescent="0.2">
      <c r="E5250" s="313">
        <f t="shared" si="38"/>
        <v>0</v>
      </c>
    </row>
    <row r="5251" spans="5:5" x14ac:dyDescent="0.2">
      <c r="E5251" s="313">
        <f t="shared" si="38"/>
        <v>0</v>
      </c>
    </row>
    <row r="5252" spans="5:5" x14ac:dyDescent="0.2">
      <c r="E5252" s="313">
        <f t="shared" si="38"/>
        <v>0</v>
      </c>
    </row>
    <row r="5253" spans="5:5" x14ac:dyDescent="0.2">
      <c r="E5253" s="313">
        <f t="shared" si="38"/>
        <v>0</v>
      </c>
    </row>
    <row r="5254" spans="5:5" x14ac:dyDescent="0.2">
      <c r="E5254" s="313">
        <f t="shared" si="38"/>
        <v>0</v>
      </c>
    </row>
    <row r="5255" spans="5:5" x14ac:dyDescent="0.2">
      <c r="E5255" s="313">
        <f t="shared" si="38"/>
        <v>0</v>
      </c>
    </row>
    <row r="5256" spans="5:5" x14ac:dyDescent="0.2">
      <c r="E5256" s="313">
        <f t="shared" si="38"/>
        <v>0</v>
      </c>
    </row>
    <row r="5257" spans="5:5" x14ac:dyDescent="0.2">
      <c r="E5257" s="313">
        <f t="shared" si="38"/>
        <v>0</v>
      </c>
    </row>
    <row r="5258" spans="5:5" x14ac:dyDescent="0.2">
      <c r="E5258" s="313">
        <f t="shared" si="38"/>
        <v>0</v>
      </c>
    </row>
    <row r="5259" spans="5:5" x14ac:dyDescent="0.2">
      <c r="E5259" s="313">
        <f t="shared" si="38"/>
        <v>0</v>
      </c>
    </row>
    <row r="5260" spans="5:5" x14ac:dyDescent="0.2">
      <c r="E5260" s="313">
        <f t="shared" si="38"/>
        <v>0</v>
      </c>
    </row>
    <row r="5261" spans="5:5" x14ac:dyDescent="0.2">
      <c r="E5261" s="313">
        <f t="shared" si="38"/>
        <v>0</v>
      </c>
    </row>
    <row r="5262" spans="5:5" x14ac:dyDescent="0.2">
      <c r="E5262" s="313">
        <f t="shared" si="38"/>
        <v>0</v>
      </c>
    </row>
    <row r="5263" spans="5:5" x14ac:dyDescent="0.2">
      <c r="E5263" s="313">
        <f t="shared" si="38"/>
        <v>0</v>
      </c>
    </row>
    <row r="5264" spans="5:5" x14ac:dyDescent="0.2">
      <c r="E5264" s="313">
        <f t="shared" si="38"/>
        <v>0</v>
      </c>
    </row>
    <row r="5265" spans="5:5" x14ac:dyDescent="0.2">
      <c r="E5265" s="313">
        <f t="shared" si="38"/>
        <v>0</v>
      </c>
    </row>
    <row r="5266" spans="5:5" x14ac:dyDescent="0.2">
      <c r="E5266" s="313">
        <f t="shared" si="38"/>
        <v>0</v>
      </c>
    </row>
    <row r="5267" spans="5:5" x14ac:dyDescent="0.2">
      <c r="E5267" s="313">
        <f t="shared" si="38"/>
        <v>0</v>
      </c>
    </row>
    <row r="5268" spans="5:5" x14ac:dyDescent="0.2">
      <c r="E5268" s="313">
        <f t="shared" si="38"/>
        <v>0</v>
      </c>
    </row>
    <row r="5269" spans="5:5" x14ac:dyDescent="0.2">
      <c r="E5269" s="313">
        <f t="shared" si="38"/>
        <v>0</v>
      </c>
    </row>
    <row r="5270" spans="5:5" x14ac:dyDescent="0.2">
      <c r="E5270" s="313">
        <f t="shared" si="38"/>
        <v>0</v>
      </c>
    </row>
    <row r="5271" spans="5:5" x14ac:dyDescent="0.2">
      <c r="E5271" s="313">
        <f t="shared" si="38"/>
        <v>0</v>
      </c>
    </row>
    <row r="5272" spans="5:5" x14ac:dyDescent="0.2">
      <c r="E5272" s="313">
        <f t="shared" si="38"/>
        <v>0</v>
      </c>
    </row>
    <row r="5273" spans="5:5" x14ac:dyDescent="0.2">
      <c r="E5273" s="313">
        <f t="shared" si="38"/>
        <v>0</v>
      </c>
    </row>
    <row r="5274" spans="5:5" x14ac:dyDescent="0.2">
      <c r="E5274" s="313">
        <f t="shared" si="38"/>
        <v>0</v>
      </c>
    </row>
    <row r="5275" spans="5:5" x14ac:dyDescent="0.2">
      <c r="E5275" s="313">
        <f t="shared" si="38"/>
        <v>0</v>
      </c>
    </row>
    <row r="5276" spans="5:5" x14ac:dyDescent="0.2">
      <c r="E5276" s="313">
        <f t="shared" si="38"/>
        <v>0</v>
      </c>
    </row>
    <row r="5277" spans="5:5" x14ac:dyDescent="0.2">
      <c r="E5277" s="313">
        <f t="shared" si="38"/>
        <v>0</v>
      </c>
    </row>
    <row r="5278" spans="5:5" x14ac:dyDescent="0.2">
      <c r="E5278" s="313">
        <f t="shared" si="38"/>
        <v>0</v>
      </c>
    </row>
    <row r="5279" spans="5:5" x14ac:dyDescent="0.2">
      <c r="E5279" s="313">
        <f t="shared" si="38"/>
        <v>0</v>
      </c>
    </row>
    <row r="5280" spans="5:5" x14ac:dyDescent="0.2">
      <c r="E5280" s="313">
        <f t="shared" si="38"/>
        <v>0</v>
      </c>
    </row>
    <row r="5281" spans="5:5" x14ac:dyDescent="0.2">
      <c r="E5281" s="313">
        <f t="shared" si="38"/>
        <v>0</v>
      </c>
    </row>
    <row r="5282" spans="5:5" x14ac:dyDescent="0.2">
      <c r="E5282" s="313">
        <f t="shared" si="38"/>
        <v>0</v>
      </c>
    </row>
    <row r="5283" spans="5:5" x14ac:dyDescent="0.2">
      <c r="E5283" s="313">
        <f t="shared" si="38"/>
        <v>0</v>
      </c>
    </row>
    <row r="5284" spans="5:5" x14ac:dyDescent="0.2">
      <c r="E5284" s="313">
        <f t="shared" si="38"/>
        <v>0</v>
      </c>
    </row>
    <row r="5285" spans="5:5" x14ac:dyDescent="0.2">
      <c r="E5285" s="313">
        <f t="shared" si="38"/>
        <v>0</v>
      </c>
    </row>
    <row r="5286" spans="5:5" x14ac:dyDescent="0.2">
      <c r="E5286" s="313">
        <f t="shared" si="38"/>
        <v>0</v>
      </c>
    </row>
    <row r="5287" spans="5:5" x14ac:dyDescent="0.2">
      <c r="E5287" s="313">
        <f t="shared" si="38"/>
        <v>0</v>
      </c>
    </row>
    <row r="5288" spans="5:5" x14ac:dyDescent="0.2">
      <c r="E5288" s="313">
        <f t="shared" si="38"/>
        <v>0</v>
      </c>
    </row>
    <row r="5289" spans="5:5" x14ac:dyDescent="0.2">
      <c r="E5289" s="313">
        <f t="shared" si="38"/>
        <v>0</v>
      </c>
    </row>
    <row r="5290" spans="5:5" x14ac:dyDescent="0.2">
      <c r="E5290" s="313">
        <f t="shared" si="38"/>
        <v>0</v>
      </c>
    </row>
    <row r="5291" spans="5:5" x14ac:dyDescent="0.2">
      <c r="E5291" s="313">
        <f t="shared" ref="E5291:E5354" si="39">F5291*C5291</f>
        <v>0</v>
      </c>
    </row>
    <row r="5292" spans="5:5" x14ac:dyDescent="0.2">
      <c r="E5292" s="313">
        <f t="shared" si="39"/>
        <v>0</v>
      </c>
    </row>
    <row r="5293" spans="5:5" x14ac:dyDescent="0.2">
      <c r="E5293" s="313">
        <f t="shared" si="39"/>
        <v>0</v>
      </c>
    </row>
    <row r="5294" spans="5:5" x14ac:dyDescent="0.2">
      <c r="E5294" s="313">
        <f t="shared" si="39"/>
        <v>0</v>
      </c>
    </row>
    <row r="5295" spans="5:5" x14ac:dyDescent="0.2">
      <c r="E5295" s="313">
        <f t="shared" si="39"/>
        <v>0</v>
      </c>
    </row>
    <row r="5296" spans="5:5" x14ac:dyDescent="0.2">
      <c r="E5296" s="313">
        <f t="shared" si="39"/>
        <v>0</v>
      </c>
    </row>
    <row r="5297" spans="5:5" x14ac:dyDescent="0.2">
      <c r="E5297" s="313">
        <f t="shared" si="39"/>
        <v>0</v>
      </c>
    </row>
    <row r="5298" spans="5:5" x14ac:dyDescent="0.2">
      <c r="E5298" s="313">
        <f t="shared" si="39"/>
        <v>0</v>
      </c>
    </row>
    <row r="5299" spans="5:5" x14ac:dyDescent="0.2">
      <c r="E5299" s="313">
        <f t="shared" si="39"/>
        <v>0</v>
      </c>
    </row>
    <row r="5300" spans="5:5" x14ac:dyDescent="0.2">
      <c r="E5300" s="313">
        <f t="shared" si="39"/>
        <v>0</v>
      </c>
    </row>
    <row r="5301" spans="5:5" x14ac:dyDescent="0.2">
      <c r="E5301" s="313">
        <f t="shared" si="39"/>
        <v>0</v>
      </c>
    </row>
    <row r="5302" spans="5:5" x14ac:dyDescent="0.2">
      <c r="E5302" s="313">
        <f t="shared" si="39"/>
        <v>0</v>
      </c>
    </row>
    <row r="5303" spans="5:5" x14ac:dyDescent="0.2">
      <c r="E5303" s="313">
        <f t="shared" si="39"/>
        <v>0</v>
      </c>
    </row>
    <row r="5304" spans="5:5" x14ac:dyDescent="0.2">
      <c r="E5304" s="313">
        <f t="shared" si="39"/>
        <v>0</v>
      </c>
    </row>
    <row r="5305" spans="5:5" x14ac:dyDescent="0.2">
      <c r="E5305" s="313">
        <f t="shared" si="39"/>
        <v>0</v>
      </c>
    </row>
    <row r="5306" spans="5:5" x14ac:dyDescent="0.2">
      <c r="E5306" s="313">
        <f t="shared" si="39"/>
        <v>0</v>
      </c>
    </row>
    <row r="5307" spans="5:5" x14ac:dyDescent="0.2">
      <c r="E5307" s="313">
        <f t="shared" si="39"/>
        <v>0</v>
      </c>
    </row>
    <row r="5308" spans="5:5" x14ac:dyDescent="0.2">
      <c r="E5308" s="313">
        <f t="shared" si="39"/>
        <v>0</v>
      </c>
    </row>
    <row r="5309" spans="5:5" x14ac:dyDescent="0.2">
      <c r="E5309" s="313">
        <f t="shared" si="39"/>
        <v>0</v>
      </c>
    </row>
    <row r="5310" spans="5:5" x14ac:dyDescent="0.2">
      <c r="E5310" s="313">
        <f t="shared" si="39"/>
        <v>0</v>
      </c>
    </row>
    <row r="5311" spans="5:5" x14ac:dyDescent="0.2">
      <c r="E5311" s="313">
        <f t="shared" si="39"/>
        <v>0</v>
      </c>
    </row>
    <row r="5312" spans="5:5" x14ac:dyDescent="0.2">
      <c r="E5312" s="313">
        <f t="shared" si="39"/>
        <v>0</v>
      </c>
    </row>
    <row r="5313" spans="5:5" x14ac:dyDescent="0.2">
      <c r="E5313" s="313">
        <f t="shared" si="39"/>
        <v>0</v>
      </c>
    </row>
    <row r="5314" spans="5:5" x14ac:dyDescent="0.2">
      <c r="E5314" s="313">
        <f t="shared" si="39"/>
        <v>0</v>
      </c>
    </row>
    <row r="5315" spans="5:5" x14ac:dyDescent="0.2">
      <c r="E5315" s="313">
        <f t="shared" si="39"/>
        <v>0</v>
      </c>
    </row>
    <row r="5316" spans="5:5" x14ac:dyDescent="0.2">
      <c r="E5316" s="313">
        <f t="shared" si="39"/>
        <v>0</v>
      </c>
    </row>
    <row r="5317" spans="5:5" x14ac:dyDescent="0.2">
      <c r="E5317" s="313">
        <f t="shared" si="39"/>
        <v>0</v>
      </c>
    </row>
    <row r="5318" spans="5:5" x14ac:dyDescent="0.2">
      <c r="E5318" s="313">
        <f t="shared" si="39"/>
        <v>0</v>
      </c>
    </row>
    <row r="5319" spans="5:5" x14ac:dyDescent="0.2">
      <c r="E5319" s="313">
        <f t="shared" si="39"/>
        <v>0</v>
      </c>
    </row>
    <row r="5320" spans="5:5" x14ac:dyDescent="0.2">
      <c r="E5320" s="313">
        <f t="shared" si="39"/>
        <v>0</v>
      </c>
    </row>
    <row r="5321" spans="5:5" x14ac:dyDescent="0.2">
      <c r="E5321" s="313">
        <f t="shared" si="39"/>
        <v>0</v>
      </c>
    </row>
    <row r="5322" spans="5:5" x14ac:dyDescent="0.2">
      <c r="E5322" s="313">
        <f t="shared" si="39"/>
        <v>0</v>
      </c>
    </row>
    <row r="5323" spans="5:5" x14ac:dyDescent="0.2">
      <c r="E5323" s="313">
        <f t="shared" si="39"/>
        <v>0</v>
      </c>
    </row>
    <row r="5324" spans="5:5" x14ac:dyDescent="0.2">
      <c r="E5324" s="313">
        <f t="shared" si="39"/>
        <v>0</v>
      </c>
    </row>
    <row r="5325" spans="5:5" x14ac:dyDescent="0.2">
      <c r="E5325" s="313">
        <f t="shared" si="39"/>
        <v>0</v>
      </c>
    </row>
    <row r="5326" spans="5:5" x14ac:dyDescent="0.2">
      <c r="E5326" s="313">
        <f t="shared" si="39"/>
        <v>0</v>
      </c>
    </row>
    <row r="5327" spans="5:5" x14ac:dyDescent="0.2">
      <c r="E5327" s="313">
        <f t="shared" si="39"/>
        <v>0</v>
      </c>
    </row>
    <row r="5328" spans="5:5" x14ac:dyDescent="0.2">
      <c r="E5328" s="313">
        <f t="shared" si="39"/>
        <v>0</v>
      </c>
    </row>
    <row r="5329" spans="5:5" x14ac:dyDescent="0.2">
      <c r="E5329" s="313">
        <f t="shared" si="39"/>
        <v>0</v>
      </c>
    </row>
    <row r="5330" spans="5:5" x14ac:dyDescent="0.2">
      <c r="E5330" s="313">
        <f t="shared" si="39"/>
        <v>0</v>
      </c>
    </row>
    <row r="5331" spans="5:5" x14ac:dyDescent="0.2">
      <c r="E5331" s="313">
        <f t="shared" si="39"/>
        <v>0</v>
      </c>
    </row>
    <row r="5332" spans="5:5" x14ac:dyDescent="0.2">
      <c r="E5332" s="313">
        <f t="shared" si="39"/>
        <v>0</v>
      </c>
    </row>
    <row r="5333" spans="5:5" x14ac:dyDescent="0.2">
      <c r="E5333" s="313">
        <f t="shared" si="39"/>
        <v>0</v>
      </c>
    </row>
    <row r="5334" spans="5:5" x14ac:dyDescent="0.2">
      <c r="E5334" s="313">
        <f t="shared" si="39"/>
        <v>0</v>
      </c>
    </row>
    <row r="5335" spans="5:5" x14ac:dyDescent="0.2">
      <c r="E5335" s="313">
        <f t="shared" si="39"/>
        <v>0</v>
      </c>
    </row>
    <row r="5336" spans="5:5" x14ac:dyDescent="0.2">
      <c r="E5336" s="313">
        <f t="shared" si="39"/>
        <v>0</v>
      </c>
    </row>
    <row r="5337" spans="5:5" x14ac:dyDescent="0.2">
      <c r="E5337" s="313">
        <f t="shared" si="39"/>
        <v>0</v>
      </c>
    </row>
    <row r="5338" spans="5:5" x14ac:dyDescent="0.2">
      <c r="E5338" s="313">
        <f t="shared" si="39"/>
        <v>0</v>
      </c>
    </row>
    <row r="5339" spans="5:5" x14ac:dyDescent="0.2">
      <c r="E5339" s="313">
        <f t="shared" si="39"/>
        <v>0</v>
      </c>
    </row>
    <row r="5340" spans="5:5" x14ac:dyDescent="0.2">
      <c r="E5340" s="313">
        <f t="shared" si="39"/>
        <v>0</v>
      </c>
    </row>
    <row r="5341" spans="5:5" x14ac:dyDescent="0.2">
      <c r="E5341" s="313">
        <f t="shared" si="39"/>
        <v>0</v>
      </c>
    </row>
    <row r="5342" spans="5:5" x14ac:dyDescent="0.2">
      <c r="E5342" s="313">
        <f t="shared" si="39"/>
        <v>0</v>
      </c>
    </row>
    <row r="5343" spans="5:5" x14ac:dyDescent="0.2">
      <c r="E5343" s="313">
        <f t="shared" si="39"/>
        <v>0</v>
      </c>
    </row>
    <row r="5344" spans="5:5" x14ac:dyDescent="0.2">
      <c r="E5344" s="313">
        <f t="shared" si="39"/>
        <v>0</v>
      </c>
    </row>
    <row r="5345" spans="5:5" x14ac:dyDescent="0.2">
      <c r="E5345" s="313">
        <f t="shared" si="39"/>
        <v>0</v>
      </c>
    </row>
    <row r="5346" spans="5:5" x14ac:dyDescent="0.2">
      <c r="E5346" s="313">
        <f t="shared" si="39"/>
        <v>0</v>
      </c>
    </row>
    <row r="5347" spans="5:5" x14ac:dyDescent="0.2">
      <c r="E5347" s="313">
        <f t="shared" si="39"/>
        <v>0</v>
      </c>
    </row>
    <row r="5348" spans="5:5" x14ac:dyDescent="0.2">
      <c r="E5348" s="313">
        <f t="shared" si="39"/>
        <v>0</v>
      </c>
    </row>
    <row r="5349" spans="5:5" x14ac:dyDescent="0.2">
      <c r="E5349" s="313">
        <f t="shared" si="39"/>
        <v>0</v>
      </c>
    </row>
    <row r="5350" spans="5:5" x14ac:dyDescent="0.2">
      <c r="E5350" s="313">
        <f t="shared" si="39"/>
        <v>0</v>
      </c>
    </row>
    <row r="5351" spans="5:5" x14ac:dyDescent="0.2">
      <c r="E5351" s="313">
        <f t="shared" si="39"/>
        <v>0</v>
      </c>
    </row>
    <row r="5352" spans="5:5" x14ac:dyDescent="0.2">
      <c r="E5352" s="313">
        <f t="shared" si="39"/>
        <v>0</v>
      </c>
    </row>
    <row r="5353" spans="5:5" x14ac:dyDescent="0.2">
      <c r="E5353" s="313">
        <f t="shared" si="39"/>
        <v>0</v>
      </c>
    </row>
    <row r="5354" spans="5:5" x14ac:dyDescent="0.2">
      <c r="E5354" s="313">
        <f t="shared" si="39"/>
        <v>0</v>
      </c>
    </row>
    <row r="5355" spans="5:5" x14ac:dyDescent="0.2">
      <c r="E5355" s="313">
        <f t="shared" ref="E5355:E5389" si="40">F5355*C5355</f>
        <v>0</v>
      </c>
    </row>
    <row r="5356" spans="5:5" x14ac:dyDescent="0.2">
      <c r="E5356" s="313">
        <f t="shared" si="40"/>
        <v>0</v>
      </c>
    </row>
    <row r="5357" spans="5:5" x14ac:dyDescent="0.2">
      <c r="E5357" s="313">
        <f t="shared" si="40"/>
        <v>0</v>
      </c>
    </row>
    <row r="5358" spans="5:5" x14ac:dyDescent="0.2">
      <c r="E5358" s="313">
        <f t="shared" si="40"/>
        <v>0</v>
      </c>
    </row>
    <row r="5359" spans="5:5" x14ac:dyDescent="0.2">
      <c r="E5359" s="313">
        <f t="shared" si="40"/>
        <v>0</v>
      </c>
    </row>
    <row r="5360" spans="5:5" x14ac:dyDescent="0.2">
      <c r="E5360" s="313">
        <f t="shared" si="40"/>
        <v>0</v>
      </c>
    </row>
    <row r="5361" spans="5:5" x14ac:dyDescent="0.2">
      <c r="E5361" s="313">
        <f t="shared" si="40"/>
        <v>0</v>
      </c>
    </row>
    <row r="5362" spans="5:5" x14ac:dyDescent="0.2">
      <c r="E5362" s="313">
        <f t="shared" si="40"/>
        <v>0</v>
      </c>
    </row>
    <row r="5363" spans="5:5" x14ac:dyDescent="0.2">
      <c r="E5363" s="313">
        <f t="shared" si="40"/>
        <v>0</v>
      </c>
    </row>
    <row r="5364" spans="5:5" x14ac:dyDescent="0.2">
      <c r="E5364" s="313">
        <f t="shared" si="40"/>
        <v>0</v>
      </c>
    </row>
    <row r="5365" spans="5:5" x14ac:dyDescent="0.2">
      <c r="E5365" s="313">
        <f t="shared" si="40"/>
        <v>0</v>
      </c>
    </row>
    <row r="5366" spans="5:5" x14ac:dyDescent="0.2">
      <c r="E5366" s="313">
        <f t="shared" si="40"/>
        <v>0</v>
      </c>
    </row>
    <row r="5367" spans="5:5" x14ac:dyDescent="0.2">
      <c r="E5367" s="313">
        <f t="shared" si="40"/>
        <v>0</v>
      </c>
    </row>
    <row r="5368" spans="5:5" x14ac:dyDescent="0.2">
      <c r="E5368" s="313">
        <f t="shared" si="40"/>
        <v>0</v>
      </c>
    </row>
    <row r="5369" spans="5:5" x14ac:dyDescent="0.2">
      <c r="E5369" s="313">
        <f t="shared" si="40"/>
        <v>0</v>
      </c>
    </row>
    <row r="5370" spans="5:5" x14ac:dyDescent="0.2">
      <c r="E5370" s="313">
        <f t="shared" si="40"/>
        <v>0</v>
      </c>
    </row>
    <row r="5371" spans="5:5" x14ac:dyDescent="0.2">
      <c r="E5371" s="313">
        <f t="shared" si="40"/>
        <v>0</v>
      </c>
    </row>
    <row r="5372" spans="5:5" x14ac:dyDescent="0.2">
      <c r="E5372" s="313">
        <f t="shared" si="40"/>
        <v>0</v>
      </c>
    </row>
    <row r="5373" spans="5:5" x14ac:dyDescent="0.2">
      <c r="E5373" s="313">
        <f t="shared" si="40"/>
        <v>0</v>
      </c>
    </row>
    <row r="5374" spans="5:5" x14ac:dyDescent="0.2">
      <c r="E5374" s="313">
        <f t="shared" si="40"/>
        <v>0</v>
      </c>
    </row>
    <row r="5375" spans="5:5" x14ac:dyDescent="0.2">
      <c r="E5375" s="313">
        <f t="shared" si="40"/>
        <v>0</v>
      </c>
    </row>
    <row r="5376" spans="5:5" x14ac:dyDescent="0.2">
      <c r="E5376" s="313">
        <f t="shared" si="40"/>
        <v>0</v>
      </c>
    </row>
    <row r="5377" spans="5:5" x14ac:dyDescent="0.2">
      <c r="E5377" s="313">
        <f t="shared" si="40"/>
        <v>0</v>
      </c>
    </row>
    <row r="5378" spans="5:5" x14ac:dyDescent="0.2">
      <c r="E5378" s="313">
        <f t="shared" si="40"/>
        <v>0</v>
      </c>
    </row>
    <row r="5379" spans="5:5" x14ac:dyDescent="0.2">
      <c r="E5379" s="313">
        <f t="shared" si="40"/>
        <v>0</v>
      </c>
    </row>
    <row r="5380" spans="5:5" x14ac:dyDescent="0.2">
      <c r="E5380" s="313">
        <f t="shared" si="40"/>
        <v>0</v>
      </c>
    </row>
    <row r="5381" spans="5:5" x14ac:dyDescent="0.2">
      <c r="E5381" s="313">
        <f t="shared" si="40"/>
        <v>0</v>
      </c>
    </row>
    <row r="5382" spans="5:5" x14ac:dyDescent="0.2">
      <c r="E5382" s="313">
        <f t="shared" si="40"/>
        <v>0</v>
      </c>
    </row>
    <row r="5383" spans="5:5" x14ac:dyDescent="0.2">
      <c r="E5383" s="313">
        <f t="shared" si="40"/>
        <v>0</v>
      </c>
    </row>
    <row r="5384" spans="5:5" x14ac:dyDescent="0.2">
      <c r="E5384" s="313">
        <f t="shared" si="40"/>
        <v>0</v>
      </c>
    </row>
    <row r="5385" spans="5:5" x14ac:dyDescent="0.2">
      <c r="E5385" s="313">
        <f t="shared" si="40"/>
        <v>0</v>
      </c>
    </row>
    <row r="5386" spans="5:5" x14ac:dyDescent="0.2">
      <c r="E5386" s="313">
        <f t="shared" si="40"/>
        <v>0</v>
      </c>
    </row>
    <row r="5387" spans="5:5" x14ac:dyDescent="0.2">
      <c r="E5387" s="313">
        <f t="shared" si="40"/>
        <v>0</v>
      </c>
    </row>
    <row r="5388" spans="5:5" x14ac:dyDescent="0.2">
      <c r="E5388" s="313">
        <f t="shared" si="40"/>
        <v>0</v>
      </c>
    </row>
    <row r="5389" spans="5:5" x14ac:dyDescent="0.2">
      <c r="E5389" s="313">
        <f t="shared" si="40"/>
        <v>0</v>
      </c>
    </row>
  </sheetData>
  <mergeCells count="24">
    <mergeCell ref="G1:G2"/>
    <mergeCell ref="H1:H2"/>
    <mergeCell ref="A50:B50"/>
    <mergeCell ref="A1:A2"/>
    <mergeCell ref="B1:B2"/>
    <mergeCell ref="C1:C2"/>
    <mergeCell ref="D1:D2"/>
    <mergeCell ref="A4:B4"/>
    <mergeCell ref="A6:B6"/>
    <mergeCell ref="A14:B14"/>
    <mergeCell ref="A23:B23"/>
    <mergeCell ref="A35:B35"/>
    <mergeCell ref="A370:B370"/>
    <mergeCell ref="A59:B59"/>
    <mergeCell ref="A68:B68"/>
    <mergeCell ref="A80:B80"/>
    <mergeCell ref="A101:B101"/>
    <mergeCell ref="A121:B121"/>
    <mergeCell ref="A142:B142"/>
    <mergeCell ref="A244:B244"/>
    <mergeCell ref="A294:B294"/>
    <mergeCell ref="A307:B307"/>
    <mergeCell ref="A338:B338"/>
    <mergeCell ref="A348:B348"/>
  </mergeCells>
  <pageMargins left="0.78740157480314965" right="0.27559055118110237" top="0.78740157480314965" bottom="0.3937007874015748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showGridLines="0" workbookViewId="0">
      <selection activeCell="H25" sqref="H25"/>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2019_10_01</v>
      </c>
      <c r="C1" s="31" t="str">
        <f>Stavba!NazevStavby</f>
        <v>VDJ Kostelní Vydří - Dačice - bezvýkopově</v>
      </c>
      <c r="D1" s="31"/>
      <c r="E1" s="31"/>
      <c r="F1" s="31"/>
      <c r="G1" s="24"/>
      <c r="H1" s="33"/>
    </row>
    <row r="2" spans="1:15" ht="13.5" customHeight="1" thickBot="1" x14ac:dyDescent="0.25">
      <c r="A2" s="25" t="s">
        <v>27</v>
      </c>
      <c r="B2" s="148" t="s">
        <v>61</v>
      </c>
      <c r="C2" s="540" t="s">
        <v>62</v>
      </c>
      <c r="D2" s="529"/>
      <c r="E2" s="529"/>
      <c r="F2" s="529"/>
      <c r="G2" s="26" t="s">
        <v>15</v>
      </c>
      <c r="H2" s="34"/>
      <c r="O2" s="8" t="s">
        <v>160</v>
      </c>
    </row>
    <row r="3" spans="1:15" ht="13.5" customHeight="1" thickTop="1" x14ac:dyDescent="0.2">
      <c r="H3" s="35"/>
    </row>
    <row r="4" spans="1:15" ht="18" customHeight="1" x14ac:dyDescent="0.25">
      <c r="A4" s="528" t="s">
        <v>16</v>
      </c>
      <c r="B4" s="528"/>
      <c r="C4" s="528"/>
      <c r="D4" s="528"/>
      <c r="E4" s="528"/>
      <c r="F4" s="528"/>
      <c r="G4" s="528"/>
      <c r="H4" s="528"/>
    </row>
    <row r="5" spans="1:15" ht="12.75" customHeight="1" x14ac:dyDescent="0.2">
      <c r="H5" s="35"/>
    </row>
    <row r="6" spans="1:15" ht="15.75" customHeight="1" x14ac:dyDescent="0.25">
      <c r="A6" s="32" t="s">
        <v>24</v>
      </c>
      <c r="B6" s="29" t="str">
        <f>B2</f>
        <v>PS-02</v>
      </c>
      <c r="H6" s="35"/>
    </row>
    <row r="7" spans="1:15" ht="15.75" customHeight="1" x14ac:dyDescent="0.25">
      <c r="B7" s="530" t="str">
        <f>C2</f>
        <v>Technologická část strojní - Starý vodojem</v>
      </c>
      <c r="C7" s="531"/>
      <c r="D7" s="531"/>
      <c r="E7" s="531"/>
      <c r="F7" s="531"/>
      <c r="G7" s="531"/>
      <c r="H7" s="35"/>
    </row>
    <row r="8" spans="1:15" ht="12.75" customHeight="1" x14ac:dyDescent="0.2">
      <c r="H8" s="35"/>
    </row>
    <row r="9" spans="1:15" ht="12.75" customHeight="1" x14ac:dyDescent="0.2">
      <c r="A9" s="32" t="s">
        <v>26</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161</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49" t="s">
        <v>162</v>
      </c>
      <c r="B16" s="150"/>
      <c r="C16" s="150"/>
      <c r="D16" s="150"/>
      <c r="E16" s="150"/>
      <c r="F16" s="150"/>
      <c r="G16" s="150"/>
      <c r="H16" s="151"/>
      <c r="I16" s="32"/>
      <c r="J16" s="32"/>
    </row>
    <row r="17" spans="1:55" ht="12.75" customHeight="1" x14ac:dyDescent="0.2">
      <c r="A17" s="159" t="s">
        <v>163</v>
      </c>
      <c r="B17" s="160"/>
      <c r="C17" s="161"/>
      <c r="D17" s="161"/>
      <c r="E17" s="161"/>
      <c r="F17" s="161"/>
      <c r="G17" s="162"/>
      <c r="H17" s="163" t="s">
        <v>164</v>
      </c>
      <c r="I17" s="32"/>
      <c r="J17" s="32"/>
    </row>
    <row r="18" spans="1:55" ht="12.75" customHeight="1" x14ac:dyDescent="0.2">
      <c r="A18" s="157" t="s">
        <v>61</v>
      </c>
      <c r="B18" s="155" t="s">
        <v>62</v>
      </c>
      <c r="C18" s="154"/>
      <c r="D18" s="154"/>
      <c r="E18" s="154"/>
      <c r="F18" s="154"/>
      <c r="G18" s="156"/>
      <c r="H18" s="158">
        <f>'PS-02'!F54</f>
        <v>0</v>
      </c>
      <c r="I18" s="32"/>
      <c r="J18" s="32"/>
      <c r="O18" t="e">
        <f>#REF!</f>
        <v>#REF!</v>
      </c>
      <c r="P18" t="e">
        <f>#REF!</f>
        <v>#REF!</v>
      </c>
    </row>
    <row r="19" spans="1:55" ht="12.75" customHeight="1" thickBot="1" x14ac:dyDescent="0.25">
      <c r="A19" s="164"/>
      <c r="B19" s="165" t="s">
        <v>166</v>
      </c>
      <c r="C19" s="166"/>
      <c r="D19" s="167" t="str">
        <f>B2</f>
        <v>PS-02</v>
      </c>
      <c r="E19" s="166"/>
      <c r="F19" s="166"/>
      <c r="G19" s="168"/>
      <c r="H19" s="169">
        <f>SUM(H18:H18)</f>
        <v>0</v>
      </c>
      <c r="I19" s="32"/>
      <c r="J19" s="32"/>
    </row>
    <row r="20" spans="1:55" ht="12.75" customHeight="1" thickBot="1" x14ac:dyDescent="0.25">
      <c r="A20" s="32"/>
      <c r="B20" s="32"/>
      <c r="C20" s="32"/>
      <c r="D20" s="32"/>
      <c r="E20" s="32"/>
      <c r="F20" s="32"/>
      <c r="G20" s="32"/>
      <c r="H20" s="170"/>
      <c r="I20" s="32"/>
      <c r="J20" s="32"/>
    </row>
    <row r="21" spans="1:55" ht="12.75" customHeight="1" x14ac:dyDescent="0.2">
      <c r="A21" s="180"/>
      <c r="B21" s="181"/>
      <c r="C21" s="181"/>
      <c r="D21" s="181"/>
      <c r="E21" s="182"/>
      <c r="F21" s="181"/>
      <c r="G21" s="181"/>
      <c r="H21" s="183" t="s">
        <v>66</v>
      </c>
      <c r="I21" s="32"/>
      <c r="J21" s="32"/>
      <c r="O21" s="35">
        <f>H22</f>
        <v>0</v>
      </c>
      <c r="P21" s="35">
        <f>H24</f>
        <v>0</v>
      </c>
    </row>
    <row r="22" spans="1:55" ht="12.75" customHeight="1" x14ac:dyDescent="0.2">
      <c r="A22" s="175" t="s">
        <v>67</v>
      </c>
      <c r="B22" s="171"/>
      <c r="C22" s="171"/>
      <c r="D22" s="171">
        <v>15</v>
      </c>
      <c r="E22" s="172" t="s">
        <v>68</v>
      </c>
      <c r="F22" s="171"/>
      <c r="G22" s="171"/>
      <c r="H22" s="178">
        <v>0</v>
      </c>
      <c r="I22" s="32"/>
      <c r="J22" s="32"/>
    </row>
    <row r="23" spans="1:55" ht="12.75" customHeight="1" x14ac:dyDescent="0.2">
      <c r="A23" s="176" t="s">
        <v>69</v>
      </c>
      <c r="B23" s="152"/>
      <c r="C23" s="152"/>
      <c r="D23" s="152">
        <v>15</v>
      </c>
      <c r="E23" s="173" t="s">
        <v>68</v>
      </c>
      <c r="F23" s="152"/>
      <c r="G23" s="152"/>
      <c r="H23" s="179">
        <f>H22*(D23/100)</f>
        <v>0</v>
      </c>
      <c r="I23" s="32"/>
      <c r="J23" s="32"/>
    </row>
    <row r="24" spans="1:55" ht="12.75" customHeight="1" x14ac:dyDescent="0.2">
      <c r="A24" s="176" t="s">
        <v>67</v>
      </c>
      <c r="B24" s="152"/>
      <c r="C24" s="152"/>
      <c r="D24" s="152">
        <v>21</v>
      </c>
      <c r="E24" s="173" t="s">
        <v>68</v>
      </c>
      <c r="F24" s="152"/>
      <c r="G24" s="152"/>
      <c r="H24" s="179">
        <f>'PS-02'!F54</f>
        <v>0</v>
      </c>
      <c r="I24" s="32"/>
      <c r="J24" s="32"/>
    </row>
    <row r="25" spans="1:55" ht="12.75" customHeight="1" thickBot="1" x14ac:dyDescent="0.25">
      <c r="A25" s="177" t="s">
        <v>69</v>
      </c>
      <c r="B25" s="153"/>
      <c r="C25" s="153"/>
      <c r="D25" s="153">
        <v>21</v>
      </c>
      <c r="E25" s="174" t="s">
        <v>68</v>
      </c>
      <c r="F25" s="152"/>
      <c r="G25" s="152"/>
      <c r="H25" s="179">
        <f>H24*(D25/100)</f>
        <v>0</v>
      </c>
      <c r="I25" s="32"/>
      <c r="J25" s="32"/>
    </row>
    <row r="26" spans="1:55" ht="12.75" customHeight="1" thickBot="1" x14ac:dyDescent="0.25">
      <c r="A26" s="184" t="s">
        <v>167</v>
      </c>
      <c r="B26" s="185"/>
      <c r="C26" s="185"/>
      <c r="D26" s="185"/>
      <c r="E26" s="185"/>
      <c r="F26" s="186"/>
      <c r="G26" s="187"/>
      <c r="H26" s="188">
        <f>SUM(H22:H25)</f>
        <v>0</v>
      </c>
      <c r="I26" s="32"/>
      <c r="J26" s="32"/>
    </row>
    <row r="27" spans="1:55" ht="12.75" customHeight="1" x14ac:dyDescent="0.2">
      <c r="A27" s="32"/>
      <c r="B27" s="32"/>
      <c r="C27" s="32"/>
      <c r="D27" s="32"/>
      <c r="E27" s="32"/>
      <c r="F27" s="32"/>
      <c r="G27" s="32"/>
      <c r="H27" s="36"/>
      <c r="I27" s="32"/>
      <c r="J27" s="32"/>
    </row>
    <row r="28" spans="1:55" ht="13.5" thickBot="1" x14ac:dyDescent="0.25">
      <c r="A28" s="149" t="s">
        <v>944</v>
      </c>
      <c r="B28" s="150"/>
      <c r="C28" s="150"/>
      <c r="D28" s="211" t="s">
        <v>61</v>
      </c>
      <c r="E28" s="541" t="s">
        <v>62</v>
      </c>
      <c r="F28" s="541"/>
      <c r="G28" s="541"/>
      <c r="H28" s="541"/>
      <c r="I28" s="32"/>
      <c r="J28" s="32"/>
      <c r="BC28" s="130" t="str">
        <f>E28</f>
        <v>Technologická část strojní - Starý vodojem</v>
      </c>
    </row>
    <row r="29" spans="1:55" ht="12.75" customHeight="1" x14ac:dyDescent="0.2">
      <c r="A29" s="159" t="s">
        <v>945</v>
      </c>
      <c r="B29" s="160"/>
      <c r="C29" s="161"/>
      <c r="D29" s="161"/>
      <c r="E29" s="161"/>
      <c r="F29" s="161"/>
      <c r="G29" s="162"/>
      <c r="H29" s="163" t="s">
        <v>164</v>
      </c>
      <c r="I29" s="32"/>
      <c r="J29" s="32"/>
    </row>
    <row r="30" spans="1:55" ht="12.75" customHeight="1" x14ac:dyDescent="0.2">
      <c r="A30" s="157" t="s">
        <v>151</v>
      </c>
      <c r="B30" s="155" t="s">
        <v>152</v>
      </c>
      <c r="C30" s="154"/>
      <c r="D30" s="154"/>
      <c r="E30" s="154"/>
      <c r="F30" s="154"/>
      <c r="G30" s="156"/>
      <c r="H30" s="265">
        <f>H18</f>
        <v>0</v>
      </c>
      <c r="I30" s="32"/>
      <c r="J30" s="32"/>
    </row>
    <row r="31" spans="1:55" ht="12.75" customHeight="1" thickBot="1" x14ac:dyDescent="0.25">
      <c r="A31" s="164"/>
      <c r="B31" s="165" t="s">
        <v>946</v>
      </c>
      <c r="C31" s="166"/>
      <c r="D31" s="167" t="str">
        <f>D28</f>
        <v>PS-02</v>
      </c>
      <c r="E31" s="166"/>
      <c r="F31" s="166"/>
      <c r="G31" s="168"/>
      <c r="H31" s="266">
        <f>SUM(H30:H30)</f>
        <v>0</v>
      </c>
      <c r="I31" s="32"/>
      <c r="J31" s="32"/>
    </row>
    <row r="32" spans="1:55"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D8BF" sheet="1" objects="1" scenarios="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5370"/>
  <sheetViews>
    <sheetView showZeros="0" view="pageBreakPreview" zoomScaleNormal="100" zoomScaleSheetLayoutView="100" workbookViewId="0">
      <pane ySplit="2" topLeftCell="A3" activePane="bottomLeft" state="frozen"/>
      <selection pane="bottomLeft" activeCell="D49" sqref="D49"/>
    </sheetView>
  </sheetViews>
  <sheetFormatPr defaultColWidth="9" defaultRowHeight="12.75" x14ac:dyDescent="0.2"/>
  <cols>
    <col min="1" max="1" width="5.7109375" style="316" customWidth="1"/>
    <col min="2" max="2" width="63.5703125" style="324" customWidth="1"/>
    <col min="3" max="3" width="6.42578125" style="325" customWidth="1"/>
    <col min="4" max="4" width="7.85546875" style="325" customWidth="1"/>
    <col min="5" max="5" width="10" style="313" customWidth="1"/>
    <col min="6" max="6" width="12.85546875" style="313" customWidth="1"/>
    <col min="7" max="7" width="12.85546875" style="268" customWidth="1"/>
    <col min="8" max="8" width="18.5703125" style="268" customWidth="1"/>
    <col min="9" max="16384" width="9" style="268"/>
  </cols>
  <sheetData>
    <row r="1" spans="1:8" x14ac:dyDescent="0.2">
      <c r="A1" s="575" t="s">
        <v>1086</v>
      </c>
      <c r="B1" s="574" t="s">
        <v>1087</v>
      </c>
      <c r="C1" s="574" t="s">
        <v>35</v>
      </c>
      <c r="D1" s="574" t="s">
        <v>1088</v>
      </c>
      <c r="E1" s="267" t="s">
        <v>1089</v>
      </c>
      <c r="F1" s="267" t="s">
        <v>1090</v>
      </c>
      <c r="G1" s="574" t="s">
        <v>1091</v>
      </c>
      <c r="H1" s="574" t="s">
        <v>1092</v>
      </c>
    </row>
    <row r="2" spans="1:8" x14ac:dyDescent="0.2">
      <c r="A2" s="575"/>
      <c r="B2" s="574"/>
      <c r="C2" s="574"/>
      <c r="D2" s="574"/>
      <c r="E2" s="267" t="s">
        <v>1093</v>
      </c>
      <c r="F2" s="267" t="s">
        <v>1094</v>
      </c>
      <c r="G2" s="574"/>
      <c r="H2" s="574"/>
    </row>
    <row r="3" spans="1:8" x14ac:dyDescent="0.2">
      <c r="A3" s="269"/>
      <c r="B3" s="270"/>
      <c r="C3" s="271"/>
      <c r="D3" s="271"/>
      <c r="E3" s="272"/>
      <c r="F3" s="273"/>
      <c r="G3" s="271"/>
      <c r="H3" s="271"/>
    </row>
    <row r="4" spans="1:8" ht="12.75" customHeight="1" x14ac:dyDescent="0.2">
      <c r="A4" s="576" t="s">
        <v>1194</v>
      </c>
      <c r="B4" s="576"/>
      <c r="C4" s="274"/>
      <c r="D4" s="274"/>
      <c r="E4" s="275"/>
      <c r="F4" s="276"/>
      <c r="G4" s="274"/>
      <c r="H4" s="274"/>
    </row>
    <row r="5" spans="1:8" x14ac:dyDescent="0.2">
      <c r="A5" s="277"/>
      <c r="B5" s="277"/>
      <c r="C5" s="274"/>
      <c r="D5" s="274"/>
      <c r="E5" s="275"/>
      <c r="F5" s="276"/>
      <c r="G5" s="274"/>
      <c r="H5" s="274"/>
    </row>
    <row r="6" spans="1:8" ht="12.75" customHeight="1" x14ac:dyDescent="0.2">
      <c r="A6" s="572" t="s">
        <v>1096</v>
      </c>
      <c r="B6" s="577"/>
      <c r="C6" s="278"/>
      <c r="D6" s="278"/>
      <c r="E6" s="275">
        <f>F6*C6</f>
        <v>0</v>
      </c>
      <c r="F6" s="276"/>
      <c r="G6" s="278"/>
      <c r="H6" s="278"/>
    </row>
    <row r="7" spans="1:8" x14ac:dyDescent="0.2">
      <c r="A7" s="269"/>
      <c r="B7" s="279"/>
      <c r="C7" s="278"/>
      <c r="D7" s="278"/>
      <c r="E7" s="275"/>
      <c r="F7" s="276"/>
      <c r="G7" s="278"/>
      <c r="H7" s="278"/>
    </row>
    <row r="8" spans="1:8" ht="24" x14ac:dyDescent="0.2">
      <c r="A8" s="280" t="s">
        <v>1097</v>
      </c>
      <c r="B8" s="281" t="s">
        <v>1157</v>
      </c>
      <c r="C8" s="282" t="s">
        <v>1099</v>
      </c>
      <c r="D8" s="282">
        <v>1</v>
      </c>
      <c r="E8" s="344"/>
      <c r="F8" s="283">
        <f t="shared" ref="F8:F20" si="0">E8*D8</f>
        <v>0</v>
      </c>
      <c r="G8" s="282"/>
      <c r="H8" s="282"/>
    </row>
    <row r="9" spans="1:8" ht="36" x14ac:dyDescent="0.2">
      <c r="A9" s="280" t="s">
        <v>1100</v>
      </c>
      <c r="B9" s="281" t="s">
        <v>1123</v>
      </c>
      <c r="C9" s="282" t="s">
        <v>1099</v>
      </c>
      <c r="D9" s="282">
        <v>9</v>
      </c>
      <c r="E9" s="344"/>
      <c r="F9" s="283">
        <f t="shared" si="0"/>
        <v>0</v>
      </c>
      <c r="G9" s="282"/>
      <c r="H9" s="282"/>
    </row>
    <row r="10" spans="1:8" ht="24" x14ac:dyDescent="0.2">
      <c r="A10" s="280" t="s">
        <v>1102</v>
      </c>
      <c r="B10" s="284" t="s">
        <v>1127</v>
      </c>
      <c r="C10" s="282" t="s">
        <v>197</v>
      </c>
      <c r="D10" s="282">
        <v>5</v>
      </c>
      <c r="E10" s="344"/>
      <c r="F10" s="283">
        <f t="shared" si="0"/>
        <v>0</v>
      </c>
      <c r="G10" s="282"/>
      <c r="H10" s="282"/>
    </row>
    <row r="11" spans="1:8" ht="120" x14ac:dyDescent="0.2">
      <c r="A11" s="280" t="s">
        <v>1104</v>
      </c>
      <c r="B11" s="281" t="s">
        <v>1195</v>
      </c>
      <c r="C11" s="282" t="s">
        <v>1099</v>
      </c>
      <c r="D11" s="282">
        <v>1</v>
      </c>
      <c r="E11" s="344"/>
      <c r="F11" s="283">
        <f t="shared" si="0"/>
        <v>0</v>
      </c>
      <c r="G11" s="282"/>
      <c r="H11" s="282"/>
    </row>
    <row r="12" spans="1:8" ht="24" x14ac:dyDescent="0.2">
      <c r="A12" s="280" t="s">
        <v>1106</v>
      </c>
      <c r="B12" s="284" t="s">
        <v>1120</v>
      </c>
      <c r="C12" s="282" t="s">
        <v>1099</v>
      </c>
      <c r="D12" s="282">
        <v>1</v>
      </c>
      <c r="E12" s="344"/>
      <c r="F12" s="283">
        <f t="shared" si="0"/>
        <v>0</v>
      </c>
      <c r="G12" s="282"/>
      <c r="H12" s="282"/>
    </row>
    <row r="13" spans="1:8" ht="60" x14ac:dyDescent="0.2">
      <c r="A13" s="280" t="s">
        <v>1196</v>
      </c>
      <c r="B13" s="281" t="s">
        <v>1125</v>
      </c>
      <c r="C13" s="282" t="s">
        <v>1099</v>
      </c>
      <c r="D13" s="282">
        <v>1</v>
      </c>
      <c r="E13" s="344"/>
      <c r="F13" s="283">
        <f t="shared" si="0"/>
        <v>0</v>
      </c>
      <c r="G13" s="282"/>
      <c r="H13" s="282"/>
    </row>
    <row r="14" spans="1:8" ht="60" x14ac:dyDescent="0.2">
      <c r="A14" s="280" t="s">
        <v>1197</v>
      </c>
      <c r="B14" s="281" t="s">
        <v>1129</v>
      </c>
      <c r="C14" s="282" t="s">
        <v>1099</v>
      </c>
      <c r="D14" s="282">
        <v>1</v>
      </c>
      <c r="E14" s="344"/>
      <c r="F14" s="283">
        <f t="shared" si="0"/>
        <v>0</v>
      </c>
      <c r="G14" s="282"/>
      <c r="H14" s="282"/>
    </row>
    <row r="15" spans="1:8" ht="24" x14ac:dyDescent="0.2">
      <c r="A15" s="280" t="s">
        <v>1198</v>
      </c>
      <c r="B15" s="281" t="s">
        <v>1131</v>
      </c>
      <c r="C15" s="282" t="s">
        <v>1099</v>
      </c>
      <c r="D15" s="282">
        <v>1</v>
      </c>
      <c r="E15" s="344"/>
      <c r="F15" s="283">
        <f t="shared" si="0"/>
        <v>0</v>
      </c>
      <c r="G15" s="282"/>
      <c r="H15" s="282"/>
    </row>
    <row r="16" spans="1:8" ht="25.5" x14ac:dyDescent="0.2">
      <c r="A16" s="280" t="s">
        <v>1199</v>
      </c>
      <c r="B16" s="281" t="s">
        <v>1141</v>
      </c>
      <c r="C16" s="282" t="s">
        <v>1099</v>
      </c>
      <c r="D16" s="282">
        <v>2</v>
      </c>
      <c r="E16" s="344"/>
      <c r="F16" s="283">
        <f t="shared" si="0"/>
        <v>0</v>
      </c>
      <c r="G16" s="282"/>
      <c r="H16" s="282"/>
    </row>
    <row r="17" spans="1:8" ht="24" x14ac:dyDescent="0.2">
      <c r="A17" s="280" t="s">
        <v>1200</v>
      </c>
      <c r="B17" s="284" t="s">
        <v>1201</v>
      </c>
      <c r="C17" s="282" t="s">
        <v>1099</v>
      </c>
      <c r="D17" s="282">
        <v>1</v>
      </c>
      <c r="E17" s="344"/>
      <c r="F17" s="283">
        <f t="shared" si="0"/>
        <v>0</v>
      </c>
      <c r="G17" s="282"/>
      <c r="H17" s="282"/>
    </row>
    <row r="18" spans="1:8" ht="48" x14ac:dyDescent="0.2">
      <c r="A18" s="280" t="s">
        <v>1202</v>
      </c>
      <c r="B18" s="281" t="s">
        <v>1203</v>
      </c>
      <c r="C18" s="282" t="s">
        <v>1099</v>
      </c>
      <c r="D18" s="282">
        <v>1</v>
      </c>
      <c r="E18" s="344"/>
      <c r="F18" s="283">
        <f t="shared" si="0"/>
        <v>0</v>
      </c>
      <c r="G18" s="282"/>
      <c r="H18" s="282"/>
    </row>
    <row r="19" spans="1:8" ht="72" x14ac:dyDescent="0.2">
      <c r="A19" s="280" t="s">
        <v>1204</v>
      </c>
      <c r="B19" s="281" t="s">
        <v>1205</v>
      </c>
      <c r="C19" s="282" t="s">
        <v>1099</v>
      </c>
      <c r="D19" s="282">
        <v>1</v>
      </c>
      <c r="E19" s="344"/>
      <c r="F19" s="283">
        <f t="shared" si="0"/>
        <v>0</v>
      </c>
      <c r="G19" s="282"/>
      <c r="H19" s="282"/>
    </row>
    <row r="20" spans="1:8" ht="51" x14ac:dyDescent="0.2">
      <c r="A20" s="280" t="s">
        <v>1206</v>
      </c>
      <c r="B20" s="285" t="s">
        <v>1138</v>
      </c>
      <c r="C20" s="282" t="s">
        <v>383</v>
      </c>
      <c r="D20" s="282">
        <v>3</v>
      </c>
      <c r="E20" s="344"/>
      <c r="F20" s="283">
        <f t="shared" si="0"/>
        <v>0</v>
      </c>
      <c r="G20" s="282"/>
      <c r="H20" s="282"/>
    </row>
    <row r="21" spans="1:8" x14ac:dyDescent="0.2">
      <c r="A21" s="286"/>
      <c r="B21" s="292"/>
      <c r="C21" s="278"/>
      <c r="D21" s="278"/>
      <c r="E21" s="288"/>
      <c r="F21" s="289"/>
      <c r="G21" s="278"/>
      <c r="H21" s="278"/>
    </row>
    <row r="22" spans="1:8" ht="12.75" customHeight="1" x14ac:dyDescent="0.2">
      <c r="A22" s="572" t="s">
        <v>1207</v>
      </c>
      <c r="B22" s="572"/>
      <c r="C22" s="278"/>
      <c r="D22" s="278"/>
      <c r="E22" s="275">
        <f>F22*C22</f>
        <v>0</v>
      </c>
      <c r="F22" s="276"/>
      <c r="G22" s="278"/>
      <c r="H22" s="278"/>
    </row>
    <row r="23" spans="1:8" x14ac:dyDescent="0.2">
      <c r="A23" s="269"/>
      <c r="B23" s="287"/>
      <c r="C23" s="278"/>
      <c r="D23" s="278"/>
      <c r="E23" s="290"/>
      <c r="F23" s="291">
        <f t="shared" ref="F23:F39" si="1">E23*D23</f>
        <v>0</v>
      </c>
      <c r="G23" s="278"/>
      <c r="H23" s="278"/>
    </row>
    <row r="24" spans="1:8" ht="48" x14ac:dyDescent="0.2">
      <c r="A24" s="280" t="s">
        <v>1109</v>
      </c>
      <c r="B24" s="281" t="s">
        <v>1098</v>
      </c>
      <c r="C24" s="282" t="s">
        <v>1099</v>
      </c>
      <c r="D24" s="282">
        <v>2</v>
      </c>
      <c r="E24" s="344"/>
      <c r="F24" s="283">
        <f t="shared" si="1"/>
        <v>0</v>
      </c>
      <c r="G24" s="282"/>
      <c r="H24" s="282"/>
    </row>
    <row r="25" spans="1:8" ht="24" x14ac:dyDescent="0.2">
      <c r="A25" s="280" t="s">
        <v>1111</v>
      </c>
      <c r="B25" s="284" t="s">
        <v>1103</v>
      </c>
      <c r="C25" s="282" t="s">
        <v>197</v>
      </c>
      <c r="D25" s="282">
        <v>2</v>
      </c>
      <c r="E25" s="344"/>
      <c r="F25" s="283">
        <f t="shared" si="1"/>
        <v>0</v>
      </c>
      <c r="G25" s="282"/>
      <c r="H25" s="282"/>
    </row>
    <row r="26" spans="1:8" ht="24" x14ac:dyDescent="0.2">
      <c r="A26" s="280" t="s">
        <v>1113</v>
      </c>
      <c r="B26" s="284" t="s">
        <v>1208</v>
      </c>
      <c r="C26" s="282" t="s">
        <v>1115</v>
      </c>
      <c r="D26" s="282">
        <v>1</v>
      </c>
      <c r="E26" s="344"/>
      <c r="F26" s="283">
        <f t="shared" si="1"/>
        <v>0</v>
      </c>
      <c r="G26" s="282"/>
      <c r="H26" s="282"/>
    </row>
    <row r="27" spans="1:8" ht="36" x14ac:dyDescent="0.2">
      <c r="A27" s="280" t="s">
        <v>1116</v>
      </c>
      <c r="B27" s="281" t="s">
        <v>1105</v>
      </c>
      <c r="C27" s="282" t="s">
        <v>383</v>
      </c>
      <c r="D27" s="282">
        <v>1</v>
      </c>
      <c r="E27" s="344"/>
      <c r="F27" s="283">
        <f t="shared" si="1"/>
        <v>0</v>
      </c>
      <c r="G27" s="282"/>
      <c r="H27" s="282"/>
    </row>
    <row r="28" spans="1:8" ht="51" x14ac:dyDescent="0.2">
      <c r="A28" s="280" t="s">
        <v>1117</v>
      </c>
      <c r="B28" s="285" t="s">
        <v>1107</v>
      </c>
      <c r="C28" s="282" t="s">
        <v>383</v>
      </c>
      <c r="D28" s="282">
        <v>2</v>
      </c>
      <c r="E28" s="344"/>
      <c r="F28" s="283">
        <f t="shared" si="1"/>
        <v>0</v>
      </c>
      <c r="G28" s="282"/>
      <c r="H28" s="282"/>
    </row>
    <row r="29" spans="1:8" x14ac:dyDescent="0.2">
      <c r="A29" s="286"/>
      <c r="B29" s="287"/>
      <c r="C29" s="278"/>
      <c r="D29" s="278"/>
      <c r="E29" s="288"/>
      <c r="F29" s="289">
        <f t="shared" si="1"/>
        <v>0</v>
      </c>
      <c r="G29" s="278"/>
      <c r="H29" s="278"/>
    </row>
    <row r="30" spans="1:8" x14ac:dyDescent="0.2">
      <c r="A30" s="570" t="s">
        <v>1209</v>
      </c>
      <c r="B30" s="570"/>
      <c r="C30" s="278"/>
      <c r="D30" s="278"/>
      <c r="E30" s="290"/>
      <c r="F30" s="291">
        <f t="shared" si="1"/>
        <v>0</v>
      </c>
      <c r="G30" s="278"/>
      <c r="H30" s="278"/>
    </row>
    <row r="31" spans="1:8" x14ac:dyDescent="0.2">
      <c r="A31" s="295"/>
      <c r="B31" s="296"/>
      <c r="C31" s="278"/>
      <c r="D31" s="278"/>
      <c r="E31" s="290"/>
      <c r="F31" s="291">
        <f t="shared" si="1"/>
        <v>0</v>
      </c>
      <c r="G31" s="278"/>
      <c r="H31" s="278"/>
    </row>
    <row r="32" spans="1:8" x14ac:dyDescent="0.2">
      <c r="A32" s="297" t="s">
        <v>1122</v>
      </c>
      <c r="B32" s="298" t="s">
        <v>1163</v>
      </c>
      <c r="C32" s="282" t="s">
        <v>1164</v>
      </c>
      <c r="D32" s="282">
        <v>1</v>
      </c>
      <c r="E32" s="344"/>
      <c r="F32" s="283">
        <f t="shared" si="1"/>
        <v>0</v>
      </c>
      <c r="G32" s="282"/>
      <c r="H32" s="282"/>
    </row>
    <row r="33" spans="1:8" x14ac:dyDescent="0.2">
      <c r="A33" s="297" t="s">
        <v>1124</v>
      </c>
      <c r="B33" s="298" t="s">
        <v>1166</v>
      </c>
      <c r="C33" s="282" t="s">
        <v>1164</v>
      </c>
      <c r="D33" s="282">
        <v>1</v>
      </c>
      <c r="E33" s="344"/>
      <c r="F33" s="283">
        <f t="shared" si="1"/>
        <v>0</v>
      </c>
      <c r="G33" s="282"/>
      <c r="H33" s="282"/>
    </row>
    <row r="34" spans="1:8" x14ac:dyDescent="0.2">
      <c r="A34" s="297" t="s">
        <v>1126</v>
      </c>
      <c r="B34" s="298" t="s">
        <v>1168</v>
      </c>
      <c r="C34" s="282" t="s">
        <v>1164</v>
      </c>
      <c r="D34" s="282">
        <v>1</v>
      </c>
      <c r="E34" s="344"/>
      <c r="F34" s="283">
        <f t="shared" si="1"/>
        <v>0</v>
      </c>
      <c r="G34" s="282"/>
      <c r="H34" s="282"/>
    </row>
    <row r="35" spans="1:8" x14ac:dyDescent="0.2">
      <c r="A35" s="297" t="s">
        <v>1128</v>
      </c>
      <c r="B35" s="281" t="s">
        <v>1170</v>
      </c>
      <c r="C35" s="282" t="s">
        <v>1164</v>
      </c>
      <c r="D35" s="282">
        <v>1</v>
      </c>
      <c r="E35" s="344"/>
      <c r="F35" s="283">
        <f t="shared" si="1"/>
        <v>0</v>
      </c>
      <c r="G35" s="282"/>
      <c r="H35" s="282"/>
    </row>
    <row r="36" spans="1:8" x14ac:dyDescent="0.2">
      <c r="A36" s="297" t="s">
        <v>1130</v>
      </c>
      <c r="B36" s="281" t="s">
        <v>1172</v>
      </c>
      <c r="C36" s="282" t="s">
        <v>1164</v>
      </c>
      <c r="D36" s="282">
        <v>1</v>
      </c>
      <c r="E36" s="344"/>
      <c r="F36" s="283">
        <f t="shared" si="1"/>
        <v>0</v>
      </c>
      <c r="G36" s="282"/>
      <c r="H36" s="282"/>
    </row>
    <row r="37" spans="1:8" ht="13.5" x14ac:dyDescent="0.2">
      <c r="A37" s="297" t="s">
        <v>1132</v>
      </c>
      <c r="B37" s="281" t="s">
        <v>1174</v>
      </c>
      <c r="C37" s="299" t="s">
        <v>1175</v>
      </c>
      <c r="D37" s="299">
        <v>10</v>
      </c>
      <c r="E37" s="344"/>
      <c r="F37" s="283">
        <f t="shared" si="1"/>
        <v>0</v>
      </c>
      <c r="G37" s="299"/>
      <c r="H37" s="299"/>
    </row>
    <row r="38" spans="1:8" x14ac:dyDescent="0.2">
      <c r="A38" s="300"/>
      <c r="B38" s="296"/>
      <c r="C38" s="307"/>
      <c r="D38" s="307"/>
      <c r="E38" s="290"/>
      <c r="F38" s="291">
        <f t="shared" si="1"/>
        <v>0</v>
      </c>
      <c r="G38" s="307"/>
      <c r="H38" s="307"/>
    </row>
    <row r="39" spans="1:8" x14ac:dyDescent="0.2">
      <c r="A39" s="570" t="s">
        <v>1210</v>
      </c>
      <c r="B39" s="570"/>
      <c r="C39" s="278"/>
      <c r="D39" s="278"/>
      <c r="E39" s="290"/>
      <c r="F39" s="291">
        <f t="shared" si="1"/>
        <v>0</v>
      </c>
      <c r="G39" s="278"/>
      <c r="H39" s="278"/>
    </row>
    <row r="40" spans="1:8" x14ac:dyDescent="0.2">
      <c r="A40" s="301"/>
      <c r="B40" s="301"/>
      <c r="C40" s="278"/>
      <c r="D40" s="278"/>
      <c r="E40" s="290"/>
      <c r="F40" s="291"/>
      <c r="G40" s="278"/>
      <c r="H40" s="278"/>
    </row>
    <row r="41" spans="1:8" x14ac:dyDescent="0.2">
      <c r="A41" s="297" t="s">
        <v>1140</v>
      </c>
      <c r="B41" s="298" t="s">
        <v>1178</v>
      </c>
      <c r="C41" s="282" t="s">
        <v>1164</v>
      </c>
      <c r="D41" s="282">
        <v>1</v>
      </c>
      <c r="E41" s="345">
        <f>SUM(F7:F38)*20%</f>
        <v>0</v>
      </c>
      <c r="F41" s="283">
        <f t="shared" ref="F41:F46" si="2">E41*D41</f>
        <v>0</v>
      </c>
      <c r="G41" s="282"/>
      <c r="H41" s="282"/>
    </row>
    <row r="42" spans="1:8" x14ac:dyDescent="0.2">
      <c r="A42" s="297" t="s">
        <v>1142</v>
      </c>
      <c r="B42" s="298" t="s">
        <v>1180</v>
      </c>
      <c r="C42" s="282" t="s">
        <v>1164</v>
      </c>
      <c r="D42" s="282">
        <v>1</v>
      </c>
      <c r="E42" s="345"/>
      <c r="F42" s="283">
        <f t="shared" si="2"/>
        <v>0</v>
      </c>
      <c r="G42" s="282"/>
      <c r="H42" s="282"/>
    </row>
    <row r="43" spans="1:8" x14ac:dyDescent="0.2">
      <c r="A43" s="297" t="s">
        <v>1144</v>
      </c>
      <c r="B43" s="298" t="s">
        <v>1182</v>
      </c>
      <c r="C43" s="282" t="s">
        <v>1164</v>
      </c>
      <c r="D43" s="282">
        <v>1</v>
      </c>
      <c r="E43" s="345"/>
      <c r="F43" s="283">
        <f t="shared" si="2"/>
        <v>0</v>
      </c>
      <c r="G43" s="282"/>
      <c r="H43" s="282"/>
    </row>
    <row r="44" spans="1:8" ht="24" x14ac:dyDescent="0.2">
      <c r="A44" s="297" t="s">
        <v>1146</v>
      </c>
      <c r="B44" s="298" t="s">
        <v>1184</v>
      </c>
      <c r="C44" s="282" t="s">
        <v>1164</v>
      </c>
      <c r="D44" s="282">
        <v>1</v>
      </c>
      <c r="E44" s="345"/>
      <c r="F44" s="283">
        <f t="shared" si="2"/>
        <v>0</v>
      </c>
      <c r="G44" s="282"/>
      <c r="H44" s="282"/>
    </row>
    <row r="45" spans="1:8" x14ac:dyDescent="0.2">
      <c r="A45" s="297" t="s">
        <v>1148</v>
      </c>
      <c r="B45" s="298" t="s">
        <v>1186</v>
      </c>
      <c r="C45" s="282" t="s">
        <v>1164</v>
      </c>
      <c r="D45" s="282">
        <v>1</v>
      </c>
      <c r="E45" s="345"/>
      <c r="F45" s="283">
        <f t="shared" si="2"/>
        <v>0</v>
      </c>
      <c r="G45" s="282"/>
      <c r="H45" s="282"/>
    </row>
    <row r="46" spans="1:8" ht="12.75" customHeight="1" x14ac:dyDescent="0.2">
      <c r="A46" s="297" t="s">
        <v>1150</v>
      </c>
      <c r="B46" s="298" t="s">
        <v>1188</v>
      </c>
      <c r="C46" s="282" t="s">
        <v>1164</v>
      </c>
      <c r="D46" s="282">
        <v>1</v>
      </c>
      <c r="E46" s="345"/>
      <c r="F46" s="283">
        <f t="shared" si="2"/>
        <v>0</v>
      </c>
      <c r="G46" s="282"/>
      <c r="H46" s="282"/>
    </row>
    <row r="47" spans="1:8" ht="12.75" customHeight="1" x14ac:dyDescent="0.2">
      <c r="A47" s="302"/>
      <c r="B47" s="303"/>
      <c r="C47" s="278"/>
      <c r="D47" s="278"/>
      <c r="E47" s="304"/>
      <c r="F47" s="289"/>
      <c r="G47" s="278"/>
      <c r="H47" s="278"/>
    </row>
    <row r="48" spans="1:8" x14ac:dyDescent="0.2">
      <c r="A48" s="570" t="s">
        <v>1211</v>
      </c>
      <c r="B48" s="570"/>
      <c r="C48" s="278"/>
      <c r="D48" s="278"/>
      <c r="E48" s="290"/>
      <c r="F48" s="291">
        <f>E48*D48</f>
        <v>0</v>
      </c>
      <c r="G48" s="278"/>
      <c r="H48" s="278"/>
    </row>
    <row r="49" spans="1:8" x14ac:dyDescent="0.2">
      <c r="A49" s="301"/>
      <c r="B49" s="301"/>
      <c r="C49" s="278"/>
      <c r="D49" s="278"/>
      <c r="E49" s="290"/>
      <c r="F49" s="291"/>
      <c r="G49" s="278"/>
      <c r="H49" s="278"/>
    </row>
    <row r="50" spans="1:8" ht="24" x14ac:dyDescent="0.2">
      <c r="A50" s="346" t="s">
        <v>1162</v>
      </c>
      <c r="B50" s="346" t="s">
        <v>1212</v>
      </c>
      <c r="C50" s="282" t="s">
        <v>420</v>
      </c>
      <c r="D50" s="282">
        <v>0.2</v>
      </c>
      <c r="E50" s="345"/>
      <c r="F50" s="283">
        <f>E50*D50</f>
        <v>0</v>
      </c>
      <c r="G50" s="282"/>
      <c r="H50" s="282"/>
    </row>
    <row r="51" spans="1:8" x14ac:dyDescent="0.2">
      <c r="A51" s="297" t="s">
        <v>1165</v>
      </c>
      <c r="B51" s="298" t="s">
        <v>1191</v>
      </c>
      <c r="C51" s="282" t="s">
        <v>420</v>
      </c>
      <c r="D51" s="282">
        <v>0.4</v>
      </c>
      <c r="E51" s="345"/>
      <c r="F51" s="283">
        <f>E51*D51</f>
        <v>0</v>
      </c>
      <c r="G51" s="282"/>
      <c r="H51" s="282"/>
    </row>
    <row r="52" spans="1:8" x14ac:dyDescent="0.2">
      <c r="A52" s="297" t="s">
        <v>1167</v>
      </c>
      <c r="B52" s="298" t="s">
        <v>1193</v>
      </c>
      <c r="C52" s="282" t="s">
        <v>420</v>
      </c>
      <c r="D52" s="282">
        <v>0.4</v>
      </c>
      <c r="E52" s="345"/>
      <c r="F52" s="283">
        <f>E52*D52</f>
        <v>0</v>
      </c>
      <c r="G52" s="282"/>
      <c r="H52" s="282"/>
    </row>
    <row r="53" spans="1:8" ht="12.75" customHeight="1" x14ac:dyDescent="0.2">
      <c r="A53" s="302"/>
      <c r="B53" s="303"/>
      <c r="C53" s="278"/>
      <c r="D53" s="278"/>
      <c r="E53" s="305"/>
      <c r="F53" s="289"/>
      <c r="G53" s="278"/>
      <c r="H53" s="278"/>
    </row>
    <row r="54" spans="1:8" x14ac:dyDescent="0.2">
      <c r="A54" s="302"/>
      <c r="B54" s="303"/>
      <c r="C54" s="278"/>
      <c r="D54" s="278"/>
      <c r="E54" s="305">
        <f>SUM(E7:E53)</f>
        <v>0</v>
      </c>
      <c r="F54" s="289">
        <f>SUM(F8:F52)</f>
        <v>0</v>
      </c>
      <c r="G54" s="278"/>
      <c r="H54" s="278"/>
    </row>
    <row r="55" spans="1:8" x14ac:dyDescent="0.2">
      <c r="A55" s="302"/>
      <c r="B55" s="311"/>
      <c r="C55" s="278"/>
      <c r="D55" s="278"/>
      <c r="E55" s="305"/>
      <c r="F55" s="289"/>
      <c r="G55" s="278"/>
      <c r="H55" s="278"/>
    </row>
    <row r="56" spans="1:8" x14ac:dyDescent="0.2">
      <c r="A56" s="302"/>
      <c r="B56" s="311"/>
      <c r="C56" s="278"/>
      <c r="D56" s="278"/>
      <c r="E56" s="305"/>
      <c r="F56" s="289"/>
      <c r="G56" s="278"/>
      <c r="H56" s="278"/>
    </row>
    <row r="57" spans="1:8" x14ac:dyDescent="0.2">
      <c r="A57" s="302"/>
      <c r="B57" s="311"/>
      <c r="C57" s="278"/>
      <c r="D57" s="278"/>
      <c r="E57" s="305"/>
      <c r="F57" s="289"/>
      <c r="G57" s="278"/>
      <c r="H57" s="278"/>
    </row>
    <row r="58" spans="1:8" x14ac:dyDescent="0.2">
      <c r="A58" s="302"/>
      <c r="B58" s="311"/>
      <c r="C58" s="278"/>
      <c r="D58" s="278"/>
      <c r="E58" s="305"/>
      <c r="F58" s="289"/>
      <c r="G58" s="278"/>
      <c r="H58" s="278"/>
    </row>
    <row r="59" spans="1:8" ht="12.75" customHeight="1" x14ac:dyDescent="0.2">
      <c r="A59" s="302"/>
      <c r="B59" s="303"/>
      <c r="C59" s="278"/>
      <c r="D59" s="278"/>
      <c r="E59" s="305"/>
      <c r="F59" s="289"/>
      <c r="G59" s="278"/>
      <c r="H59" s="278"/>
    </row>
    <row r="60" spans="1:8" x14ac:dyDescent="0.2">
      <c r="A60" s="286"/>
      <c r="B60" s="303"/>
      <c r="C60" s="278"/>
      <c r="D60" s="278"/>
      <c r="E60" s="289"/>
      <c r="F60" s="289"/>
      <c r="G60" s="278"/>
      <c r="H60" s="278"/>
    </row>
    <row r="61" spans="1:8" ht="12.75" customHeight="1" x14ac:dyDescent="0.2">
      <c r="A61" s="571"/>
      <c r="B61" s="571"/>
      <c r="C61" s="278"/>
      <c r="D61" s="278"/>
      <c r="E61" s="289"/>
      <c r="F61" s="289"/>
      <c r="G61" s="278"/>
      <c r="H61" s="278"/>
    </row>
    <row r="62" spans="1:8" x14ac:dyDescent="0.2">
      <c r="A62" s="286"/>
      <c r="B62" s="286"/>
      <c r="C62" s="278"/>
      <c r="D62" s="278"/>
      <c r="E62" s="306"/>
      <c r="F62" s="306">
        <f>E62*D62</f>
        <v>0</v>
      </c>
      <c r="G62" s="278"/>
      <c r="H62" s="278"/>
    </row>
    <row r="63" spans="1:8" x14ac:dyDescent="0.2">
      <c r="A63" s="286"/>
      <c r="B63" s="303"/>
      <c r="C63" s="278"/>
      <c r="D63" s="278"/>
      <c r="E63" s="306"/>
      <c r="F63" s="306">
        <f>E63*D63</f>
        <v>0</v>
      </c>
      <c r="G63" s="278"/>
      <c r="H63" s="278"/>
    </row>
    <row r="64" spans="1:8" x14ac:dyDescent="0.2">
      <c r="A64" s="286"/>
      <c r="B64" s="303"/>
      <c r="C64" s="278"/>
      <c r="D64" s="278"/>
      <c r="E64" s="306"/>
      <c r="F64" s="306">
        <f>E64*D64</f>
        <v>0</v>
      </c>
      <c r="G64" s="278"/>
      <c r="H64" s="278"/>
    </row>
    <row r="65" spans="1:8" x14ac:dyDescent="0.2">
      <c r="A65" s="269"/>
      <c r="B65" s="269"/>
      <c r="C65" s="278"/>
      <c r="D65" s="278"/>
      <c r="E65" s="273"/>
      <c r="F65" s="273">
        <f>E65*D65</f>
        <v>0</v>
      </c>
      <c r="G65" s="278"/>
      <c r="H65" s="278"/>
    </row>
    <row r="66" spans="1:8" x14ac:dyDescent="0.2">
      <c r="A66" s="269"/>
      <c r="B66" s="296"/>
      <c r="C66" s="278"/>
      <c r="D66" s="278"/>
      <c r="E66" s="273"/>
      <c r="F66" s="273"/>
      <c r="G66" s="278"/>
      <c r="H66" s="278"/>
    </row>
    <row r="67" spans="1:8" x14ac:dyDescent="0.2">
      <c r="A67" s="269"/>
      <c r="B67" s="296"/>
      <c r="C67" s="278"/>
      <c r="D67" s="278"/>
      <c r="E67" s="273"/>
      <c r="F67" s="273"/>
      <c r="G67" s="278"/>
      <c r="H67" s="278"/>
    </row>
    <row r="68" spans="1:8" x14ac:dyDescent="0.2">
      <c r="A68" s="269"/>
      <c r="B68" s="296"/>
      <c r="C68" s="278"/>
      <c r="D68" s="278"/>
      <c r="E68" s="273"/>
      <c r="F68" s="273"/>
      <c r="G68" s="278"/>
      <c r="H68" s="278"/>
    </row>
    <row r="69" spans="1:8" x14ac:dyDescent="0.2">
      <c r="A69" s="269"/>
      <c r="B69" s="269"/>
      <c r="C69" s="278"/>
      <c r="D69" s="278"/>
      <c r="E69" s="273"/>
      <c r="F69" s="273"/>
      <c r="G69" s="278"/>
      <c r="H69" s="278"/>
    </row>
    <row r="70" spans="1:8" x14ac:dyDescent="0.2">
      <c r="A70" s="269"/>
      <c r="B70" s="296"/>
      <c r="C70" s="278"/>
      <c r="D70" s="278"/>
      <c r="E70" s="273"/>
      <c r="F70" s="273"/>
      <c r="G70" s="278"/>
      <c r="H70" s="278"/>
    </row>
    <row r="71" spans="1:8" x14ac:dyDescent="0.2">
      <c r="A71" s="269"/>
      <c r="B71" s="296"/>
      <c r="C71" s="278"/>
      <c r="D71" s="278"/>
      <c r="E71" s="273"/>
      <c r="F71" s="273"/>
      <c r="G71" s="278"/>
      <c r="H71" s="278"/>
    </row>
    <row r="72" spans="1:8" x14ac:dyDescent="0.2">
      <c r="A72" s="269"/>
      <c r="B72" s="296"/>
      <c r="C72" s="278"/>
      <c r="D72" s="278"/>
      <c r="E72" s="273"/>
      <c r="F72" s="273"/>
      <c r="G72" s="278"/>
      <c r="H72" s="278"/>
    </row>
    <row r="73" spans="1:8" x14ac:dyDescent="0.2">
      <c r="A73" s="269"/>
      <c r="B73" s="296"/>
      <c r="C73" s="278"/>
      <c r="D73" s="278"/>
      <c r="E73" s="273"/>
      <c r="F73" s="273"/>
      <c r="G73" s="278"/>
      <c r="H73" s="278"/>
    </row>
    <row r="74" spans="1:8" x14ac:dyDescent="0.2">
      <c r="A74" s="269"/>
      <c r="B74" s="296"/>
      <c r="C74" s="278"/>
      <c r="D74" s="278"/>
      <c r="E74" s="273"/>
      <c r="F74" s="273"/>
      <c r="G74" s="278"/>
      <c r="H74" s="278"/>
    </row>
    <row r="75" spans="1:8" x14ac:dyDescent="0.2">
      <c r="A75" s="269"/>
      <c r="B75" s="296"/>
      <c r="C75" s="278"/>
      <c r="D75" s="278"/>
      <c r="E75" s="273"/>
      <c r="F75" s="273"/>
      <c r="G75" s="278"/>
      <c r="H75" s="278"/>
    </row>
    <row r="76" spans="1:8" x14ac:dyDescent="0.2">
      <c r="A76" s="269"/>
      <c r="B76" s="296"/>
      <c r="C76" s="278"/>
      <c r="D76" s="278"/>
      <c r="E76" s="273"/>
      <c r="F76" s="273"/>
      <c r="G76" s="278"/>
      <c r="H76" s="278"/>
    </row>
    <row r="77" spans="1:8" x14ac:dyDescent="0.2">
      <c r="A77" s="269"/>
      <c r="B77" s="269"/>
      <c r="C77" s="278"/>
      <c r="D77" s="278"/>
      <c r="E77" s="273"/>
      <c r="F77" s="273"/>
      <c r="G77" s="278"/>
      <c r="H77" s="278"/>
    </row>
    <row r="78" spans="1:8" x14ac:dyDescent="0.2">
      <c r="A78" s="269"/>
      <c r="B78" s="296"/>
      <c r="C78" s="278"/>
      <c r="D78" s="278"/>
      <c r="E78" s="273"/>
      <c r="F78" s="273"/>
      <c r="G78" s="278"/>
      <c r="H78" s="278"/>
    </row>
    <row r="79" spans="1:8" x14ac:dyDescent="0.2">
      <c r="A79" s="269"/>
      <c r="B79" s="296"/>
      <c r="C79" s="278"/>
      <c r="D79" s="278"/>
      <c r="E79" s="273"/>
      <c r="F79" s="273"/>
      <c r="G79" s="278"/>
      <c r="H79" s="278"/>
    </row>
    <row r="80" spans="1:8" x14ac:dyDescent="0.2">
      <c r="A80" s="269"/>
      <c r="B80" s="269"/>
      <c r="C80" s="278"/>
      <c r="D80" s="278"/>
      <c r="E80" s="273"/>
      <c r="F80" s="273"/>
      <c r="G80" s="278"/>
      <c r="H80" s="278"/>
    </row>
    <row r="81" spans="1:8" x14ac:dyDescent="0.2">
      <c r="A81" s="269"/>
      <c r="B81" s="269"/>
      <c r="C81" s="278"/>
      <c r="D81" s="278"/>
      <c r="E81" s="273"/>
      <c r="F81" s="273"/>
      <c r="G81" s="278"/>
      <c r="H81" s="278"/>
    </row>
    <row r="82" spans="1:8" x14ac:dyDescent="0.2">
      <c r="A82" s="572"/>
      <c r="B82" s="572"/>
      <c r="C82" s="307"/>
      <c r="D82" s="307"/>
      <c r="E82" s="273"/>
      <c r="F82" s="273"/>
      <c r="G82" s="307"/>
      <c r="H82" s="307"/>
    </row>
    <row r="83" spans="1:8" x14ac:dyDescent="0.2">
      <c r="A83" s="269"/>
      <c r="B83" s="296"/>
      <c r="C83" s="278"/>
      <c r="D83" s="278"/>
      <c r="E83" s="273"/>
      <c r="F83" s="273"/>
      <c r="G83" s="278"/>
      <c r="H83" s="278"/>
    </row>
    <row r="84" spans="1:8" x14ac:dyDescent="0.2">
      <c r="A84" s="269"/>
      <c r="B84" s="296"/>
      <c r="C84" s="307"/>
      <c r="D84" s="307"/>
      <c r="E84" s="273"/>
      <c r="F84" s="273"/>
      <c r="G84" s="307"/>
      <c r="H84" s="307"/>
    </row>
    <row r="85" spans="1:8" x14ac:dyDescent="0.2">
      <c r="A85" s="269"/>
      <c r="B85" s="296"/>
      <c r="C85" s="278"/>
      <c r="D85" s="278"/>
      <c r="E85" s="273">
        <f t="shared" ref="E85:E97" si="3">F85*C85</f>
        <v>0</v>
      </c>
      <c r="F85" s="273"/>
      <c r="G85" s="278"/>
      <c r="H85" s="278"/>
    </row>
    <row r="86" spans="1:8" x14ac:dyDescent="0.2">
      <c r="A86" s="269"/>
      <c r="B86" s="296"/>
      <c r="C86" s="278"/>
      <c r="D86" s="278"/>
      <c r="E86" s="273">
        <f t="shared" si="3"/>
        <v>0</v>
      </c>
      <c r="F86" s="273"/>
      <c r="G86" s="278"/>
      <c r="H86" s="278"/>
    </row>
    <row r="87" spans="1:8" x14ac:dyDescent="0.2">
      <c r="A87" s="269"/>
      <c r="B87" s="296"/>
      <c r="C87" s="278"/>
      <c r="D87" s="278"/>
      <c r="E87" s="273">
        <f t="shared" si="3"/>
        <v>0</v>
      </c>
      <c r="F87" s="273"/>
      <c r="G87" s="278"/>
      <c r="H87" s="278"/>
    </row>
    <row r="88" spans="1:8" x14ac:dyDescent="0.2">
      <c r="A88" s="269"/>
      <c r="B88" s="296"/>
      <c r="C88" s="278"/>
      <c r="D88" s="278"/>
      <c r="E88" s="273">
        <f t="shared" si="3"/>
        <v>0</v>
      </c>
      <c r="F88" s="273"/>
      <c r="G88" s="278"/>
      <c r="H88" s="278"/>
    </row>
    <row r="89" spans="1:8" x14ac:dyDescent="0.2">
      <c r="A89" s="269"/>
      <c r="B89" s="296"/>
      <c r="C89" s="278"/>
      <c r="D89" s="278"/>
      <c r="E89" s="273">
        <f t="shared" si="3"/>
        <v>0</v>
      </c>
      <c r="F89" s="273"/>
      <c r="G89" s="278"/>
      <c r="H89" s="278"/>
    </row>
    <row r="90" spans="1:8" x14ac:dyDescent="0.2">
      <c r="A90" s="269"/>
      <c r="B90" s="296"/>
      <c r="C90" s="278"/>
      <c r="D90" s="278"/>
      <c r="E90" s="273">
        <f t="shared" si="3"/>
        <v>0</v>
      </c>
      <c r="F90" s="273"/>
      <c r="G90" s="278"/>
      <c r="H90" s="278"/>
    </row>
    <row r="91" spans="1:8" x14ac:dyDescent="0.2">
      <c r="A91" s="269"/>
      <c r="B91" s="296"/>
      <c r="C91" s="278"/>
      <c r="D91" s="278"/>
      <c r="E91" s="273">
        <f t="shared" si="3"/>
        <v>0</v>
      </c>
      <c r="F91" s="273"/>
      <c r="G91" s="278"/>
      <c r="H91" s="278"/>
    </row>
    <row r="92" spans="1:8" x14ac:dyDescent="0.2">
      <c r="A92" s="269"/>
      <c r="B92" s="296"/>
      <c r="C92" s="278"/>
      <c r="D92" s="278"/>
      <c r="E92" s="273">
        <f t="shared" si="3"/>
        <v>0</v>
      </c>
      <c r="F92" s="273"/>
      <c r="G92" s="278"/>
      <c r="H92" s="278"/>
    </row>
    <row r="93" spans="1:8" x14ac:dyDescent="0.2">
      <c r="A93" s="269"/>
      <c r="B93" s="296"/>
      <c r="C93" s="278"/>
      <c r="D93" s="278"/>
      <c r="E93" s="273">
        <f t="shared" si="3"/>
        <v>0</v>
      </c>
      <c r="F93" s="273"/>
      <c r="G93" s="278"/>
      <c r="H93" s="278"/>
    </row>
    <row r="94" spans="1:8" x14ac:dyDescent="0.2">
      <c r="A94" s="269"/>
      <c r="B94" s="296"/>
      <c r="C94" s="278"/>
      <c r="D94" s="278"/>
      <c r="E94" s="273">
        <f t="shared" si="3"/>
        <v>0</v>
      </c>
      <c r="F94" s="273"/>
      <c r="G94" s="278"/>
      <c r="H94" s="278"/>
    </row>
    <row r="95" spans="1:8" x14ac:dyDescent="0.2">
      <c r="A95" s="269"/>
      <c r="B95" s="296"/>
      <c r="C95" s="278"/>
      <c r="D95" s="278"/>
      <c r="E95" s="273">
        <f t="shared" si="3"/>
        <v>0</v>
      </c>
      <c r="F95" s="273"/>
      <c r="G95" s="278"/>
      <c r="H95" s="278"/>
    </row>
    <row r="96" spans="1:8" x14ac:dyDescent="0.2">
      <c r="A96" s="269"/>
      <c r="B96" s="296"/>
      <c r="C96" s="278"/>
      <c r="D96" s="278"/>
      <c r="E96" s="273">
        <f t="shared" si="3"/>
        <v>0</v>
      </c>
      <c r="F96" s="273"/>
      <c r="G96" s="278"/>
      <c r="H96" s="278"/>
    </row>
    <row r="97" spans="1:8" x14ac:dyDescent="0.2">
      <c r="A97" s="269"/>
      <c r="B97" s="308"/>
      <c r="C97" s="278"/>
      <c r="D97" s="278"/>
      <c r="E97" s="273">
        <f t="shared" si="3"/>
        <v>0</v>
      </c>
      <c r="F97" s="273"/>
      <c r="G97" s="278"/>
      <c r="H97" s="278"/>
    </row>
    <row r="98" spans="1:8" x14ac:dyDescent="0.2">
      <c r="A98" s="269"/>
      <c r="B98" s="296"/>
      <c r="C98" s="278"/>
      <c r="D98" s="278"/>
      <c r="E98" s="273"/>
      <c r="F98" s="273"/>
      <c r="G98" s="278"/>
      <c r="H98" s="278"/>
    </row>
    <row r="99" spans="1:8" ht="12.75" customHeight="1" x14ac:dyDescent="0.2">
      <c r="A99" s="269"/>
      <c r="B99" s="296"/>
      <c r="C99" s="278"/>
      <c r="D99" s="278"/>
      <c r="E99" s="273"/>
      <c r="F99" s="273"/>
      <c r="G99" s="278"/>
      <c r="H99" s="278"/>
    </row>
    <row r="100" spans="1:8" x14ac:dyDescent="0.2">
      <c r="A100" s="269"/>
      <c r="B100" s="296"/>
      <c r="C100" s="278"/>
      <c r="D100" s="278"/>
      <c r="E100" s="273"/>
      <c r="F100" s="273"/>
      <c r="G100" s="278"/>
      <c r="H100" s="278"/>
    </row>
    <row r="101" spans="1:8" x14ac:dyDescent="0.2">
      <c r="A101" s="269"/>
      <c r="B101" s="296"/>
      <c r="C101" s="278"/>
      <c r="D101" s="278"/>
      <c r="E101" s="273"/>
      <c r="F101" s="273"/>
      <c r="G101" s="278"/>
      <c r="H101" s="278"/>
    </row>
    <row r="102" spans="1:8" x14ac:dyDescent="0.2">
      <c r="A102" s="572"/>
      <c r="B102" s="572"/>
      <c r="C102" s="307"/>
      <c r="D102" s="307"/>
      <c r="E102" s="273"/>
      <c r="F102" s="273"/>
      <c r="G102" s="307"/>
      <c r="H102" s="307"/>
    </row>
    <row r="103" spans="1:8" x14ac:dyDescent="0.2">
      <c r="A103" s="269"/>
      <c r="B103" s="296"/>
      <c r="C103" s="278"/>
      <c r="D103" s="278"/>
      <c r="E103" s="273"/>
      <c r="F103" s="273"/>
      <c r="G103" s="278"/>
      <c r="H103" s="278"/>
    </row>
    <row r="104" spans="1:8" x14ac:dyDescent="0.2">
      <c r="A104" s="269"/>
      <c r="B104" s="296"/>
      <c r="C104" s="307"/>
      <c r="D104" s="307"/>
      <c r="E104" s="273"/>
      <c r="F104" s="273"/>
      <c r="G104" s="307"/>
      <c r="H104" s="307"/>
    </row>
    <row r="105" spans="1:8" ht="12.75" customHeight="1" x14ac:dyDescent="0.2">
      <c r="A105" s="269"/>
      <c r="B105" s="296"/>
      <c r="C105" s="278"/>
      <c r="D105" s="278"/>
      <c r="E105" s="273"/>
      <c r="F105" s="273"/>
      <c r="G105" s="278"/>
      <c r="H105" s="278"/>
    </row>
    <row r="106" spans="1:8" x14ac:dyDescent="0.2">
      <c r="A106" s="269"/>
      <c r="B106" s="296"/>
      <c r="C106" s="278"/>
      <c r="D106" s="278"/>
      <c r="E106" s="273"/>
      <c r="F106" s="273"/>
      <c r="G106" s="278"/>
      <c r="H106" s="278"/>
    </row>
    <row r="107" spans="1:8" x14ac:dyDescent="0.2">
      <c r="A107" s="269"/>
      <c r="B107" s="296"/>
      <c r="C107" s="307"/>
      <c r="D107" s="307"/>
      <c r="E107" s="273"/>
      <c r="F107" s="273"/>
      <c r="G107" s="307"/>
      <c r="H107" s="307"/>
    </row>
    <row r="108" spans="1:8" x14ac:dyDescent="0.2">
      <c r="A108" s="269"/>
      <c r="B108" s="296"/>
      <c r="C108" s="307"/>
      <c r="D108" s="307"/>
      <c r="E108" s="273"/>
      <c r="F108" s="273"/>
      <c r="G108" s="307"/>
      <c r="H108" s="307"/>
    </row>
    <row r="109" spans="1:8" x14ac:dyDescent="0.2">
      <c r="A109" s="269"/>
      <c r="B109" s="296"/>
      <c r="C109" s="278"/>
      <c r="D109" s="278"/>
      <c r="E109" s="273"/>
      <c r="F109" s="273"/>
      <c r="G109" s="278"/>
      <c r="H109" s="278"/>
    </row>
    <row r="110" spans="1:8" x14ac:dyDescent="0.2">
      <c r="A110" s="269"/>
      <c r="B110" s="296"/>
      <c r="C110" s="278"/>
      <c r="D110" s="278"/>
      <c r="E110" s="273"/>
      <c r="F110" s="273"/>
      <c r="G110" s="278"/>
      <c r="H110" s="278"/>
    </row>
    <row r="111" spans="1:8" x14ac:dyDescent="0.2">
      <c r="A111" s="269"/>
      <c r="B111" s="296"/>
      <c r="C111" s="278"/>
      <c r="D111" s="278"/>
      <c r="E111" s="273"/>
      <c r="F111" s="273"/>
      <c r="G111" s="278"/>
      <c r="H111" s="278"/>
    </row>
    <row r="112" spans="1:8" x14ac:dyDescent="0.2">
      <c r="A112" s="269"/>
      <c r="B112" s="296"/>
      <c r="C112" s="278"/>
      <c r="D112" s="278"/>
      <c r="E112" s="273"/>
      <c r="F112" s="273"/>
      <c r="G112" s="278"/>
      <c r="H112" s="278"/>
    </row>
    <row r="113" spans="1:8" x14ac:dyDescent="0.2">
      <c r="A113" s="269"/>
      <c r="B113" s="296"/>
      <c r="C113" s="278"/>
      <c r="D113" s="278"/>
      <c r="E113" s="273"/>
      <c r="F113" s="273"/>
      <c r="G113" s="278"/>
      <c r="H113" s="278"/>
    </row>
    <row r="114" spans="1:8" x14ac:dyDescent="0.2">
      <c r="A114" s="269"/>
      <c r="B114" s="296"/>
      <c r="C114" s="278"/>
      <c r="D114" s="278"/>
      <c r="E114" s="273"/>
      <c r="F114" s="273"/>
      <c r="G114" s="278"/>
      <c r="H114" s="278"/>
    </row>
    <row r="115" spans="1:8" x14ac:dyDescent="0.2">
      <c r="A115" s="269"/>
      <c r="B115" s="296"/>
      <c r="C115" s="278"/>
      <c r="D115" s="278"/>
      <c r="E115" s="273"/>
      <c r="F115" s="273"/>
      <c r="G115" s="278"/>
      <c r="H115" s="278"/>
    </row>
    <row r="116" spans="1:8" x14ac:dyDescent="0.2">
      <c r="A116" s="269"/>
      <c r="B116" s="296"/>
      <c r="C116" s="278"/>
      <c r="D116" s="278"/>
      <c r="E116" s="273"/>
      <c r="F116" s="273"/>
      <c r="G116" s="278"/>
      <c r="H116" s="278"/>
    </row>
    <row r="117" spans="1:8" x14ac:dyDescent="0.2">
      <c r="A117" s="269"/>
      <c r="B117" s="296"/>
      <c r="C117" s="278"/>
      <c r="D117" s="278"/>
      <c r="E117" s="273"/>
      <c r="F117" s="273"/>
      <c r="G117" s="278"/>
      <c r="H117" s="278"/>
    </row>
    <row r="118" spans="1:8" x14ac:dyDescent="0.2">
      <c r="A118" s="269"/>
      <c r="B118" s="296"/>
      <c r="C118" s="278"/>
      <c r="D118" s="278"/>
      <c r="E118" s="273"/>
      <c r="F118" s="273"/>
      <c r="G118" s="278"/>
      <c r="H118" s="278"/>
    </row>
    <row r="119" spans="1:8" x14ac:dyDescent="0.2">
      <c r="A119" s="269"/>
      <c r="B119" s="296"/>
      <c r="C119" s="278"/>
      <c r="D119" s="278"/>
      <c r="E119" s="273"/>
      <c r="F119" s="273"/>
      <c r="G119" s="278"/>
      <c r="H119" s="278"/>
    </row>
    <row r="120" spans="1:8" x14ac:dyDescent="0.2">
      <c r="A120" s="269"/>
      <c r="B120" s="296"/>
      <c r="C120" s="278"/>
      <c r="D120" s="278"/>
      <c r="E120" s="273"/>
      <c r="F120" s="273"/>
      <c r="G120" s="278"/>
      <c r="H120" s="278"/>
    </row>
    <row r="121" spans="1:8" x14ac:dyDescent="0.2">
      <c r="A121" s="269"/>
      <c r="B121" s="296"/>
      <c r="C121" s="278"/>
      <c r="D121" s="278"/>
      <c r="E121" s="273"/>
      <c r="F121" s="273"/>
      <c r="G121" s="278"/>
      <c r="H121" s="278"/>
    </row>
    <row r="122" spans="1:8" x14ac:dyDescent="0.2">
      <c r="A122" s="269"/>
      <c r="B122" s="296"/>
      <c r="C122" s="278"/>
      <c r="D122" s="278"/>
      <c r="E122" s="273"/>
      <c r="F122" s="273"/>
      <c r="G122" s="278"/>
      <c r="H122" s="278"/>
    </row>
    <row r="123" spans="1:8" x14ac:dyDescent="0.2">
      <c r="A123" s="572"/>
      <c r="B123" s="572"/>
      <c r="C123" s="307"/>
      <c r="D123" s="307"/>
      <c r="E123" s="273"/>
      <c r="F123" s="273"/>
      <c r="G123" s="307"/>
      <c r="H123" s="307"/>
    </row>
    <row r="124" spans="1:8" x14ac:dyDescent="0.2">
      <c r="A124" s="269"/>
      <c r="B124" s="296"/>
      <c r="C124" s="307"/>
      <c r="D124" s="307"/>
      <c r="E124" s="273"/>
      <c r="F124" s="273"/>
      <c r="G124" s="307"/>
      <c r="H124" s="307"/>
    </row>
    <row r="125" spans="1:8" x14ac:dyDescent="0.2">
      <c r="A125" s="286"/>
      <c r="B125" s="296"/>
      <c r="C125" s="278"/>
      <c r="D125" s="278"/>
      <c r="E125" s="273"/>
      <c r="F125" s="273"/>
      <c r="G125" s="278"/>
      <c r="H125" s="278"/>
    </row>
    <row r="126" spans="1:8" x14ac:dyDescent="0.2">
      <c r="A126" s="269"/>
      <c r="B126" s="296"/>
      <c r="C126" s="307"/>
      <c r="D126" s="307"/>
      <c r="E126" s="273"/>
      <c r="F126" s="273"/>
      <c r="G126" s="307"/>
      <c r="H126" s="307"/>
    </row>
    <row r="127" spans="1:8" x14ac:dyDescent="0.2">
      <c r="A127" s="269"/>
      <c r="B127" s="296"/>
      <c r="C127" s="278"/>
      <c r="D127" s="278"/>
      <c r="E127" s="273"/>
      <c r="F127" s="273"/>
      <c r="G127" s="278"/>
      <c r="H127" s="278"/>
    </row>
    <row r="128" spans="1:8" x14ac:dyDescent="0.2">
      <c r="A128" s="269"/>
      <c r="B128" s="296"/>
      <c r="C128" s="307"/>
      <c r="D128" s="307"/>
      <c r="E128" s="273"/>
      <c r="F128" s="273"/>
      <c r="G128" s="307"/>
      <c r="H128" s="307"/>
    </row>
    <row r="129" spans="1:8" x14ac:dyDescent="0.2">
      <c r="A129" s="269"/>
      <c r="B129" s="296"/>
      <c r="C129" s="278"/>
      <c r="D129" s="278"/>
      <c r="E129" s="273"/>
      <c r="F129" s="273"/>
      <c r="G129" s="278"/>
      <c r="H129" s="278"/>
    </row>
    <row r="130" spans="1:8" x14ac:dyDescent="0.2">
      <c r="A130" s="269"/>
      <c r="B130" s="296"/>
      <c r="C130" s="307"/>
      <c r="D130" s="307"/>
      <c r="E130" s="273"/>
      <c r="F130" s="273"/>
      <c r="G130" s="307"/>
      <c r="H130" s="307"/>
    </row>
    <row r="131" spans="1:8" x14ac:dyDescent="0.2">
      <c r="A131" s="269"/>
      <c r="B131" s="296"/>
      <c r="C131" s="278"/>
      <c r="D131" s="278"/>
      <c r="E131" s="273"/>
      <c r="F131" s="273"/>
      <c r="G131" s="278"/>
      <c r="H131" s="278"/>
    </row>
    <row r="132" spans="1:8" ht="12.75" customHeight="1" x14ac:dyDescent="0.2">
      <c r="A132" s="269"/>
      <c r="B132" s="296"/>
      <c r="C132" s="307"/>
      <c r="D132" s="307"/>
      <c r="E132" s="273"/>
      <c r="F132" s="273"/>
      <c r="G132" s="307"/>
      <c r="H132" s="307"/>
    </row>
    <row r="133" spans="1:8" x14ac:dyDescent="0.2">
      <c r="A133" s="269"/>
      <c r="B133" s="296"/>
      <c r="C133" s="307"/>
      <c r="D133" s="307"/>
      <c r="E133" s="273"/>
      <c r="F133" s="273"/>
      <c r="G133" s="307"/>
      <c r="H133" s="307"/>
    </row>
    <row r="134" spans="1:8" x14ac:dyDescent="0.2">
      <c r="A134" s="269"/>
      <c r="B134" s="296"/>
      <c r="C134" s="278"/>
      <c r="D134" s="278"/>
      <c r="E134" s="273"/>
      <c r="F134" s="273"/>
      <c r="G134" s="278"/>
      <c r="H134" s="278"/>
    </row>
    <row r="135" spans="1:8" x14ac:dyDescent="0.2">
      <c r="A135" s="269"/>
      <c r="B135" s="296"/>
      <c r="C135" s="278"/>
      <c r="D135" s="278"/>
      <c r="E135" s="273"/>
      <c r="F135" s="273"/>
      <c r="G135" s="278"/>
      <c r="H135" s="278"/>
    </row>
    <row r="136" spans="1:8" x14ac:dyDescent="0.2">
      <c r="A136" s="269"/>
      <c r="B136" s="296"/>
      <c r="C136" s="278"/>
      <c r="D136" s="278"/>
      <c r="E136" s="273"/>
      <c r="F136" s="273"/>
      <c r="G136" s="278"/>
      <c r="H136" s="278"/>
    </row>
    <row r="137" spans="1:8" x14ac:dyDescent="0.2">
      <c r="A137" s="269"/>
      <c r="B137" s="296"/>
      <c r="C137" s="278"/>
      <c r="D137" s="278"/>
      <c r="E137" s="273"/>
      <c r="F137" s="273"/>
      <c r="G137" s="278"/>
      <c r="H137" s="278"/>
    </row>
    <row r="138" spans="1:8" x14ac:dyDescent="0.2">
      <c r="A138" s="269"/>
      <c r="B138" s="296"/>
      <c r="C138" s="278"/>
      <c r="D138" s="278"/>
      <c r="E138" s="273"/>
      <c r="F138" s="273"/>
      <c r="G138" s="278"/>
      <c r="H138" s="278"/>
    </row>
    <row r="139" spans="1:8" x14ac:dyDescent="0.2">
      <c r="A139" s="269"/>
      <c r="B139" s="296"/>
      <c r="C139" s="278"/>
      <c r="D139" s="278"/>
      <c r="E139" s="273"/>
      <c r="F139" s="273"/>
      <c r="G139" s="278"/>
      <c r="H139" s="278"/>
    </row>
    <row r="140" spans="1:8" x14ac:dyDescent="0.2">
      <c r="A140" s="269"/>
      <c r="B140" s="296"/>
      <c r="C140" s="278"/>
      <c r="D140" s="278"/>
      <c r="E140" s="273"/>
      <c r="F140" s="273"/>
      <c r="G140" s="271"/>
      <c r="H140" s="271"/>
    </row>
    <row r="141" spans="1:8" ht="12.75" customHeight="1" x14ac:dyDescent="0.2">
      <c r="A141" s="269"/>
      <c r="B141" s="296"/>
      <c r="C141" s="278"/>
      <c r="D141" s="278"/>
      <c r="E141" s="273"/>
      <c r="F141" s="273"/>
      <c r="G141" s="271"/>
      <c r="H141" s="271"/>
    </row>
    <row r="142" spans="1:8" x14ac:dyDescent="0.2">
      <c r="A142" s="269"/>
      <c r="B142" s="296"/>
      <c r="C142" s="278"/>
      <c r="D142" s="278"/>
      <c r="E142" s="273"/>
      <c r="F142" s="273"/>
      <c r="G142" s="271"/>
      <c r="H142" s="271"/>
    </row>
    <row r="143" spans="1:8" x14ac:dyDescent="0.2">
      <c r="A143" s="269"/>
      <c r="B143" s="296"/>
      <c r="C143" s="278"/>
      <c r="D143" s="278"/>
      <c r="E143" s="273"/>
      <c r="F143" s="273"/>
      <c r="G143" s="271"/>
      <c r="H143" s="271"/>
    </row>
    <row r="144" spans="1:8" x14ac:dyDescent="0.2">
      <c r="A144" s="269"/>
      <c r="B144" s="296"/>
      <c r="C144" s="278"/>
      <c r="D144" s="278"/>
      <c r="E144" s="273"/>
      <c r="F144" s="273"/>
      <c r="G144" s="271"/>
      <c r="H144" s="271"/>
    </row>
    <row r="145" spans="1:8" x14ac:dyDescent="0.2">
      <c r="A145" s="269"/>
      <c r="B145" s="296"/>
      <c r="C145" s="278"/>
      <c r="D145" s="278"/>
      <c r="E145" s="273"/>
      <c r="F145" s="273"/>
      <c r="G145" s="271"/>
      <c r="H145" s="271"/>
    </row>
    <row r="146" spans="1:8" x14ac:dyDescent="0.2">
      <c r="A146" s="269"/>
      <c r="B146" s="296"/>
      <c r="C146" s="278"/>
      <c r="D146" s="278"/>
      <c r="E146" s="273"/>
      <c r="F146" s="273"/>
      <c r="G146" s="271"/>
      <c r="H146" s="271"/>
    </row>
    <row r="147" spans="1:8" x14ac:dyDescent="0.2">
      <c r="A147" s="269"/>
      <c r="B147" s="296"/>
      <c r="C147" s="278"/>
      <c r="D147" s="278"/>
      <c r="E147" s="273"/>
      <c r="F147" s="273"/>
      <c r="G147" s="271"/>
      <c r="H147" s="271"/>
    </row>
    <row r="148" spans="1:8" x14ac:dyDescent="0.2">
      <c r="A148" s="269"/>
      <c r="B148" s="296"/>
      <c r="C148" s="278"/>
      <c r="D148" s="278"/>
      <c r="E148" s="273"/>
      <c r="F148" s="273"/>
      <c r="G148" s="271"/>
      <c r="H148" s="271"/>
    </row>
    <row r="149" spans="1:8" ht="12.75" customHeight="1" x14ac:dyDescent="0.2">
      <c r="A149" s="269"/>
      <c r="B149" s="296"/>
      <c r="C149" s="278"/>
      <c r="D149" s="278"/>
      <c r="E149" s="273"/>
      <c r="F149" s="273"/>
      <c r="G149" s="271"/>
      <c r="H149" s="271"/>
    </row>
    <row r="150" spans="1:8" x14ac:dyDescent="0.2">
      <c r="A150" s="269"/>
      <c r="B150" s="296"/>
      <c r="C150" s="278"/>
      <c r="D150" s="278"/>
      <c r="E150" s="273"/>
      <c r="F150" s="273"/>
      <c r="G150" s="271"/>
      <c r="H150" s="271"/>
    </row>
    <row r="151" spans="1:8" x14ac:dyDescent="0.2">
      <c r="A151" s="269"/>
      <c r="B151" s="296"/>
      <c r="C151" s="278"/>
      <c r="D151" s="278"/>
      <c r="E151" s="273"/>
      <c r="F151" s="273"/>
      <c r="G151" s="271"/>
      <c r="H151" s="271"/>
    </row>
    <row r="152" spans="1:8" x14ac:dyDescent="0.2">
      <c r="A152" s="269"/>
      <c r="B152" s="296"/>
      <c r="C152" s="278"/>
      <c r="D152" s="278"/>
      <c r="E152" s="273"/>
      <c r="F152" s="273"/>
      <c r="G152" s="271"/>
      <c r="H152" s="271"/>
    </row>
    <row r="153" spans="1:8" x14ac:dyDescent="0.2">
      <c r="A153" s="269"/>
      <c r="B153" s="296"/>
      <c r="C153" s="278"/>
      <c r="D153" s="278"/>
      <c r="E153" s="273"/>
      <c r="F153" s="273"/>
      <c r="G153" s="271"/>
      <c r="H153" s="271"/>
    </row>
    <row r="154" spans="1:8" x14ac:dyDescent="0.2">
      <c r="A154" s="269"/>
      <c r="B154" s="296"/>
      <c r="C154" s="278"/>
      <c r="D154" s="278"/>
      <c r="E154" s="273"/>
      <c r="F154" s="273"/>
      <c r="G154" s="271"/>
      <c r="H154" s="271"/>
    </row>
    <row r="155" spans="1:8" x14ac:dyDescent="0.2">
      <c r="A155" s="269"/>
      <c r="B155" s="296"/>
      <c r="C155" s="278"/>
      <c r="D155" s="278"/>
      <c r="E155" s="273"/>
      <c r="F155" s="273"/>
      <c r="G155" s="271"/>
      <c r="H155" s="271"/>
    </row>
    <row r="156" spans="1:8" x14ac:dyDescent="0.2">
      <c r="A156" s="269"/>
      <c r="B156" s="296"/>
      <c r="C156" s="278"/>
      <c r="D156" s="278"/>
      <c r="E156" s="273"/>
      <c r="F156" s="273"/>
      <c r="G156" s="271"/>
      <c r="H156" s="271"/>
    </row>
    <row r="157" spans="1:8" x14ac:dyDescent="0.2">
      <c r="A157" s="269"/>
      <c r="B157" s="296"/>
      <c r="C157" s="278"/>
      <c r="D157" s="278"/>
      <c r="E157" s="273"/>
      <c r="F157" s="273"/>
      <c r="G157" s="271"/>
      <c r="H157" s="271"/>
    </row>
    <row r="158" spans="1:8" x14ac:dyDescent="0.2">
      <c r="A158" s="269"/>
      <c r="B158" s="296"/>
      <c r="C158" s="278"/>
      <c r="D158" s="278"/>
      <c r="E158" s="273"/>
      <c r="F158" s="273"/>
      <c r="G158" s="271"/>
      <c r="H158" s="271"/>
    </row>
    <row r="159" spans="1:8" x14ac:dyDescent="0.2">
      <c r="A159" s="269"/>
      <c r="B159" s="296"/>
      <c r="C159" s="278"/>
      <c r="D159" s="278"/>
      <c r="E159" s="273"/>
      <c r="F159" s="273"/>
      <c r="G159" s="271"/>
      <c r="H159" s="271"/>
    </row>
    <row r="160" spans="1:8" x14ac:dyDescent="0.2">
      <c r="A160" s="269"/>
      <c r="B160" s="296"/>
      <c r="C160" s="278"/>
      <c r="D160" s="278"/>
      <c r="E160" s="273"/>
      <c r="F160" s="273"/>
      <c r="G160" s="271"/>
      <c r="H160" s="271"/>
    </row>
    <row r="161" spans="1:8" x14ac:dyDescent="0.2">
      <c r="A161" s="269"/>
      <c r="B161" s="296"/>
      <c r="C161" s="278"/>
      <c r="D161" s="278"/>
      <c r="E161" s="273"/>
      <c r="F161" s="273"/>
      <c r="G161" s="271"/>
      <c r="H161" s="271"/>
    </row>
    <row r="162" spans="1:8" x14ac:dyDescent="0.2">
      <c r="A162" s="269"/>
      <c r="B162" s="309"/>
      <c r="C162" s="278"/>
      <c r="D162" s="278"/>
      <c r="E162" s="273"/>
      <c r="F162" s="273"/>
      <c r="G162" s="271"/>
      <c r="H162" s="271"/>
    </row>
    <row r="163" spans="1:8" ht="12.75" customHeight="1" x14ac:dyDescent="0.2">
      <c r="A163" s="269"/>
      <c r="B163" s="296"/>
      <c r="C163" s="278"/>
      <c r="D163" s="278"/>
      <c r="E163" s="273"/>
      <c r="F163" s="273"/>
      <c r="G163" s="271"/>
      <c r="H163" s="271"/>
    </row>
    <row r="164" spans="1:8" x14ac:dyDescent="0.2">
      <c r="A164" s="269"/>
      <c r="B164" s="296"/>
      <c r="C164" s="278"/>
      <c r="D164" s="278"/>
      <c r="E164" s="273"/>
      <c r="F164" s="273"/>
      <c r="G164" s="271"/>
      <c r="H164" s="271"/>
    </row>
    <row r="165" spans="1:8" x14ac:dyDescent="0.2">
      <c r="A165" s="269"/>
      <c r="B165" s="296"/>
      <c r="C165" s="278"/>
      <c r="D165" s="278"/>
      <c r="E165" s="273"/>
      <c r="F165" s="273"/>
      <c r="G165" s="271"/>
      <c r="H165" s="271"/>
    </row>
    <row r="166" spans="1:8" x14ac:dyDescent="0.2">
      <c r="A166" s="269"/>
      <c r="B166" s="296"/>
      <c r="C166" s="278"/>
      <c r="D166" s="278"/>
      <c r="E166" s="273"/>
      <c r="F166" s="273"/>
      <c r="G166" s="271"/>
      <c r="H166" s="271"/>
    </row>
    <row r="167" spans="1:8" x14ac:dyDescent="0.2">
      <c r="A167" s="269"/>
      <c r="B167" s="296"/>
      <c r="C167" s="278"/>
      <c r="D167" s="278"/>
      <c r="E167" s="273"/>
      <c r="F167" s="273"/>
      <c r="G167" s="271"/>
      <c r="H167" s="271"/>
    </row>
    <row r="168" spans="1:8" x14ac:dyDescent="0.2">
      <c r="A168" s="269"/>
      <c r="B168" s="296"/>
      <c r="C168" s="278"/>
      <c r="D168" s="278"/>
      <c r="E168" s="273"/>
      <c r="F168" s="273"/>
      <c r="G168" s="271"/>
      <c r="H168" s="271"/>
    </row>
    <row r="169" spans="1:8" x14ac:dyDescent="0.2">
      <c r="A169" s="269"/>
      <c r="B169" s="296"/>
      <c r="C169" s="278"/>
      <c r="D169" s="278"/>
      <c r="E169" s="273"/>
      <c r="F169" s="273"/>
      <c r="G169" s="271"/>
      <c r="H169" s="271"/>
    </row>
    <row r="170" spans="1:8" x14ac:dyDescent="0.2">
      <c r="A170" s="269"/>
      <c r="B170" s="296"/>
      <c r="C170" s="278"/>
      <c r="D170" s="278"/>
      <c r="E170" s="273"/>
      <c r="F170" s="273"/>
      <c r="G170" s="271"/>
      <c r="H170" s="271"/>
    </row>
    <row r="171" spans="1:8" x14ac:dyDescent="0.2">
      <c r="A171" s="269"/>
      <c r="B171" s="296"/>
      <c r="C171" s="278"/>
      <c r="D171" s="278"/>
      <c r="E171" s="273"/>
      <c r="F171" s="273"/>
      <c r="G171" s="271"/>
      <c r="H171" s="271"/>
    </row>
    <row r="172" spans="1:8" x14ac:dyDescent="0.2">
      <c r="A172" s="269"/>
      <c r="B172" s="296"/>
      <c r="C172" s="278"/>
      <c r="D172" s="278"/>
      <c r="E172" s="273"/>
      <c r="F172" s="273"/>
      <c r="G172" s="271"/>
      <c r="H172" s="271"/>
    </row>
    <row r="173" spans="1:8" x14ac:dyDescent="0.2">
      <c r="A173" s="269"/>
      <c r="B173" s="296"/>
      <c r="C173" s="278"/>
      <c r="D173" s="278"/>
      <c r="E173" s="273"/>
      <c r="F173" s="273"/>
      <c r="G173" s="271"/>
      <c r="H173" s="271"/>
    </row>
    <row r="174" spans="1:8" x14ac:dyDescent="0.2">
      <c r="A174" s="269"/>
      <c r="B174" s="296"/>
      <c r="C174" s="278"/>
      <c r="D174" s="278"/>
      <c r="E174" s="273"/>
      <c r="F174" s="273"/>
      <c r="G174" s="271"/>
      <c r="H174" s="271"/>
    </row>
    <row r="175" spans="1:8" x14ac:dyDescent="0.2">
      <c r="A175" s="269"/>
      <c r="B175" s="296"/>
      <c r="C175" s="278"/>
      <c r="D175" s="278"/>
      <c r="E175" s="273"/>
      <c r="F175" s="273"/>
      <c r="G175" s="271"/>
      <c r="H175" s="271"/>
    </row>
    <row r="176" spans="1:8" x14ac:dyDescent="0.2">
      <c r="A176" s="269"/>
      <c r="B176" s="296"/>
      <c r="C176" s="278"/>
      <c r="D176" s="278"/>
      <c r="E176" s="273"/>
      <c r="F176" s="273"/>
      <c r="G176" s="271"/>
      <c r="H176" s="271"/>
    </row>
    <row r="177" spans="1:8" x14ac:dyDescent="0.2">
      <c r="A177" s="269"/>
      <c r="B177" s="296"/>
      <c r="C177" s="278"/>
      <c r="D177" s="278"/>
      <c r="E177" s="273"/>
      <c r="F177" s="273"/>
      <c r="G177" s="271"/>
      <c r="H177" s="271"/>
    </row>
    <row r="178" spans="1:8" x14ac:dyDescent="0.2">
      <c r="A178" s="269"/>
      <c r="B178" s="296"/>
      <c r="C178" s="278"/>
      <c r="D178" s="278"/>
      <c r="E178" s="273"/>
      <c r="F178" s="273"/>
      <c r="G178" s="271"/>
      <c r="H178" s="271"/>
    </row>
    <row r="179" spans="1:8" x14ac:dyDescent="0.2">
      <c r="A179" s="269"/>
      <c r="B179" s="296"/>
      <c r="C179" s="278"/>
      <c r="D179" s="278"/>
      <c r="E179" s="273"/>
      <c r="F179" s="273"/>
      <c r="G179" s="271"/>
      <c r="H179" s="271"/>
    </row>
    <row r="180" spans="1:8" x14ac:dyDescent="0.2">
      <c r="A180" s="269"/>
      <c r="B180" s="296"/>
      <c r="C180" s="278"/>
      <c r="D180" s="278"/>
      <c r="E180" s="273"/>
      <c r="F180" s="273"/>
      <c r="G180" s="271"/>
      <c r="H180" s="271"/>
    </row>
    <row r="181" spans="1:8" x14ac:dyDescent="0.2">
      <c r="A181" s="269"/>
      <c r="B181" s="296"/>
      <c r="C181" s="278"/>
      <c r="D181" s="278"/>
      <c r="E181" s="273"/>
      <c r="F181" s="273"/>
      <c r="G181" s="271"/>
      <c r="H181" s="271"/>
    </row>
    <row r="182" spans="1:8" x14ac:dyDescent="0.2">
      <c r="A182" s="269"/>
      <c r="B182" s="296"/>
      <c r="C182" s="278"/>
      <c r="D182" s="278"/>
      <c r="E182" s="273"/>
      <c r="F182" s="273"/>
      <c r="G182" s="271"/>
      <c r="H182" s="271"/>
    </row>
    <row r="183" spans="1:8" x14ac:dyDescent="0.2">
      <c r="A183" s="269"/>
      <c r="B183" s="296"/>
      <c r="C183" s="278"/>
      <c r="D183" s="278"/>
      <c r="E183" s="273"/>
      <c r="F183" s="273"/>
      <c r="G183" s="271"/>
      <c r="H183" s="271"/>
    </row>
    <row r="184" spans="1:8" x14ac:dyDescent="0.2">
      <c r="A184" s="269"/>
      <c r="B184" s="296"/>
      <c r="C184" s="278"/>
      <c r="D184" s="278"/>
      <c r="E184" s="273"/>
      <c r="F184" s="273"/>
      <c r="G184" s="271"/>
      <c r="H184" s="271"/>
    </row>
    <row r="185" spans="1:8" x14ac:dyDescent="0.2">
      <c r="A185" s="269"/>
      <c r="B185" s="296"/>
      <c r="C185" s="278"/>
      <c r="D185" s="278"/>
      <c r="E185" s="273"/>
      <c r="F185" s="273"/>
      <c r="G185" s="271"/>
      <c r="H185" s="271"/>
    </row>
    <row r="186" spans="1:8" x14ac:dyDescent="0.2">
      <c r="A186" s="269"/>
      <c r="B186" s="296"/>
      <c r="C186" s="278"/>
      <c r="D186" s="278"/>
      <c r="E186" s="273"/>
      <c r="F186" s="273"/>
      <c r="G186" s="271"/>
      <c r="H186" s="271"/>
    </row>
    <row r="187" spans="1:8" x14ac:dyDescent="0.2">
      <c r="A187" s="269"/>
      <c r="B187" s="296"/>
      <c r="C187" s="278"/>
      <c r="D187" s="278"/>
      <c r="E187" s="273"/>
      <c r="F187" s="273"/>
      <c r="G187" s="271"/>
      <c r="H187" s="271"/>
    </row>
    <row r="188" spans="1:8" x14ac:dyDescent="0.2">
      <c r="A188" s="269"/>
      <c r="B188" s="309"/>
      <c r="C188" s="278"/>
      <c r="D188" s="278"/>
      <c r="E188" s="273"/>
      <c r="F188" s="273"/>
      <c r="G188" s="271"/>
      <c r="H188" s="271"/>
    </row>
    <row r="189" spans="1:8" x14ac:dyDescent="0.2">
      <c r="A189" s="269"/>
      <c r="B189" s="296"/>
      <c r="C189" s="278"/>
      <c r="D189" s="278"/>
      <c r="E189" s="273"/>
      <c r="F189" s="273"/>
      <c r="G189" s="271"/>
      <c r="H189" s="271"/>
    </row>
    <row r="190" spans="1:8" x14ac:dyDescent="0.2">
      <c r="A190" s="269"/>
      <c r="B190" s="296"/>
      <c r="C190" s="278"/>
      <c r="D190" s="278"/>
      <c r="E190" s="273"/>
      <c r="F190" s="273"/>
      <c r="G190" s="271"/>
      <c r="H190" s="271"/>
    </row>
    <row r="191" spans="1:8" x14ac:dyDescent="0.2">
      <c r="A191" s="269"/>
      <c r="B191" s="296"/>
      <c r="C191" s="278"/>
      <c r="D191" s="278"/>
      <c r="E191" s="273"/>
      <c r="F191" s="273"/>
      <c r="G191" s="271"/>
      <c r="H191" s="271"/>
    </row>
    <row r="192" spans="1:8" x14ac:dyDescent="0.2">
      <c r="A192" s="269"/>
      <c r="B192" s="296"/>
      <c r="C192" s="278"/>
      <c r="D192" s="278"/>
      <c r="E192" s="273"/>
      <c r="F192" s="273"/>
      <c r="G192" s="271"/>
      <c r="H192" s="271"/>
    </row>
    <row r="193" spans="1:8" x14ac:dyDescent="0.2">
      <c r="A193" s="269"/>
      <c r="B193" s="296"/>
      <c r="C193" s="278"/>
      <c r="D193" s="278"/>
      <c r="E193" s="273"/>
      <c r="F193" s="273"/>
      <c r="G193" s="271"/>
      <c r="H193" s="271"/>
    </row>
    <row r="194" spans="1:8" x14ac:dyDescent="0.2">
      <c r="A194" s="269"/>
      <c r="B194" s="296"/>
      <c r="C194" s="278"/>
      <c r="D194" s="278"/>
      <c r="E194" s="273"/>
      <c r="F194" s="273"/>
      <c r="G194" s="271"/>
      <c r="H194" s="271"/>
    </row>
    <row r="195" spans="1:8" x14ac:dyDescent="0.2">
      <c r="A195" s="269"/>
      <c r="B195" s="296"/>
      <c r="C195" s="278"/>
      <c r="D195" s="278"/>
      <c r="E195" s="273"/>
      <c r="F195" s="273"/>
      <c r="G195" s="271"/>
      <c r="H195" s="271"/>
    </row>
    <row r="196" spans="1:8" x14ac:dyDescent="0.2">
      <c r="A196" s="269"/>
      <c r="B196" s="296"/>
      <c r="C196" s="278"/>
      <c r="D196" s="278"/>
      <c r="E196" s="273"/>
      <c r="F196" s="273"/>
      <c r="G196" s="271"/>
      <c r="H196" s="271"/>
    </row>
    <row r="197" spans="1:8" x14ac:dyDescent="0.2">
      <c r="A197" s="269"/>
      <c r="B197" s="296"/>
      <c r="C197" s="278"/>
      <c r="D197" s="278"/>
      <c r="E197" s="273"/>
      <c r="F197" s="273"/>
      <c r="G197" s="271"/>
      <c r="H197" s="271"/>
    </row>
    <row r="198" spans="1:8" x14ac:dyDescent="0.2">
      <c r="A198" s="269"/>
      <c r="B198" s="296"/>
      <c r="C198" s="278"/>
      <c r="D198" s="278"/>
      <c r="E198" s="273"/>
      <c r="F198" s="273"/>
      <c r="G198" s="271"/>
      <c r="H198" s="271"/>
    </row>
    <row r="199" spans="1:8" x14ac:dyDescent="0.2">
      <c r="A199" s="269"/>
      <c r="B199" s="296"/>
      <c r="C199" s="278"/>
      <c r="D199" s="278"/>
      <c r="E199" s="273"/>
      <c r="F199" s="273"/>
      <c r="G199" s="271"/>
      <c r="H199" s="271"/>
    </row>
    <row r="200" spans="1:8" x14ac:dyDescent="0.2">
      <c r="A200" s="269"/>
      <c r="B200" s="310"/>
      <c r="C200" s="278"/>
      <c r="D200" s="278"/>
      <c r="E200" s="273"/>
      <c r="F200" s="273"/>
      <c r="G200" s="271"/>
      <c r="H200" s="271"/>
    </row>
    <row r="201" spans="1:8" x14ac:dyDescent="0.2">
      <c r="A201" s="269"/>
      <c r="B201" s="310"/>
      <c r="C201" s="278"/>
      <c r="D201" s="278"/>
      <c r="E201" s="273"/>
      <c r="F201" s="273"/>
      <c r="G201" s="271"/>
      <c r="H201" s="271"/>
    </row>
    <row r="202" spans="1:8" x14ac:dyDescent="0.2">
      <c r="A202" s="269"/>
      <c r="B202" s="310"/>
      <c r="C202" s="278"/>
      <c r="D202" s="278"/>
      <c r="E202" s="273"/>
      <c r="F202" s="273"/>
      <c r="G202" s="271"/>
      <c r="H202" s="271"/>
    </row>
    <row r="203" spans="1:8" x14ac:dyDescent="0.2">
      <c r="A203" s="269"/>
      <c r="B203" s="296"/>
      <c r="C203" s="278"/>
      <c r="D203" s="278"/>
      <c r="E203" s="273"/>
      <c r="F203" s="273"/>
      <c r="G203" s="271"/>
      <c r="H203" s="271"/>
    </row>
    <row r="204" spans="1:8" x14ac:dyDescent="0.2">
      <c r="A204" s="269"/>
      <c r="B204" s="310"/>
      <c r="C204" s="278"/>
      <c r="D204" s="278"/>
      <c r="E204" s="273"/>
      <c r="F204" s="273"/>
      <c r="G204" s="271"/>
      <c r="H204" s="271"/>
    </row>
    <row r="205" spans="1:8" x14ac:dyDescent="0.2">
      <c r="A205" s="269"/>
      <c r="B205" s="310"/>
      <c r="C205" s="278"/>
      <c r="D205" s="278"/>
      <c r="E205" s="273"/>
      <c r="F205" s="273"/>
      <c r="G205" s="271"/>
      <c r="H205" s="271"/>
    </row>
    <row r="206" spans="1:8" x14ac:dyDescent="0.2">
      <c r="B206" s="311"/>
      <c r="C206" s="312"/>
      <c r="D206" s="312"/>
    </row>
    <row r="207" spans="1:8" x14ac:dyDescent="0.2">
      <c r="B207" s="292"/>
      <c r="C207" s="312"/>
      <c r="D207" s="312"/>
    </row>
    <row r="208" spans="1:8" x14ac:dyDescent="0.2">
      <c r="B208" s="292"/>
      <c r="C208" s="312"/>
      <c r="D208" s="312"/>
    </row>
    <row r="209" spans="1:8" s="313" customFormat="1" x14ac:dyDescent="0.2">
      <c r="A209" s="316"/>
      <c r="B209" s="292"/>
      <c r="C209" s="312"/>
      <c r="D209" s="312"/>
      <c r="G209" s="268"/>
      <c r="H209" s="268"/>
    </row>
    <row r="210" spans="1:8" s="313" customFormat="1" x14ac:dyDescent="0.2">
      <c r="A210" s="316"/>
      <c r="B210" s="292"/>
      <c r="C210" s="312"/>
      <c r="D210" s="312"/>
      <c r="G210" s="268"/>
      <c r="H210" s="268"/>
    </row>
    <row r="211" spans="1:8" s="313" customFormat="1" x14ac:dyDescent="0.2">
      <c r="A211" s="316"/>
      <c r="B211" s="292"/>
      <c r="C211" s="312"/>
      <c r="D211" s="312"/>
      <c r="G211" s="268"/>
      <c r="H211" s="268"/>
    </row>
    <row r="212" spans="1:8" s="313" customFormat="1" x14ac:dyDescent="0.2">
      <c r="A212" s="316"/>
      <c r="B212" s="292"/>
      <c r="C212" s="312"/>
      <c r="D212" s="312"/>
      <c r="G212" s="268"/>
      <c r="H212" s="268"/>
    </row>
    <row r="213" spans="1:8" s="313" customFormat="1" x14ac:dyDescent="0.2">
      <c r="A213" s="316"/>
      <c r="B213" s="292"/>
      <c r="C213" s="312"/>
      <c r="D213" s="312"/>
      <c r="G213" s="268"/>
      <c r="H213" s="268"/>
    </row>
    <row r="214" spans="1:8" s="313" customFormat="1" x14ac:dyDescent="0.2">
      <c r="A214" s="316"/>
      <c r="B214" s="292"/>
      <c r="C214" s="312"/>
      <c r="D214" s="312"/>
      <c r="G214" s="268"/>
      <c r="H214" s="268"/>
    </row>
    <row r="215" spans="1:8" s="313" customFormat="1" x14ac:dyDescent="0.2">
      <c r="A215" s="316"/>
      <c r="B215" s="314"/>
      <c r="C215" s="312"/>
      <c r="D215" s="312"/>
      <c r="G215" s="268"/>
      <c r="H215" s="268"/>
    </row>
    <row r="216" spans="1:8" s="313" customFormat="1" x14ac:dyDescent="0.2">
      <c r="A216" s="316"/>
      <c r="B216" s="315"/>
      <c r="C216" s="312"/>
      <c r="D216" s="312"/>
      <c r="G216" s="268"/>
      <c r="H216" s="268"/>
    </row>
    <row r="217" spans="1:8" s="313" customFormat="1" x14ac:dyDescent="0.2">
      <c r="A217" s="316"/>
      <c r="B217" s="292"/>
      <c r="C217" s="312"/>
      <c r="D217" s="312"/>
      <c r="G217" s="268"/>
      <c r="H217" s="268"/>
    </row>
    <row r="218" spans="1:8" s="313" customFormat="1" x14ac:dyDescent="0.2">
      <c r="A218" s="316"/>
      <c r="B218" s="292"/>
      <c r="C218" s="312"/>
      <c r="D218" s="312"/>
      <c r="G218" s="268"/>
      <c r="H218" s="268"/>
    </row>
    <row r="219" spans="1:8" s="313" customFormat="1" x14ac:dyDescent="0.2">
      <c r="A219" s="316"/>
      <c r="B219" s="314"/>
      <c r="C219" s="312"/>
      <c r="D219" s="312"/>
      <c r="G219" s="268"/>
      <c r="H219" s="268"/>
    </row>
    <row r="220" spans="1:8" s="313" customFormat="1" x14ac:dyDescent="0.2">
      <c r="A220" s="316"/>
      <c r="B220" s="315"/>
      <c r="C220" s="312"/>
      <c r="D220" s="312"/>
      <c r="G220" s="268"/>
      <c r="H220" s="268"/>
    </row>
    <row r="221" spans="1:8" s="313" customFormat="1" x14ac:dyDescent="0.2">
      <c r="A221" s="316"/>
      <c r="B221" s="292"/>
      <c r="C221" s="312"/>
      <c r="D221" s="312"/>
      <c r="G221" s="268"/>
      <c r="H221" s="268"/>
    </row>
    <row r="222" spans="1:8" s="313" customFormat="1" x14ac:dyDescent="0.2">
      <c r="A222" s="316"/>
      <c r="B222" s="292"/>
      <c r="C222" s="312"/>
      <c r="D222" s="312"/>
      <c r="G222" s="268"/>
      <c r="H222" s="268"/>
    </row>
    <row r="223" spans="1:8" s="313" customFormat="1" x14ac:dyDescent="0.2">
      <c r="A223" s="316"/>
      <c r="B223" s="292"/>
      <c r="C223" s="312"/>
      <c r="D223" s="312"/>
      <c r="G223" s="268"/>
      <c r="H223" s="268"/>
    </row>
    <row r="224" spans="1:8" s="313" customFormat="1" x14ac:dyDescent="0.2">
      <c r="A224" s="316"/>
      <c r="B224" s="292"/>
      <c r="C224" s="312"/>
      <c r="D224" s="312"/>
      <c r="G224" s="268"/>
      <c r="H224" s="268"/>
    </row>
    <row r="225" spans="1:8" s="313" customFormat="1" x14ac:dyDescent="0.2">
      <c r="A225" s="573"/>
      <c r="B225" s="573"/>
      <c r="C225" s="312"/>
      <c r="D225" s="312"/>
      <c r="G225" s="268"/>
      <c r="H225" s="268"/>
    </row>
    <row r="226" spans="1:8" s="313" customFormat="1" x14ac:dyDescent="0.2">
      <c r="A226" s="316"/>
      <c r="B226" s="316"/>
      <c r="C226" s="317"/>
      <c r="D226" s="317"/>
      <c r="G226" s="268"/>
      <c r="H226" s="268"/>
    </row>
    <row r="227" spans="1:8" s="313" customFormat="1" x14ac:dyDescent="0.2">
      <c r="A227" s="316"/>
      <c r="B227" s="292"/>
      <c r="C227" s="317"/>
      <c r="D227" s="317"/>
      <c r="G227" s="268"/>
      <c r="H227" s="268"/>
    </row>
    <row r="228" spans="1:8" s="313" customFormat="1" x14ac:dyDescent="0.2">
      <c r="A228" s="316"/>
      <c r="B228" s="292"/>
      <c r="C228" s="317"/>
      <c r="D228" s="317"/>
      <c r="G228" s="268"/>
      <c r="H228" s="268"/>
    </row>
    <row r="229" spans="1:8" s="313" customFormat="1" x14ac:dyDescent="0.2">
      <c r="A229" s="316"/>
      <c r="B229" s="316"/>
      <c r="C229" s="317"/>
      <c r="D229" s="317"/>
      <c r="G229" s="268"/>
      <c r="H229" s="268"/>
    </row>
    <row r="230" spans="1:8" s="313" customFormat="1" x14ac:dyDescent="0.2">
      <c r="A230" s="316"/>
      <c r="B230" s="292"/>
      <c r="C230" s="317"/>
      <c r="D230" s="317"/>
      <c r="G230" s="268"/>
      <c r="H230" s="268"/>
    </row>
    <row r="231" spans="1:8" s="313" customFormat="1" x14ac:dyDescent="0.2">
      <c r="A231" s="316"/>
      <c r="B231" s="292"/>
      <c r="C231" s="317"/>
      <c r="D231" s="317"/>
      <c r="G231" s="268"/>
      <c r="H231" s="268"/>
    </row>
    <row r="232" spans="1:8" s="313" customFormat="1" x14ac:dyDescent="0.2">
      <c r="A232" s="316"/>
      <c r="B232" s="292"/>
      <c r="C232" s="317"/>
      <c r="D232" s="317"/>
      <c r="G232" s="268"/>
      <c r="H232" s="268"/>
    </row>
    <row r="233" spans="1:8" s="313" customFormat="1" x14ac:dyDescent="0.2">
      <c r="A233" s="316"/>
      <c r="B233" s="292"/>
      <c r="C233" s="317"/>
      <c r="D233" s="317"/>
      <c r="G233" s="268"/>
      <c r="H233" s="268"/>
    </row>
    <row r="234" spans="1:8" s="313" customFormat="1" x14ac:dyDescent="0.2">
      <c r="A234" s="316"/>
      <c r="B234" s="292"/>
      <c r="C234" s="317"/>
      <c r="D234" s="317"/>
      <c r="G234" s="268"/>
      <c r="H234" s="268"/>
    </row>
    <row r="235" spans="1:8" s="313" customFormat="1" x14ac:dyDescent="0.2">
      <c r="A235" s="316"/>
      <c r="B235" s="292"/>
      <c r="C235" s="317"/>
      <c r="D235" s="317"/>
      <c r="G235" s="268"/>
      <c r="H235" s="268"/>
    </row>
    <row r="236" spans="1:8" s="313" customFormat="1" x14ac:dyDescent="0.2">
      <c r="A236" s="316"/>
      <c r="B236" s="292"/>
      <c r="C236" s="317"/>
      <c r="D236" s="317"/>
      <c r="G236" s="268"/>
      <c r="H236" s="268"/>
    </row>
    <row r="237" spans="1:8" s="313" customFormat="1" x14ac:dyDescent="0.2">
      <c r="A237" s="316"/>
      <c r="B237" s="292"/>
      <c r="C237" s="317"/>
      <c r="D237" s="317"/>
      <c r="G237" s="268"/>
      <c r="H237" s="268"/>
    </row>
    <row r="238" spans="1:8" s="313" customFormat="1" x14ac:dyDescent="0.2">
      <c r="A238" s="316"/>
      <c r="B238" s="292"/>
      <c r="C238" s="317"/>
      <c r="D238" s="317"/>
      <c r="G238" s="268"/>
      <c r="H238" s="268"/>
    </row>
    <row r="239" spans="1:8" s="313" customFormat="1" x14ac:dyDescent="0.2">
      <c r="A239" s="316"/>
      <c r="B239" s="292"/>
      <c r="C239" s="317"/>
      <c r="D239" s="317"/>
      <c r="G239" s="268"/>
      <c r="H239" s="268"/>
    </row>
    <row r="240" spans="1:8" s="313" customFormat="1" x14ac:dyDescent="0.2">
      <c r="A240" s="316"/>
      <c r="B240" s="292"/>
      <c r="C240" s="317"/>
      <c r="D240" s="317"/>
      <c r="G240" s="268"/>
      <c r="H240" s="268"/>
    </row>
    <row r="241" spans="1:8" s="313" customFormat="1" x14ac:dyDescent="0.2">
      <c r="A241" s="316"/>
      <c r="B241" s="292"/>
      <c r="C241" s="317"/>
      <c r="D241" s="317"/>
      <c r="G241" s="268"/>
      <c r="H241" s="268"/>
    </row>
    <row r="242" spans="1:8" s="313" customFormat="1" x14ac:dyDescent="0.2">
      <c r="A242" s="316"/>
      <c r="B242" s="292"/>
      <c r="C242" s="317"/>
      <c r="D242" s="317"/>
      <c r="G242" s="268"/>
      <c r="H242" s="268"/>
    </row>
    <row r="243" spans="1:8" s="313" customFormat="1" x14ac:dyDescent="0.2">
      <c r="A243" s="316"/>
      <c r="B243" s="292"/>
      <c r="C243" s="317"/>
      <c r="D243" s="317"/>
      <c r="G243" s="268"/>
      <c r="H243" s="268"/>
    </row>
    <row r="244" spans="1:8" s="313" customFormat="1" x14ac:dyDescent="0.2">
      <c r="A244" s="316"/>
      <c r="B244" s="292"/>
      <c r="C244" s="317"/>
      <c r="D244" s="317"/>
      <c r="G244" s="268"/>
      <c r="H244" s="268"/>
    </row>
    <row r="245" spans="1:8" s="313" customFormat="1" x14ac:dyDescent="0.2">
      <c r="A245" s="316"/>
      <c r="B245" s="292"/>
      <c r="C245" s="317"/>
      <c r="D245" s="317"/>
      <c r="G245" s="268"/>
      <c r="H245" s="268"/>
    </row>
    <row r="246" spans="1:8" s="313" customFormat="1" x14ac:dyDescent="0.2">
      <c r="A246" s="316"/>
      <c r="B246" s="292"/>
      <c r="C246" s="317"/>
      <c r="D246" s="317"/>
      <c r="G246" s="268"/>
      <c r="H246" s="268"/>
    </row>
    <row r="247" spans="1:8" s="313" customFormat="1" x14ac:dyDescent="0.2">
      <c r="A247" s="316"/>
      <c r="B247" s="311"/>
      <c r="C247" s="317"/>
      <c r="D247" s="317"/>
      <c r="G247" s="268"/>
      <c r="H247" s="268"/>
    </row>
    <row r="248" spans="1:8" s="313" customFormat="1" x14ac:dyDescent="0.2">
      <c r="A248" s="316"/>
      <c r="B248" s="292"/>
      <c r="C248" s="317"/>
      <c r="D248" s="317"/>
      <c r="G248" s="268"/>
      <c r="H248" s="268"/>
    </row>
    <row r="249" spans="1:8" s="313" customFormat="1" x14ac:dyDescent="0.2">
      <c r="A249" s="316"/>
      <c r="B249" s="292"/>
      <c r="C249" s="317"/>
      <c r="D249" s="317"/>
      <c r="G249" s="268"/>
      <c r="H249" s="268"/>
    </row>
    <row r="250" spans="1:8" s="313" customFormat="1" x14ac:dyDescent="0.2">
      <c r="A250" s="316"/>
      <c r="B250" s="292"/>
      <c r="C250" s="317"/>
      <c r="D250" s="317"/>
      <c r="G250" s="268"/>
      <c r="H250" s="268"/>
    </row>
    <row r="251" spans="1:8" s="313" customFormat="1" x14ac:dyDescent="0.2">
      <c r="A251" s="316"/>
      <c r="B251" s="292"/>
      <c r="C251" s="317"/>
      <c r="D251" s="317"/>
      <c r="G251" s="268"/>
      <c r="H251" s="268"/>
    </row>
    <row r="252" spans="1:8" s="313" customFormat="1" x14ac:dyDescent="0.2">
      <c r="A252" s="316"/>
      <c r="B252" s="292"/>
      <c r="C252" s="317"/>
      <c r="D252" s="317"/>
      <c r="G252" s="268"/>
      <c r="H252" s="268"/>
    </row>
    <row r="253" spans="1:8" s="313" customFormat="1" x14ac:dyDescent="0.2">
      <c r="A253" s="316"/>
      <c r="B253" s="292"/>
      <c r="C253" s="317"/>
      <c r="D253" s="317"/>
      <c r="G253" s="268"/>
      <c r="H253" s="268"/>
    </row>
    <row r="254" spans="1:8" s="313" customFormat="1" x14ac:dyDescent="0.2">
      <c r="A254" s="316"/>
      <c r="B254" s="292"/>
      <c r="C254" s="317"/>
      <c r="D254" s="317"/>
      <c r="G254" s="268"/>
      <c r="H254" s="268"/>
    </row>
    <row r="255" spans="1:8" s="313" customFormat="1" x14ac:dyDescent="0.2">
      <c r="A255" s="316"/>
      <c r="B255" s="292"/>
      <c r="C255" s="317"/>
      <c r="D255" s="317"/>
      <c r="G255" s="268"/>
      <c r="H255" s="268"/>
    </row>
    <row r="256" spans="1:8" s="313" customFormat="1" x14ac:dyDescent="0.2">
      <c r="A256" s="316"/>
      <c r="B256" s="292"/>
      <c r="C256" s="317"/>
      <c r="D256" s="317"/>
      <c r="G256" s="268"/>
      <c r="H256" s="268"/>
    </row>
    <row r="257" spans="1:8" s="313" customFormat="1" x14ac:dyDescent="0.2">
      <c r="A257" s="316"/>
      <c r="B257" s="292"/>
      <c r="C257" s="317"/>
      <c r="D257" s="317"/>
      <c r="G257" s="268"/>
      <c r="H257" s="268"/>
    </row>
    <row r="258" spans="1:8" s="313" customFormat="1" x14ac:dyDescent="0.2">
      <c r="A258" s="316"/>
      <c r="B258" s="292"/>
      <c r="C258" s="317"/>
      <c r="D258" s="317"/>
      <c r="G258" s="268"/>
      <c r="H258" s="268"/>
    </row>
    <row r="259" spans="1:8" s="313" customFormat="1" x14ac:dyDescent="0.2">
      <c r="A259" s="316"/>
      <c r="B259" s="292"/>
      <c r="C259" s="317"/>
      <c r="D259" s="317"/>
      <c r="G259" s="268"/>
      <c r="H259" s="268"/>
    </row>
    <row r="260" spans="1:8" s="313" customFormat="1" x14ac:dyDescent="0.2">
      <c r="A260" s="316"/>
      <c r="B260" s="292"/>
      <c r="C260" s="317"/>
      <c r="D260" s="317"/>
      <c r="G260" s="268"/>
      <c r="H260" s="268"/>
    </row>
    <row r="261" spans="1:8" s="313" customFormat="1" x14ac:dyDescent="0.2">
      <c r="A261" s="316"/>
      <c r="B261" s="292"/>
      <c r="C261" s="317"/>
      <c r="D261" s="317"/>
      <c r="G261" s="268"/>
      <c r="H261" s="268"/>
    </row>
    <row r="262" spans="1:8" s="313" customFormat="1" x14ac:dyDescent="0.2">
      <c r="A262" s="316"/>
      <c r="B262" s="314"/>
      <c r="C262" s="317"/>
      <c r="D262" s="317"/>
      <c r="G262" s="268"/>
      <c r="H262" s="268"/>
    </row>
    <row r="263" spans="1:8" s="313" customFormat="1" x14ac:dyDescent="0.2">
      <c r="A263" s="316"/>
      <c r="B263" s="314"/>
      <c r="C263" s="317"/>
      <c r="D263" s="317"/>
      <c r="G263" s="268"/>
      <c r="H263" s="268"/>
    </row>
    <row r="264" spans="1:8" s="313" customFormat="1" x14ac:dyDescent="0.2">
      <c r="A264" s="316"/>
      <c r="B264" s="314"/>
      <c r="C264" s="317"/>
      <c r="D264" s="317"/>
      <c r="G264" s="268"/>
      <c r="H264" s="268"/>
    </row>
    <row r="265" spans="1:8" s="313" customFormat="1" x14ac:dyDescent="0.2">
      <c r="A265" s="316"/>
      <c r="B265" s="314"/>
      <c r="C265" s="317"/>
      <c r="D265" s="317"/>
      <c r="G265" s="268"/>
      <c r="H265" s="268"/>
    </row>
    <row r="266" spans="1:8" s="313" customFormat="1" x14ac:dyDescent="0.2">
      <c r="A266" s="316"/>
      <c r="B266" s="292"/>
      <c r="C266" s="317"/>
      <c r="D266" s="317"/>
      <c r="G266" s="268"/>
      <c r="H266" s="268"/>
    </row>
    <row r="267" spans="1:8" s="313" customFormat="1" x14ac:dyDescent="0.2">
      <c r="A267" s="316"/>
      <c r="B267" s="292"/>
      <c r="C267" s="317"/>
      <c r="D267" s="317"/>
      <c r="G267" s="268"/>
      <c r="H267" s="268"/>
    </row>
    <row r="268" spans="1:8" s="313" customFormat="1" x14ac:dyDescent="0.2">
      <c r="A268" s="316"/>
      <c r="B268" s="292"/>
      <c r="C268" s="317"/>
      <c r="D268" s="317"/>
      <c r="G268" s="268"/>
      <c r="H268" s="268"/>
    </row>
    <row r="269" spans="1:8" s="313" customFormat="1" x14ac:dyDescent="0.2">
      <c r="A269" s="316"/>
      <c r="B269" s="292"/>
      <c r="C269" s="317"/>
      <c r="D269" s="317"/>
      <c r="G269" s="268"/>
      <c r="H269" s="268"/>
    </row>
    <row r="270" spans="1:8" s="313" customFormat="1" x14ac:dyDescent="0.2">
      <c r="A270" s="316"/>
      <c r="B270" s="315"/>
      <c r="C270" s="317"/>
      <c r="D270" s="317"/>
      <c r="G270" s="268"/>
      <c r="H270" s="268"/>
    </row>
    <row r="271" spans="1:8" s="313" customFormat="1" x14ac:dyDescent="0.2">
      <c r="A271" s="316"/>
      <c r="B271" s="292"/>
      <c r="C271" s="317"/>
      <c r="D271" s="317"/>
      <c r="G271" s="268"/>
      <c r="H271" s="268"/>
    </row>
    <row r="272" spans="1:8" s="313" customFormat="1" x14ac:dyDescent="0.2">
      <c r="A272" s="316"/>
      <c r="B272" s="292"/>
      <c r="C272" s="317"/>
      <c r="D272" s="317"/>
      <c r="G272" s="268"/>
      <c r="H272" s="268"/>
    </row>
    <row r="273" spans="1:8" s="313" customFormat="1" x14ac:dyDescent="0.2">
      <c r="A273" s="316"/>
      <c r="B273" s="292"/>
      <c r="C273" s="317"/>
      <c r="D273" s="317"/>
      <c r="G273" s="268"/>
      <c r="H273" s="268"/>
    </row>
    <row r="274" spans="1:8" s="313" customFormat="1" x14ac:dyDescent="0.2">
      <c r="A274" s="316"/>
      <c r="B274" s="292"/>
      <c r="C274" s="317"/>
      <c r="D274" s="317"/>
      <c r="G274" s="268"/>
      <c r="H274" s="268"/>
    </row>
    <row r="275" spans="1:8" s="313" customFormat="1" x14ac:dyDescent="0.2">
      <c r="A275" s="569"/>
      <c r="B275" s="569"/>
      <c r="C275" s="318"/>
      <c r="D275" s="318"/>
      <c r="G275" s="268"/>
      <c r="H275" s="268"/>
    </row>
    <row r="276" spans="1:8" s="313" customFormat="1" x14ac:dyDescent="0.2">
      <c r="A276" s="319"/>
      <c r="B276" s="320"/>
      <c r="C276" s="318"/>
      <c r="D276" s="318"/>
      <c r="G276" s="268"/>
      <c r="H276" s="268"/>
    </row>
    <row r="277" spans="1:8" s="313" customFormat="1" x14ac:dyDescent="0.2">
      <c r="A277" s="321"/>
      <c r="B277" s="322"/>
      <c r="C277" s="317"/>
      <c r="D277" s="317"/>
      <c r="G277" s="268"/>
      <c r="H277" s="268"/>
    </row>
    <row r="278" spans="1:8" s="313" customFormat="1" x14ac:dyDescent="0.2">
      <c r="A278" s="321"/>
      <c r="B278" s="322"/>
      <c r="C278" s="317"/>
      <c r="D278" s="317"/>
      <c r="G278" s="268"/>
      <c r="H278" s="268"/>
    </row>
    <row r="279" spans="1:8" s="313" customFormat="1" x14ac:dyDescent="0.2">
      <c r="A279" s="321"/>
      <c r="B279" s="322"/>
      <c r="C279" s="317"/>
      <c r="D279" s="317"/>
      <c r="G279" s="268"/>
      <c r="H279" s="268"/>
    </row>
    <row r="280" spans="1:8" s="313" customFormat="1" x14ac:dyDescent="0.2">
      <c r="A280" s="321"/>
      <c r="B280" s="322"/>
      <c r="C280" s="317"/>
      <c r="D280" s="317"/>
      <c r="G280" s="268"/>
      <c r="H280" s="268"/>
    </row>
    <row r="281" spans="1:8" s="313" customFormat="1" x14ac:dyDescent="0.2">
      <c r="A281" s="323"/>
      <c r="B281" s="322"/>
      <c r="C281" s="317"/>
      <c r="D281" s="317"/>
      <c r="G281" s="268"/>
      <c r="H281" s="268"/>
    </row>
    <row r="282" spans="1:8" s="313" customFormat="1" x14ac:dyDescent="0.2">
      <c r="A282" s="320"/>
      <c r="B282" s="322"/>
      <c r="C282" s="317"/>
      <c r="D282" s="317"/>
      <c r="G282" s="268"/>
      <c r="H282" s="268"/>
    </row>
    <row r="283" spans="1:8" s="313" customFormat="1" x14ac:dyDescent="0.2">
      <c r="A283" s="323"/>
      <c r="B283" s="322"/>
      <c r="C283" s="317"/>
      <c r="D283" s="317"/>
      <c r="G283" s="268"/>
      <c r="H283" s="268"/>
    </row>
    <row r="284" spans="1:8" s="313" customFormat="1" x14ac:dyDescent="0.2">
      <c r="A284" s="323"/>
      <c r="B284" s="322"/>
      <c r="C284" s="317"/>
      <c r="D284" s="317"/>
      <c r="G284" s="268"/>
      <c r="H284" s="268"/>
    </row>
    <row r="285" spans="1:8" s="313" customFormat="1" x14ac:dyDescent="0.2">
      <c r="A285" s="323"/>
      <c r="B285" s="324"/>
      <c r="C285" s="312"/>
      <c r="D285" s="325"/>
      <c r="G285" s="268"/>
      <c r="H285" s="268"/>
    </row>
    <row r="286" spans="1:8" s="313" customFormat="1" x14ac:dyDescent="0.2">
      <c r="A286" s="323"/>
      <c r="B286" s="324"/>
      <c r="C286" s="317"/>
      <c r="D286" s="317"/>
      <c r="G286" s="268"/>
      <c r="H286" s="268"/>
    </row>
    <row r="287" spans="1:8" s="313" customFormat="1" x14ac:dyDescent="0.2">
      <c r="A287" s="321"/>
      <c r="B287" s="322"/>
      <c r="C287" s="317"/>
      <c r="D287" s="317"/>
      <c r="G287" s="268"/>
      <c r="H287" s="268"/>
    </row>
    <row r="288" spans="1:8" s="313" customFormat="1" x14ac:dyDescent="0.2">
      <c r="A288" s="569"/>
      <c r="B288" s="569"/>
      <c r="C288" s="317"/>
      <c r="D288" s="317"/>
      <c r="G288" s="268"/>
      <c r="H288" s="268"/>
    </row>
    <row r="289" spans="1:8" s="313" customFormat="1" x14ac:dyDescent="0.2">
      <c r="A289" s="323"/>
      <c r="B289" s="322"/>
      <c r="C289" s="317"/>
      <c r="D289" s="317"/>
      <c r="G289" s="268"/>
      <c r="H289" s="268"/>
    </row>
    <row r="290" spans="1:8" s="313" customFormat="1" x14ac:dyDescent="0.2">
      <c r="A290" s="323"/>
      <c r="B290" s="322"/>
      <c r="C290" s="317"/>
      <c r="D290" s="317"/>
      <c r="G290" s="268"/>
      <c r="H290" s="268"/>
    </row>
    <row r="291" spans="1:8" s="313" customFormat="1" x14ac:dyDescent="0.2">
      <c r="A291" s="320"/>
      <c r="B291" s="322"/>
      <c r="C291" s="317"/>
      <c r="D291" s="317"/>
      <c r="G291" s="268"/>
      <c r="H291" s="268"/>
    </row>
    <row r="292" spans="1:8" s="313" customFormat="1" x14ac:dyDescent="0.2">
      <c r="A292" s="320"/>
      <c r="B292" s="322"/>
      <c r="C292" s="317"/>
      <c r="D292" s="317"/>
      <c r="G292" s="268"/>
      <c r="H292" s="268"/>
    </row>
    <row r="293" spans="1:8" s="313" customFormat="1" x14ac:dyDescent="0.2">
      <c r="A293" s="320"/>
      <c r="B293" s="322"/>
      <c r="C293" s="317"/>
      <c r="D293" s="317"/>
      <c r="G293" s="268"/>
      <c r="H293" s="268"/>
    </row>
    <row r="294" spans="1:8" s="313" customFormat="1" x14ac:dyDescent="0.2">
      <c r="A294" s="320"/>
      <c r="B294" s="322"/>
      <c r="C294" s="317"/>
      <c r="D294" s="317"/>
      <c r="G294" s="268"/>
      <c r="H294" s="268"/>
    </row>
    <row r="295" spans="1:8" s="313" customFormat="1" x14ac:dyDescent="0.2">
      <c r="A295" s="320"/>
      <c r="B295" s="326"/>
      <c r="C295" s="317"/>
      <c r="D295" s="317"/>
      <c r="G295" s="268"/>
      <c r="H295" s="268"/>
    </row>
    <row r="296" spans="1:8" s="313" customFormat="1" x14ac:dyDescent="0.2">
      <c r="A296" s="320"/>
      <c r="B296" s="322"/>
      <c r="C296" s="317"/>
      <c r="D296" s="317"/>
      <c r="G296" s="268"/>
      <c r="H296" s="268"/>
    </row>
    <row r="297" spans="1:8" s="313" customFormat="1" x14ac:dyDescent="0.2">
      <c r="A297" s="320"/>
      <c r="B297" s="322"/>
      <c r="C297" s="317"/>
      <c r="D297" s="317"/>
      <c r="G297" s="268"/>
      <c r="H297" s="268"/>
    </row>
    <row r="298" spans="1:8" s="313" customFormat="1" x14ac:dyDescent="0.2">
      <c r="A298" s="320"/>
      <c r="B298" s="322"/>
      <c r="C298" s="317"/>
      <c r="D298" s="317"/>
      <c r="G298" s="268"/>
      <c r="H298" s="268"/>
    </row>
    <row r="299" spans="1:8" s="313" customFormat="1" x14ac:dyDescent="0.2">
      <c r="A299" s="320"/>
      <c r="B299" s="326"/>
      <c r="C299" s="317"/>
      <c r="D299" s="317"/>
      <c r="G299" s="268"/>
      <c r="H299" s="268"/>
    </row>
    <row r="300" spans="1:8" s="313" customFormat="1" x14ac:dyDescent="0.2">
      <c r="A300" s="320"/>
      <c r="B300" s="322"/>
      <c r="C300" s="317"/>
      <c r="D300" s="317"/>
      <c r="G300" s="268"/>
      <c r="H300" s="268"/>
    </row>
    <row r="301" spans="1:8" s="313" customFormat="1" x14ac:dyDescent="0.2">
      <c r="A301" s="320"/>
      <c r="B301" s="322"/>
      <c r="C301" s="317"/>
      <c r="D301" s="317"/>
      <c r="G301" s="268"/>
      <c r="H301" s="268"/>
    </row>
    <row r="302" spans="1:8" s="313" customFormat="1" x14ac:dyDescent="0.2">
      <c r="A302" s="320"/>
      <c r="B302" s="322"/>
      <c r="C302" s="317"/>
      <c r="D302" s="317"/>
      <c r="G302" s="268"/>
      <c r="H302" s="268"/>
    </row>
    <row r="303" spans="1:8" s="313" customFormat="1" x14ac:dyDescent="0.2">
      <c r="A303" s="320"/>
      <c r="B303" s="322"/>
      <c r="C303" s="317"/>
      <c r="D303" s="317"/>
      <c r="G303" s="268"/>
      <c r="H303" s="268"/>
    </row>
    <row r="304" spans="1:8" s="313" customFormat="1" x14ac:dyDescent="0.2">
      <c r="A304" s="320"/>
      <c r="B304" s="324"/>
      <c r="C304" s="327"/>
      <c r="D304" s="327"/>
      <c r="G304" s="268"/>
      <c r="H304" s="268"/>
    </row>
    <row r="305" spans="1:8" s="313" customFormat="1" x14ac:dyDescent="0.2">
      <c r="A305" s="320"/>
      <c r="B305" s="324"/>
      <c r="C305" s="317"/>
      <c r="D305" s="317"/>
      <c r="G305" s="268"/>
      <c r="H305" s="268"/>
    </row>
    <row r="306" spans="1:8" s="313" customFormat="1" x14ac:dyDescent="0.2">
      <c r="A306" s="320"/>
      <c r="B306" s="324"/>
      <c r="C306" s="317"/>
      <c r="D306" s="317"/>
      <c r="G306" s="268"/>
      <c r="H306" s="268"/>
    </row>
    <row r="307" spans="1:8" s="313" customFormat="1" x14ac:dyDescent="0.2">
      <c r="A307" s="320"/>
      <c r="B307" s="324"/>
      <c r="C307" s="325"/>
      <c r="D307" s="325"/>
      <c r="G307" s="268"/>
      <c r="H307" s="268"/>
    </row>
    <row r="308" spans="1:8" s="313" customFormat="1" x14ac:dyDescent="0.2">
      <c r="A308" s="320"/>
      <c r="B308" s="324"/>
      <c r="C308" s="325"/>
      <c r="D308" s="325"/>
      <c r="G308" s="268"/>
      <c r="H308" s="268"/>
    </row>
    <row r="309" spans="1:8" s="313" customFormat="1" x14ac:dyDescent="0.2">
      <c r="A309" s="320"/>
      <c r="B309" s="324"/>
      <c r="C309" s="325"/>
      <c r="D309" s="325"/>
      <c r="G309" s="268"/>
      <c r="H309" s="268"/>
    </row>
    <row r="310" spans="1:8" s="313" customFormat="1" x14ac:dyDescent="0.2">
      <c r="A310" s="320"/>
      <c r="B310" s="324"/>
      <c r="C310" s="325"/>
      <c r="D310" s="325"/>
      <c r="G310" s="268"/>
      <c r="H310" s="268"/>
    </row>
    <row r="311" spans="1:8" s="313" customFormat="1" x14ac:dyDescent="0.2">
      <c r="A311" s="320"/>
      <c r="B311" s="324"/>
      <c r="C311" s="325"/>
      <c r="D311" s="325"/>
      <c r="G311" s="268"/>
      <c r="H311" s="268"/>
    </row>
    <row r="312" spans="1:8" s="313" customFormat="1" x14ac:dyDescent="0.2">
      <c r="A312" s="320"/>
      <c r="B312" s="292"/>
      <c r="C312" s="325"/>
      <c r="D312" s="325"/>
      <c r="G312" s="268"/>
      <c r="H312" s="268"/>
    </row>
    <row r="313" spans="1:8" s="313" customFormat="1" x14ac:dyDescent="0.2">
      <c r="A313" s="320"/>
      <c r="B313" s="324"/>
      <c r="C313" s="325"/>
      <c r="D313" s="325"/>
      <c r="G313" s="268"/>
      <c r="H313" s="268"/>
    </row>
    <row r="314" spans="1:8" s="313" customFormat="1" x14ac:dyDescent="0.2">
      <c r="A314" s="320"/>
      <c r="B314" s="292"/>
      <c r="C314" s="325"/>
      <c r="D314" s="325"/>
      <c r="G314" s="268"/>
      <c r="H314" s="268"/>
    </row>
    <row r="315" spans="1:8" s="313" customFormat="1" x14ac:dyDescent="0.2">
      <c r="A315" s="320"/>
      <c r="B315" s="292"/>
      <c r="C315" s="325"/>
      <c r="D315" s="325"/>
      <c r="G315" s="268"/>
      <c r="H315" s="268"/>
    </row>
    <row r="316" spans="1:8" s="313" customFormat="1" x14ac:dyDescent="0.2">
      <c r="A316" s="320"/>
      <c r="B316" s="292"/>
      <c r="C316" s="325"/>
      <c r="D316" s="325"/>
      <c r="G316" s="268"/>
      <c r="H316" s="268"/>
    </row>
    <row r="317" spans="1:8" s="313" customFormat="1" x14ac:dyDescent="0.2">
      <c r="A317" s="320"/>
      <c r="B317" s="324"/>
      <c r="C317" s="325"/>
      <c r="D317" s="325"/>
      <c r="G317" s="268"/>
      <c r="H317" s="268"/>
    </row>
    <row r="318" spans="1:8" s="313" customFormat="1" x14ac:dyDescent="0.2">
      <c r="A318" s="320"/>
      <c r="B318" s="322"/>
      <c r="C318" s="317"/>
      <c r="D318" s="317"/>
      <c r="G318" s="268"/>
      <c r="H318" s="268"/>
    </row>
    <row r="319" spans="1:8" s="313" customFormat="1" x14ac:dyDescent="0.2">
      <c r="A319" s="569"/>
      <c r="B319" s="569"/>
      <c r="C319" s="317"/>
      <c r="D319" s="317"/>
      <c r="G319" s="268"/>
      <c r="H319" s="268"/>
    </row>
    <row r="320" spans="1:8" s="313" customFormat="1" x14ac:dyDescent="0.2">
      <c r="A320" s="320"/>
      <c r="B320" s="326"/>
      <c r="C320" s="317"/>
      <c r="D320" s="317"/>
      <c r="G320" s="268"/>
      <c r="H320" s="268"/>
    </row>
    <row r="321" spans="1:8" s="313" customFormat="1" x14ac:dyDescent="0.2">
      <c r="A321" s="320"/>
      <c r="B321" s="322"/>
      <c r="C321" s="317"/>
      <c r="D321" s="317"/>
      <c r="G321" s="268"/>
      <c r="H321" s="268"/>
    </row>
    <row r="322" spans="1:8" s="313" customFormat="1" x14ac:dyDescent="0.2">
      <c r="A322" s="321"/>
      <c r="B322" s="322"/>
      <c r="C322" s="317"/>
      <c r="D322" s="317"/>
      <c r="G322" s="268"/>
      <c r="H322" s="268"/>
    </row>
    <row r="323" spans="1:8" s="313" customFormat="1" x14ac:dyDescent="0.2">
      <c r="A323" s="320"/>
      <c r="B323" s="322"/>
      <c r="C323" s="317"/>
      <c r="D323" s="317"/>
      <c r="G323" s="268"/>
      <c r="H323" s="268"/>
    </row>
    <row r="324" spans="1:8" s="313" customFormat="1" x14ac:dyDescent="0.2">
      <c r="A324" s="321"/>
      <c r="B324" s="328"/>
      <c r="C324" s="317"/>
      <c r="D324" s="317"/>
      <c r="G324" s="268"/>
      <c r="H324" s="268"/>
    </row>
    <row r="325" spans="1:8" s="313" customFormat="1" x14ac:dyDescent="0.2">
      <c r="A325" s="329"/>
      <c r="B325" s="330"/>
      <c r="C325" s="312"/>
      <c r="D325" s="312"/>
      <c r="G325" s="268"/>
      <c r="H325" s="268"/>
    </row>
    <row r="326" spans="1:8" s="313" customFormat="1" x14ac:dyDescent="0.2">
      <c r="A326" s="316"/>
      <c r="B326" s="292"/>
      <c r="C326" s="312"/>
      <c r="D326" s="312"/>
      <c r="G326" s="268"/>
      <c r="H326" s="268"/>
    </row>
    <row r="327" spans="1:8" s="313" customFormat="1" x14ac:dyDescent="0.2">
      <c r="A327" s="316"/>
      <c r="B327" s="292"/>
      <c r="C327" s="312"/>
      <c r="D327" s="312"/>
      <c r="G327" s="268"/>
      <c r="H327" s="268"/>
    </row>
    <row r="329" spans="1:8" s="313" customFormat="1" x14ac:dyDescent="0.2">
      <c r="A329" s="569"/>
      <c r="B329" s="569"/>
      <c r="C329" s="317"/>
      <c r="D329" s="317"/>
      <c r="G329" s="268"/>
      <c r="H329" s="268"/>
    </row>
    <row r="330" spans="1:8" s="313" customFormat="1" x14ac:dyDescent="0.2">
      <c r="A330" s="323"/>
      <c r="B330" s="322"/>
      <c r="C330" s="317"/>
      <c r="D330" s="317"/>
      <c r="G330" s="268"/>
      <c r="H330" s="268"/>
    </row>
    <row r="331" spans="1:8" s="313" customFormat="1" x14ac:dyDescent="0.2">
      <c r="A331" s="323"/>
      <c r="B331" s="322"/>
      <c r="C331" s="317"/>
      <c r="D331" s="317"/>
      <c r="G331" s="268"/>
      <c r="H331" s="268"/>
    </row>
    <row r="332" spans="1:8" s="313" customFormat="1" x14ac:dyDescent="0.2">
      <c r="A332" s="320"/>
      <c r="B332" s="322"/>
      <c r="C332" s="317"/>
      <c r="D332" s="317"/>
      <c r="G332" s="268"/>
      <c r="H332" s="268"/>
    </row>
    <row r="333" spans="1:8" s="313" customFormat="1" x14ac:dyDescent="0.2">
      <c r="A333" s="320"/>
      <c r="B333" s="322"/>
      <c r="C333" s="317"/>
      <c r="D333" s="317"/>
      <c r="G333" s="268"/>
      <c r="H333" s="268"/>
    </row>
    <row r="334" spans="1:8" s="313" customFormat="1" x14ac:dyDescent="0.2">
      <c r="A334" s="320"/>
      <c r="B334" s="322"/>
      <c r="C334" s="317"/>
      <c r="D334" s="317"/>
      <c r="G334" s="268"/>
      <c r="H334" s="268"/>
    </row>
    <row r="335" spans="1:8" s="313" customFormat="1" x14ac:dyDescent="0.2">
      <c r="A335" s="320"/>
      <c r="B335" s="322"/>
      <c r="C335" s="317"/>
      <c r="D335" s="317"/>
      <c r="G335" s="268"/>
      <c r="H335" s="268"/>
    </row>
    <row r="336" spans="1:8" s="313" customFormat="1" x14ac:dyDescent="0.2">
      <c r="A336" s="320"/>
      <c r="B336" s="326"/>
      <c r="C336" s="317"/>
      <c r="D336" s="317"/>
      <c r="G336" s="268"/>
      <c r="H336" s="268"/>
    </row>
    <row r="337" spans="1:8" s="313" customFormat="1" x14ac:dyDescent="0.2">
      <c r="A337" s="320"/>
      <c r="B337" s="322"/>
      <c r="C337" s="317"/>
      <c r="D337" s="317"/>
      <c r="G337" s="268"/>
      <c r="H337" s="268"/>
    </row>
    <row r="338" spans="1:8" s="313" customFormat="1" x14ac:dyDescent="0.2">
      <c r="A338" s="320"/>
      <c r="B338" s="322"/>
      <c r="C338" s="317"/>
      <c r="D338" s="317"/>
      <c r="G338" s="268"/>
      <c r="H338" s="268"/>
    </row>
    <row r="339" spans="1:8" s="313" customFormat="1" x14ac:dyDescent="0.2">
      <c r="A339" s="320"/>
      <c r="B339" s="322"/>
      <c r="C339" s="317"/>
      <c r="D339" s="317"/>
      <c r="G339" s="268"/>
      <c r="H339" s="268"/>
    </row>
    <row r="340" spans="1:8" s="313" customFormat="1" x14ac:dyDescent="0.2">
      <c r="A340" s="320"/>
      <c r="B340" s="326"/>
      <c r="C340" s="317"/>
      <c r="D340" s="317"/>
      <c r="G340" s="268"/>
      <c r="H340" s="268"/>
    </row>
    <row r="341" spans="1:8" s="313" customFormat="1" x14ac:dyDescent="0.2">
      <c r="A341" s="320"/>
      <c r="B341" s="322"/>
      <c r="C341" s="317"/>
      <c r="D341" s="317"/>
      <c r="G341" s="268"/>
      <c r="H341" s="268"/>
    </row>
    <row r="342" spans="1:8" s="313" customFormat="1" x14ac:dyDescent="0.2">
      <c r="A342" s="320"/>
      <c r="B342" s="322"/>
      <c r="C342" s="317"/>
      <c r="D342" s="317"/>
      <c r="G342" s="268"/>
      <c r="H342" s="268"/>
    </row>
    <row r="343" spans="1:8" s="313" customFormat="1" x14ac:dyDescent="0.2">
      <c r="A343" s="320"/>
      <c r="B343" s="322"/>
      <c r="C343" s="317"/>
      <c r="D343" s="317"/>
      <c r="G343" s="268"/>
      <c r="H343" s="268"/>
    </row>
    <row r="344" spans="1:8" s="313" customFormat="1" x14ac:dyDescent="0.2">
      <c r="A344" s="320"/>
      <c r="B344" s="322"/>
      <c r="C344" s="317"/>
      <c r="D344" s="317"/>
      <c r="G344" s="268"/>
      <c r="H344" s="268"/>
    </row>
    <row r="345" spans="1:8" s="313" customFormat="1" x14ac:dyDescent="0.2">
      <c r="A345" s="320"/>
      <c r="B345" s="324"/>
      <c r="C345" s="327"/>
      <c r="D345" s="327"/>
      <c r="G345" s="268"/>
      <c r="H345" s="268"/>
    </row>
    <row r="346" spans="1:8" s="313" customFormat="1" x14ac:dyDescent="0.2">
      <c r="A346" s="320"/>
      <c r="B346" s="324"/>
      <c r="C346" s="317"/>
      <c r="D346" s="317"/>
      <c r="E346" s="331"/>
      <c r="G346" s="268"/>
      <c r="H346" s="268"/>
    </row>
    <row r="347" spans="1:8" s="313" customFormat="1" x14ac:dyDescent="0.2">
      <c r="A347" s="320"/>
      <c r="B347" s="324"/>
      <c r="C347" s="317"/>
      <c r="D347" s="317"/>
      <c r="E347" s="331"/>
      <c r="G347" s="268"/>
      <c r="H347" s="268"/>
    </row>
    <row r="348" spans="1:8" s="313" customFormat="1" x14ac:dyDescent="0.2">
      <c r="A348" s="320"/>
      <c r="B348" s="324"/>
      <c r="C348" s="325"/>
      <c r="D348" s="325"/>
      <c r="E348" s="331"/>
      <c r="G348" s="268"/>
      <c r="H348" s="268"/>
    </row>
    <row r="349" spans="1:8" s="313" customFormat="1" x14ac:dyDescent="0.2">
      <c r="A349" s="320"/>
      <c r="B349" s="324"/>
      <c r="C349" s="325"/>
      <c r="D349" s="325"/>
      <c r="E349" s="331"/>
      <c r="G349" s="268"/>
      <c r="H349" s="268"/>
    </row>
    <row r="350" spans="1:8" s="313" customFormat="1" x14ac:dyDescent="0.2">
      <c r="A350" s="320"/>
      <c r="B350" s="322"/>
      <c r="C350" s="317"/>
      <c r="D350" s="317"/>
      <c r="E350" s="331"/>
      <c r="G350" s="268"/>
      <c r="H350" s="268"/>
    </row>
    <row r="351" spans="1:8" s="313" customFormat="1" x14ac:dyDescent="0.2">
      <c r="A351" s="569"/>
      <c r="B351" s="569"/>
      <c r="C351" s="317"/>
      <c r="D351" s="317"/>
      <c r="E351" s="331"/>
      <c r="G351" s="268"/>
      <c r="H351" s="268"/>
    </row>
    <row r="352" spans="1:8" s="313" customFormat="1" x14ac:dyDescent="0.2">
      <c r="A352" s="320"/>
      <c r="B352" s="326"/>
      <c r="C352" s="317"/>
      <c r="D352" s="317"/>
      <c r="E352" s="331"/>
      <c r="G352" s="268"/>
      <c r="H352" s="268"/>
    </row>
    <row r="353" spans="1:8" s="313" customFormat="1" x14ac:dyDescent="0.2">
      <c r="A353" s="320"/>
      <c r="B353" s="322"/>
      <c r="C353" s="317"/>
      <c r="D353" s="317"/>
      <c r="E353" s="331"/>
      <c r="G353" s="268"/>
      <c r="H353" s="268"/>
    </row>
    <row r="354" spans="1:8" s="313" customFormat="1" x14ac:dyDescent="0.2">
      <c r="A354" s="321"/>
      <c r="B354" s="322"/>
      <c r="C354" s="317"/>
      <c r="D354" s="317"/>
      <c r="E354" s="331"/>
      <c r="G354" s="268"/>
      <c r="H354" s="268"/>
    </row>
    <row r="355" spans="1:8" s="313" customFormat="1" x14ac:dyDescent="0.2">
      <c r="A355" s="320"/>
      <c r="B355" s="322"/>
      <c r="C355" s="317"/>
      <c r="D355" s="317"/>
      <c r="E355" s="331"/>
      <c r="G355" s="268"/>
      <c r="H355" s="268"/>
    </row>
    <row r="356" spans="1:8" s="313" customFormat="1" x14ac:dyDescent="0.2">
      <c r="A356" s="321"/>
      <c r="B356" s="328"/>
      <c r="C356" s="317"/>
      <c r="D356" s="317"/>
      <c r="E356" s="331"/>
      <c r="G356" s="268"/>
      <c r="H356" s="268"/>
    </row>
    <row r="357" spans="1:8" s="313" customFormat="1" x14ac:dyDescent="0.2">
      <c r="A357" s="329"/>
      <c r="B357" s="330"/>
      <c r="C357" s="312"/>
      <c r="D357" s="312"/>
      <c r="E357" s="331"/>
      <c r="G357" s="268"/>
      <c r="H357" s="268"/>
    </row>
    <row r="358" spans="1:8" s="313" customFormat="1" x14ac:dyDescent="0.2">
      <c r="A358" s="316"/>
      <c r="B358" s="292"/>
      <c r="C358" s="312"/>
      <c r="D358" s="312"/>
      <c r="G358" s="268"/>
      <c r="H358" s="268"/>
    </row>
    <row r="359" spans="1:8" s="313" customFormat="1" x14ac:dyDescent="0.2">
      <c r="A359" s="316"/>
      <c r="B359" s="292"/>
      <c r="C359" s="312"/>
      <c r="D359" s="312"/>
      <c r="G359" s="268"/>
      <c r="H359" s="268"/>
    </row>
    <row r="361" spans="1:8" s="313" customFormat="1" x14ac:dyDescent="0.2">
      <c r="A361" s="316"/>
      <c r="B361" s="292"/>
      <c r="C361" s="312"/>
      <c r="D361" s="312"/>
      <c r="G361" s="268"/>
      <c r="H361" s="268"/>
    </row>
    <row r="362" spans="1:8" s="313" customFormat="1" x14ac:dyDescent="0.2">
      <c r="A362" s="316"/>
      <c r="B362" s="292"/>
      <c r="C362" s="312"/>
      <c r="D362" s="312"/>
      <c r="G362" s="268"/>
      <c r="H362" s="268"/>
    </row>
    <row r="363" spans="1:8" s="313" customFormat="1" x14ac:dyDescent="0.2">
      <c r="A363" s="316"/>
      <c r="B363" s="292"/>
      <c r="C363" s="317"/>
      <c r="D363" s="317"/>
      <c r="G363" s="268"/>
      <c r="H363" s="268"/>
    </row>
    <row r="364" spans="1:8" s="313" customFormat="1" x14ac:dyDescent="0.2">
      <c r="A364" s="316"/>
      <c r="B364" s="292"/>
      <c r="C364" s="312"/>
      <c r="D364" s="312"/>
      <c r="G364" s="268"/>
      <c r="H364" s="268"/>
    </row>
    <row r="365" spans="1:8" s="313" customFormat="1" x14ac:dyDescent="0.2">
      <c r="A365" s="316"/>
      <c r="B365" s="292"/>
      <c r="C365" s="312"/>
      <c r="D365" s="312"/>
      <c r="G365" s="268"/>
      <c r="H365" s="268"/>
    </row>
    <row r="366" spans="1:8" s="313" customFormat="1" x14ac:dyDescent="0.2">
      <c r="A366" s="316"/>
      <c r="B366" s="292"/>
      <c r="C366" s="312"/>
      <c r="D366" s="312"/>
      <c r="G366" s="268"/>
      <c r="H366" s="268"/>
    </row>
    <row r="367" spans="1:8" s="313" customFormat="1" x14ac:dyDescent="0.2">
      <c r="A367" s="316"/>
      <c r="B367" s="292"/>
      <c r="C367" s="312"/>
      <c r="D367" s="312"/>
      <c r="G367" s="268"/>
      <c r="H367" s="268"/>
    </row>
    <row r="368" spans="1:8" s="313" customFormat="1" x14ac:dyDescent="0.2">
      <c r="A368" s="316"/>
      <c r="B368" s="292"/>
      <c r="C368" s="312"/>
      <c r="D368" s="312"/>
      <c r="G368" s="268"/>
      <c r="H368" s="268"/>
    </row>
    <row r="369" spans="1:8" s="313" customFormat="1" x14ac:dyDescent="0.2">
      <c r="A369" s="316"/>
      <c r="B369" s="292"/>
      <c r="C369" s="312"/>
      <c r="D369" s="312"/>
      <c r="G369" s="268"/>
      <c r="H369" s="268"/>
    </row>
    <row r="370" spans="1:8" s="313" customFormat="1" x14ac:dyDescent="0.2">
      <c r="A370" s="316"/>
      <c r="B370" s="292"/>
      <c r="C370" s="312"/>
      <c r="D370" s="312"/>
      <c r="G370" s="268"/>
      <c r="H370" s="268"/>
    </row>
    <row r="371" spans="1:8" s="313" customFormat="1" x14ac:dyDescent="0.2">
      <c r="A371" s="316"/>
      <c r="B371" s="292"/>
      <c r="C371" s="312"/>
      <c r="D371" s="312"/>
      <c r="G371" s="268"/>
      <c r="H371" s="268"/>
    </row>
    <row r="372" spans="1:8" s="313" customFormat="1" x14ac:dyDescent="0.2">
      <c r="A372" s="316"/>
      <c r="B372" s="292"/>
      <c r="C372" s="312"/>
      <c r="D372" s="312"/>
      <c r="G372" s="268"/>
      <c r="H372" s="268"/>
    </row>
    <row r="373" spans="1:8" s="313" customFormat="1" x14ac:dyDescent="0.2">
      <c r="A373" s="316"/>
      <c r="B373" s="292"/>
      <c r="C373" s="327"/>
      <c r="D373" s="327"/>
      <c r="G373" s="268"/>
      <c r="H373" s="268"/>
    </row>
    <row r="374" spans="1:8" s="313" customFormat="1" x14ac:dyDescent="0.2">
      <c r="A374" s="316"/>
      <c r="B374" s="292"/>
      <c r="C374" s="327"/>
      <c r="D374" s="327"/>
      <c r="G374" s="268"/>
      <c r="H374" s="268"/>
    </row>
    <row r="375" spans="1:8" s="313" customFormat="1" x14ac:dyDescent="0.2">
      <c r="A375" s="316"/>
      <c r="B375" s="292"/>
      <c r="C375" s="312"/>
      <c r="D375" s="312"/>
      <c r="G375" s="268"/>
      <c r="H375" s="268"/>
    </row>
    <row r="376" spans="1:8" s="313" customFormat="1" x14ac:dyDescent="0.2">
      <c r="A376" s="316"/>
      <c r="B376" s="292"/>
      <c r="C376" s="312"/>
      <c r="D376" s="312"/>
      <c r="G376" s="268"/>
      <c r="H376" s="268"/>
    </row>
    <row r="377" spans="1:8" s="313" customFormat="1" x14ac:dyDescent="0.2">
      <c r="A377" s="316"/>
      <c r="B377" s="292"/>
      <c r="C377" s="312"/>
      <c r="D377" s="312"/>
      <c r="G377" s="268"/>
      <c r="H377" s="268"/>
    </row>
    <row r="379" spans="1:8" s="313" customFormat="1" x14ac:dyDescent="0.2">
      <c r="A379" s="316"/>
      <c r="B379" s="292"/>
      <c r="C379" s="312"/>
      <c r="D379" s="312"/>
      <c r="G379" s="268"/>
      <c r="H379" s="268"/>
    </row>
    <row r="380" spans="1:8" s="313" customFormat="1" x14ac:dyDescent="0.2">
      <c r="A380" s="316"/>
      <c r="B380" s="292"/>
      <c r="C380" s="312"/>
      <c r="D380" s="312"/>
      <c r="G380" s="268"/>
      <c r="H380" s="268"/>
    </row>
    <row r="381" spans="1:8" s="313" customFormat="1" x14ac:dyDescent="0.2">
      <c r="A381" s="316"/>
      <c r="B381" s="292"/>
      <c r="C381" s="317"/>
      <c r="D381" s="317"/>
      <c r="G381" s="268"/>
      <c r="H381" s="268"/>
    </row>
    <row r="382" spans="1:8" s="313" customFormat="1" x14ac:dyDescent="0.2">
      <c r="A382" s="316"/>
      <c r="B382" s="292"/>
      <c r="C382" s="312"/>
      <c r="D382" s="312"/>
      <c r="G382" s="268"/>
      <c r="H382" s="268"/>
    </row>
    <row r="383" spans="1:8" s="313" customFormat="1" x14ac:dyDescent="0.2">
      <c r="A383" s="316"/>
      <c r="B383" s="292"/>
      <c r="C383" s="327"/>
      <c r="D383" s="327"/>
      <c r="G383" s="268"/>
      <c r="H383" s="268"/>
    </row>
    <row r="384" spans="1:8" s="313" customFormat="1" x14ac:dyDescent="0.2">
      <c r="A384" s="316"/>
      <c r="B384" s="292"/>
      <c r="C384" s="312"/>
      <c r="D384" s="312"/>
      <c r="G384" s="268"/>
      <c r="H384" s="268"/>
    </row>
    <row r="385" spans="1:8" s="313" customFormat="1" x14ac:dyDescent="0.2">
      <c r="A385" s="316"/>
      <c r="B385" s="292"/>
      <c r="C385" s="312"/>
      <c r="D385" s="312"/>
      <c r="G385" s="268"/>
      <c r="H385" s="268"/>
    </row>
    <row r="386" spans="1:8" s="313" customFormat="1" x14ac:dyDescent="0.2">
      <c r="A386" s="316"/>
      <c r="B386" s="292"/>
      <c r="C386" s="312"/>
      <c r="D386" s="312"/>
      <c r="G386" s="268"/>
      <c r="H386" s="268"/>
    </row>
    <row r="387" spans="1:8" s="313" customFormat="1" x14ac:dyDescent="0.2">
      <c r="A387" s="316"/>
      <c r="B387" s="292"/>
      <c r="C387" s="327"/>
      <c r="D387" s="327"/>
      <c r="G387" s="268"/>
      <c r="H387" s="268"/>
    </row>
    <row r="388" spans="1:8" s="313" customFormat="1" x14ac:dyDescent="0.2">
      <c r="A388" s="316"/>
      <c r="B388" s="292"/>
      <c r="C388" s="312"/>
      <c r="D388" s="312"/>
      <c r="G388" s="268"/>
      <c r="H388" s="268"/>
    </row>
    <row r="389" spans="1:8" s="313" customFormat="1" x14ac:dyDescent="0.2">
      <c r="A389" s="316"/>
      <c r="B389" s="292"/>
      <c r="C389" s="312"/>
      <c r="D389" s="312"/>
      <c r="G389" s="268"/>
      <c r="H389" s="268"/>
    </row>
    <row r="390" spans="1:8" s="313" customFormat="1" x14ac:dyDescent="0.2">
      <c r="A390" s="316"/>
      <c r="B390" s="292"/>
      <c r="C390" s="327"/>
      <c r="D390" s="327"/>
      <c r="G390" s="268"/>
      <c r="H390" s="268"/>
    </row>
    <row r="391" spans="1:8" s="313" customFormat="1" x14ac:dyDescent="0.2">
      <c r="A391" s="316"/>
      <c r="B391" s="292"/>
      <c r="C391" s="312"/>
      <c r="D391" s="312"/>
      <c r="G391" s="268"/>
      <c r="H391" s="268"/>
    </row>
    <row r="393" spans="1:8" s="313" customFormat="1" x14ac:dyDescent="0.2">
      <c r="A393" s="316"/>
      <c r="B393" s="292"/>
      <c r="C393" s="312"/>
      <c r="D393" s="312"/>
      <c r="G393" s="268"/>
      <c r="H393" s="268"/>
    </row>
    <row r="394" spans="1:8" s="313" customFormat="1" x14ac:dyDescent="0.2">
      <c r="A394" s="316"/>
      <c r="B394" s="292"/>
      <c r="C394" s="312"/>
      <c r="D394" s="312"/>
      <c r="G394" s="268"/>
      <c r="H394" s="268"/>
    </row>
    <row r="395" spans="1:8" s="313" customFormat="1" x14ac:dyDescent="0.2">
      <c r="A395" s="316"/>
      <c r="B395" s="292"/>
      <c r="C395" s="317"/>
      <c r="D395" s="317"/>
      <c r="G395" s="268"/>
      <c r="H395" s="268"/>
    </row>
    <row r="396" spans="1:8" s="313" customFormat="1" x14ac:dyDescent="0.2">
      <c r="A396" s="316"/>
      <c r="B396" s="292"/>
      <c r="C396" s="327"/>
      <c r="D396" s="327"/>
      <c r="G396" s="268"/>
      <c r="H396" s="268"/>
    </row>
    <row r="397" spans="1:8" s="313" customFormat="1" x14ac:dyDescent="0.2">
      <c r="A397" s="316"/>
      <c r="B397" s="292"/>
      <c r="C397" s="312"/>
      <c r="D397" s="312"/>
      <c r="G397" s="268"/>
      <c r="H397" s="268"/>
    </row>
    <row r="398" spans="1:8" s="313" customFormat="1" x14ac:dyDescent="0.2">
      <c r="A398" s="316"/>
      <c r="B398" s="292"/>
      <c r="C398" s="312"/>
      <c r="D398" s="312"/>
      <c r="G398" s="268"/>
      <c r="H398" s="268"/>
    </row>
    <row r="399" spans="1:8" s="313" customFormat="1" x14ac:dyDescent="0.2">
      <c r="A399" s="316"/>
      <c r="B399" s="292"/>
      <c r="C399" s="317"/>
      <c r="D399" s="317"/>
      <c r="G399" s="268"/>
      <c r="H399" s="268"/>
    </row>
    <row r="400" spans="1:8" s="313" customFormat="1" x14ac:dyDescent="0.2">
      <c r="A400" s="316"/>
      <c r="B400" s="292"/>
      <c r="C400" s="312"/>
      <c r="D400" s="312"/>
      <c r="G400" s="268"/>
      <c r="H400" s="268"/>
    </row>
    <row r="401" spans="1:8" s="313" customFormat="1" x14ac:dyDescent="0.2">
      <c r="A401" s="316"/>
      <c r="B401" s="292"/>
      <c r="C401" s="312"/>
      <c r="D401" s="312"/>
      <c r="G401" s="268"/>
      <c r="H401" s="268"/>
    </row>
    <row r="402" spans="1:8" s="313" customFormat="1" x14ac:dyDescent="0.2">
      <c r="A402" s="316"/>
      <c r="B402" s="292"/>
      <c r="C402" s="312"/>
      <c r="D402" s="312"/>
      <c r="G402" s="268"/>
      <c r="H402" s="268"/>
    </row>
    <row r="403" spans="1:8" s="313" customFormat="1" x14ac:dyDescent="0.2">
      <c r="A403" s="316"/>
      <c r="B403" s="292"/>
      <c r="C403" s="317"/>
      <c r="D403" s="317"/>
      <c r="G403" s="268"/>
      <c r="H403" s="268"/>
    </row>
    <row r="404" spans="1:8" s="313" customFormat="1" x14ac:dyDescent="0.2">
      <c r="A404" s="316"/>
      <c r="B404" s="292"/>
      <c r="C404" s="317"/>
      <c r="D404" s="317"/>
      <c r="G404" s="268"/>
      <c r="H404" s="268"/>
    </row>
    <row r="405" spans="1:8" s="313" customFormat="1" x14ac:dyDescent="0.2">
      <c r="A405" s="316"/>
      <c r="B405" s="292"/>
      <c r="C405" s="317"/>
      <c r="D405" s="317"/>
      <c r="G405" s="268"/>
      <c r="H405" s="268"/>
    </row>
    <row r="406" spans="1:8" s="313" customFormat="1" x14ac:dyDescent="0.2">
      <c r="A406" s="316"/>
      <c r="B406" s="292"/>
      <c r="C406" s="317"/>
      <c r="D406" s="317"/>
      <c r="G406" s="268"/>
      <c r="H406" s="268"/>
    </row>
    <row r="407" spans="1:8" s="313" customFormat="1" x14ac:dyDescent="0.2">
      <c r="A407" s="316"/>
      <c r="B407" s="292"/>
      <c r="C407" s="317"/>
      <c r="D407" s="317"/>
      <c r="G407" s="268"/>
      <c r="H407" s="268"/>
    </row>
    <row r="408" spans="1:8" s="313" customFormat="1" x14ac:dyDescent="0.2">
      <c r="A408" s="316"/>
      <c r="B408" s="292"/>
      <c r="C408" s="327"/>
      <c r="D408" s="327"/>
      <c r="G408" s="268"/>
      <c r="H408" s="268"/>
    </row>
    <row r="409" spans="1:8" s="313" customFormat="1" x14ac:dyDescent="0.2">
      <c r="A409" s="316"/>
      <c r="B409" s="292"/>
      <c r="C409" s="312"/>
      <c r="D409" s="312"/>
      <c r="G409" s="268"/>
      <c r="H409" s="268"/>
    </row>
    <row r="410" spans="1:8" s="313" customFormat="1" x14ac:dyDescent="0.2">
      <c r="A410" s="316"/>
      <c r="B410" s="292"/>
      <c r="C410" s="312"/>
      <c r="D410" s="312"/>
      <c r="G410" s="268"/>
      <c r="H410" s="268"/>
    </row>
    <row r="412" spans="1:8" s="313" customFormat="1" x14ac:dyDescent="0.2">
      <c r="A412" s="316"/>
      <c r="B412" s="292"/>
      <c r="C412" s="312"/>
      <c r="D412" s="312"/>
      <c r="G412" s="268"/>
      <c r="H412" s="268"/>
    </row>
    <row r="413" spans="1:8" s="313" customFormat="1" x14ac:dyDescent="0.2">
      <c r="A413" s="316"/>
      <c r="B413" s="292"/>
      <c r="C413" s="327"/>
      <c r="D413" s="327"/>
      <c r="G413" s="268"/>
      <c r="H413" s="268"/>
    </row>
    <row r="414" spans="1:8" s="313" customFormat="1" x14ac:dyDescent="0.2">
      <c r="A414" s="316"/>
      <c r="B414" s="292"/>
      <c r="C414" s="327"/>
      <c r="D414" s="327"/>
      <c r="G414" s="268"/>
      <c r="H414" s="268"/>
    </row>
    <row r="415" spans="1:8" s="313" customFormat="1" x14ac:dyDescent="0.2">
      <c r="A415" s="316"/>
      <c r="B415" s="292"/>
      <c r="C415" s="327"/>
      <c r="D415" s="327"/>
      <c r="G415" s="268"/>
      <c r="H415" s="268"/>
    </row>
    <row r="416" spans="1:8" s="313" customFormat="1" x14ac:dyDescent="0.2">
      <c r="A416" s="316"/>
      <c r="B416" s="292"/>
      <c r="C416" s="327"/>
      <c r="D416" s="327"/>
      <c r="G416" s="268"/>
      <c r="H416" s="268"/>
    </row>
    <row r="417" spans="1:8" s="313" customFormat="1" x14ac:dyDescent="0.2">
      <c r="A417" s="316"/>
      <c r="B417" s="332"/>
      <c r="C417" s="327"/>
      <c r="D417" s="327"/>
      <c r="G417" s="268"/>
      <c r="H417" s="268"/>
    </row>
    <row r="418" spans="1:8" s="313" customFormat="1" x14ac:dyDescent="0.2">
      <c r="A418" s="316"/>
      <c r="B418" s="292"/>
      <c r="C418" s="312"/>
      <c r="D418" s="312"/>
      <c r="G418" s="268"/>
      <c r="H418" s="268"/>
    </row>
    <row r="419" spans="1:8" s="313" customFormat="1" x14ac:dyDescent="0.2">
      <c r="A419" s="316"/>
      <c r="B419" s="292"/>
      <c r="C419" s="312"/>
      <c r="D419" s="312"/>
      <c r="G419" s="268"/>
      <c r="H419" s="268"/>
    </row>
    <row r="420" spans="1:8" s="313" customFormat="1" x14ac:dyDescent="0.2">
      <c r="A420" s="316"/>
      <c r="B420" s="292"/>
      <c r="C420" s="312"/>
      <c r="D420" s="312"/>
      <c r="G420" s="268"/>
      <c r="H420" s="268"/>
    </row>
    <row r="421" spans="1:8" s="313" customFormat="1" x14ac:dyDescent="0.2">
      <c r="A421" s="316"/>
      <c r="B421" s="292"/>
      <c r="C421" s="312"/>
      <c r="D421" s="312"/>
      <c r="G421" s="268"/>
      <c r="H421" s="268"/>
    </row>
    <row r="422" spans="1:8" s="313" customFormat="1" x14ac:dyDescent="0.2">
      <c r="A422" s="316"/>
      <c r="B422" s="292"/>
      <c r="C422" s="312"/>
      <c r="D422" s="312"/>
      <c r="G422" s="268"/>
      <c r="H422" s="268"/>
    </row>
    <row r="423" spans="1:8" s="313" customFormat="1" x14ac:dyDescent="0.2">
      <c r="A423" s="316"/>
      <c r="B423" s="292"/>
      <c r="C423" s="317"/>
      <c r="D423" s="317"/>
      <c r="G423" s="268"/>
      <c r="H423" s="268"/>
    </row>
    <row r="424" spans="1:8" s="313" customFormat="1" x14ac:dyDescent="0.2">
      <c r="A424" s="316"/>
      <c r="B424" s="333"/>
      <c r="C424" s="325"/>
      <c r="D424" s="325"/>
      <c r="G424" s="268"/>
      <c r="H424" s="268"/>
    </row>
    <row r="425" spans="1:8" s="313" customFormat="1" x14ac:dyDescent="0.2">
      <c r="A425" s="316"/>
      <c r="B425" s="333"/>
      <c r="C425" s="325"/>
      <c r="D425" s="325"/>
      <c r="G425" s="268"/>
      <c r="H425" s="268"/>
    </row>
    <row r="426" spans="1:8" s="313" customFormat="1" x14ac:dyDescent="0.2">
      <c r="A426" s="316"/>
      <c r="B426" s="324"/>
      <c r="C426" s="317"/>
      <c r="D426" s="317"/>
      <c r="G426" s="268"/>
      <c r="H426" s="268"/>
    </row>
    <row r="427" spans="1:8" s="313" customFormat="1" x14ac:dyDescent="0.2">
      <c r="A427" s="316"/>
      <c r="B427" s="292"/>
      <c r="C427" s="317"/>
      <c r="D427" s="317"/>
      <c r="G427" s="268"/>
      <c r="H427" s="268"/>
    </row>
    <row r="428" spans="1:8" s="313" customFormat="1" x14ac:dyDescent="0.2">
      <c r="A428" s="316"/>
      <c r="B428" s="324"/>
      <c r="C428" s="317"/>
      <c r="D428" s="317"/>
      <c r="G428" s="268"/>
      <c r="H428" s="268"/>
    </row>
    <row r="429" spans="1:8" s="313" customFormat="1" x14ac:dyDescent="0.2">
      <c r="A429" s="316"/>
      <c r="B429" s="324"/>
      <c r="C429" s="317"/>
      <c r="D429" s="325"/>
      <c r="G429" s="268"/>
      <c r="H429" s="268"/>
    </row>
    <row r="430" spans="1:8" s="313" customFormat="1" x14ac:dyDescent="0.2">
      <c r="A430" s="316"/>
      <c r="B430" s="324"/>
      <c r="C430" s="317"/>
      <c r="D430" s="325"/>
      <c r="G430" s="268"/>
      <c r="H430" s="268"/>
    </row>
    <row r="431" spans="1:8" s="313" customFormat="1" x14ac:dyDescent="0.2">
      <c r="A431" s="316"/>
      <c r="B431" s="292"/>
      <c r="C431" s="327"/>
      <c r="D431" s="327"/>
      <c r="G431" s="268"/>
      <c r="H431" s="268"/>
    </row>
    <row r="432" spans="1:8" s="313" customFormat="1" x14ac:dyDescent="0.2">
      <c r="A432" s="316"/>
      <c r="B432" s="324"/>
      <c r="C432" s="327"/>
      <c r="D432" s="327"/>
      <c r="G432" s="268"/>
      <c r="H432" s="268"/>
    </row>
    <row r="433" spans="1:8" s="313" customFormat="1" x14ac:dyDescent="0.2">
      <c r="A433" s="316"/>
      <c r="B433" s="324"/>
      <c r="C433" s="317"/>
      <c r="D433" s="317"/>
      <c r="G433" s="268"/>
      <c r="H433" s="268"/>
    </row>
    <row r="434" spans="1:8" s="313" customFormat="1" x14ac:dyDescent="0.2">
      <c r="A434" s="316"/>
      <c r="B434" s="324"/>
      <c r="C434" s="317"/>
      <c r="D434" s="317"/>
      <c r="G434" s="268"/>
      <c r="H434" s="268"/>
    </row>
    <row r="437" spans="1:8" s="313" customFormat="1" x14ac:dyDescent="0.2">
      <c r="A437" s="316"/>
      <c r="B437" s="324"/>
      <c r="C437" s="327"/>
      <c r="D437" s="327"/>
      <c r="G437" s="268"/>
      <c r="H437" s="268"/>
    </row>
    <row r="438" spans="1:8" s="313" customFormat="1" x14ac:dyDescent="0.2">
      <c r="A438" s="316"/>
      <c r="B438" s="324"/>
      <c r="C438" s="334"/>
      <c r="D438" s="334"/>
      <c r="G438" s="268"/>
      <c r="H438" s="268"/>
    </row>
    <row r="439" spans="1:8" s="313" customFormat="1" x14ac:dyDescent="0.2">
      <c r="A439" s="316"/>
      <c r="B439" s="292"/>
      <c r="C439" s="327"/>
      <c r="D439" s="327"/>
      <c r="G439" s="268"/>
      <c r="H439" s="268"/>
    </row>
    <row r="440" spans="1:8" s="313" customFormat="1" x14ac:dyDescent="0.2">
      <c r="A440" s="316"/>
      <c r="B440" s="292"/>
      <c r="C440" s="312"/>
      <c r="D440" s="312"/>
      <c r="G440" s="268"/>
      <c r="H440" s="268"/>
    </row>
    <row r="441" spans="1:8" s="313" customFormat="1" x14ac:dyDescent="0.2">
      <c r="A441" s="316"/>
      <c r="B441" s="292"/>
      <c r="C441" s="327"/>
      <c r="D441" s="327"/>
      <c r="G441" s="268"/>
      <c r="H441" s="268"/>
    </row>
    <row r="442" spans="1:8" s="313" customFormat="1" x14ac:dyDescent="0.2">
      <c r="A442" s="316"/>
      <c r="B442" s="292"/>
      <c r="C442" s="327"/>
      <c r="D442" s="327"/>
      <c r="G442" s="268"/>
      <c r="H442" s="268"/>
    </row>
    <row r="443" spans="1:8" s="313" customFormat="1" x14ac:dyDescent="0.2">
      <c r="A443" s="316"/>
      <c r="B443" s="292"/>
      <c r="C443" s="312"/>
      <c r="D443" s="312"/>
      <c r="G443" s="268"/>
      <c r="H443" s="268"/>
    </row>
    <row r="444" spans="1:8" s="313" customFormat="1" x14ac:dyDescent="0.2">
      <c r="A444" s="316"/>
      <c r="B444" s="292"/>
      <c r="C444" s="327"/>
      <c r="D444" s="327"/>
      <c r="G444" s="268"/>
      <c r="H444" s="268"/>
    </row>
    <row r="445" spans="1:8" s="313" customFormat="1" x14ac:dyDescent="0.2">
      <c r="A445" s="316"/>
      <c r="B445" s="292"/>
      <c r="C445" s="312"/>
      <c r="D445" s="312"/>
      <c r="G445" s="268"/>
      <c r="H445" s="268"/>
    </row>
    <row r="447" spans="1:8" s="313" customFormat="1" x14ac:dyDescent="0.2">
      <c r="A447" s="316"/>
      <c r="B447" s="292"/>
      <c r="C447" s="312"/>
      <c r="D447" s="312"/>
      <c r="G447" s="268"/>
      <c r="H447" s="268"/>
    </row>
    <row r="448" spans="1:8" s="313" customFormat="1" x14ac:dyDescent="0.2">
      <c r="A448" s="316"/>
      <c r="B448" s="292"/>
      <c r="C448" s="312"/>
      <c r="D448" s="312"/>
      <c r="G448" s="268"/>
      <c r="H448" s="268"/>
    </row>
    <row r="449" spans="1:8" s="313" customFormat="1" x14ac:dyDescent="0.2">
      <c r="A449" s="316"/>
      <c r="B449" s="292"/>
      <c r="C449" s="312"/>
      <c r="D449" s="312"/>
      <c r="G449" s="268"/>
      <c r="H449" s="268"/>
    </row>
    <row r="450" spans="1:8" s="313" customFormat="1" x14ac:dyDescent="0.2">
      <c r="A450" s="316"/>
      <c r="B450" s="292"/>
      <c r="C450" s="312"/>
      <c r="D450" s="312"/>
      <c r="G450" s="268"/>
      <c r="H450" s="268"/>
    </row>
    <row r="451" spans="1:8" s="313" customFormat="1" x14ac:dyDescent="0.2">
      <c r="A451" s="329"/>
      <c r="B451" s="317"/>
      <c r="C451" s="317"/>
      <c r="D451" s="317"/>
      <c r="G451" s="268"/>
      <c r="H451" s="268"/>
    </row>
    <row r="452" spans="1:8" s="313" customFormat="1" x14ac:dyDescent="0.2">
      <c r="A452" s="316"/>
      <c r="B452" s="324"/>
      <c r="C452" s="268"/>
      <c r="D452" s="268"/>
      <c r="G452" s="268"/>
      <c r="H452" s="268"/>
    </row>
    <row r="453" spans="1:8" s="313" customFormat="1" x14ac:dyDescent="0.2">
      <c r="A453" s="316"/>
      <c r="B453" s="292"/>
      <c r="C453" s="312"/>
      <c r="D453" s="312"/>
      <c r="G453" s="268"/>
      <c r="H453" s="268"/>
    </row>
    <row r="454" spans="1:8" s="313" customFormat="1" x14ac:dyDescent="0.2">
      <c r="A454" s="316"/>
      <c r="B454" s="292"/>
      <c r="C454" s="312"/>
      <c r="D454" s="327"/>
      <c r="G454" s="268"/>
      <c r="H454" s="268"/>
    </row>
    <row r="455" spans="1:8" s="313" customFormat="1" x14ac:dyDescent="0.2">
      <c r="A455" s="316"/>
      <c r="B455" s="292"/>
      <c r="C455" s="327"/>
      <c r="D455" s="327"/>
      <c r="G455" s="268"/>
      <c r="H455" s="268"/>
    </row>
    <row r="456" spans="1:8" s="313" customFormat="1" x14ac:dyDescent="0.2">
      <c r="A456" s="316"/>
      <c r="B456" s="292"/>
      <c r="C456" s="327"/>
      <c r="D456" s="325"/>
      <c r="G456" s="268"/>
      <c r="H456" s="268"/>
    </row>
    <row r="457" spans="1:8" s="313" customFormat="1" x14ac:dyDescent="0.2">
      <c r="A457" s="316"/>
      <c r="B457" s="324"/>
      <c r="C457" s="317"/>
      <c r="D457" s="317"/>
      <c r="G457" s="268"/>
      <c r="H457" s="268"/>
    </row>
    <row r="458" spans="1:8" s="313" customFormat="1" x14ac:dyDescent="0.2">
      <c r="A458" s="316"/>
      <c r="B458" s="292"/>
      <c r="C458" s="312"/>
      <c r="D458" s="327"/>
      <c r="G458" s="268"/>
      <c r="H458" s="268"/>
    </row>
    <row r="459" spans="1:8" s="313" customFormat="1" x14ac:dyDescent="0.2">
      <c r="A459" s="316"/>
      <c r="B459" s="292"/>
      <c r="C459" s="327"/>
      <c r="D459" s="327"/>
      <c r="G459" s="268"/>
      <c r="H459" s="268"/>
    </row>
    <row r="460" spans="1:8" s="313" customFormat="1" x14ac:dyDescent="0.2">
      <c r="A460" s="316"/>
      <c r="B460" s="292"/>
      <c r="C460" s="327"/>
      <c r="D460" s="325"/>
      <c r="G460" s="268"/>
      <c r="H460" s="268"/>
    </row>
    <row r="461" spans="1:8" s="313" customFormat="1" x14ac:dyDescent="0.2">
      <c r="A461" s="316"/>
      <c r="B461" s="292"/>
      <c r="C461" s="327"/>
      <c r="D461" s="327"/>
      <c r="G461" s="268"/>
      <c r="H461" s="268"/>
    </row>
    <row r="462" spans="1:8" s="313" customFormat="1" x14ac:dyDescent="0.2">
      <c r="A462" s="316"/>
      <c r="B462" s="292"/>
      <c r="C462" s="312"/>
      <c r="D462" s="312"/>
      <c r="G462" s="268"/>
      <c r="H462" s="268"/>
    </row>
    <row r="463" spans="1:8" s="313" customFormat="1" x14ac:dyDescent="0.2">
      <c r="A463" s="316"/>
      <c r="B463" s="292"/>
      <c r="C463" s="312"/>
      <c r="D463" s="312"/>
      <c r="G463" s="268"/>
      <c r="H463" s="268"/>
    </row>
    <row r="465" spans="1:8" s="313" customFormat="1" x14ac:dyDescent="0.2">
      <c r="A465" s="316"/>
      <c r="B465" s="292"/>
      <c r="C465" s="312"/>
      <c r="D465" s="312"/>
      <c r="G465" s="268"/>
      <c r="H465" s="268"/>
    </row>
    <row r="466" spans="1:8" s="313" customFormat="1" x14ac:dyDescent="0.2">
      <c r="A466" s="316"/>
      <c r="B466" s="292"/>
      <c r="C466" s="312"/>
      <c r="D466" s="312"/>
      <c r="G466" s="268"/>
      <c r="H466" s="268"/>
    </row>
    <row r="467" spans="1:8" s="313" customFormat="1" x14ac:dyDescent="0.2">
      <c r="A467" s="316"/>
      <c r="B467" s="292"/>
      <c r="C467" s="325"/>
      <c r="D467" s="325"/>
      <c r="G467" s="268"/>
      <c r="H467" s="268"/>
    </row>
    <row r="468" spans="1:8" s="313" customFormat="1" x14ac:dyDescent="0.2">
      <c r="A468" s="316"/>
      <c r="B468" s="335"/>
      <c r="C468" s="327"/>
      <c r="D468" s="327"/>
      <c r="G468" s="268"/>
      <c r="H468" s="268"/>
    </row>
    <row r="469" spans="1:8" s="313" customFormat="1" x14ac:dyDescent="0.2">
      <c r="A469" s="316"/>
      <c r="B469" s="292"/>
      <c r="C469" s="312"/>
      <c r="D469" s="312"/>
      <c r="G469" s="268"/>
      <c r="H469" s="268"/>
    </row>
    <row r="470" spans="1:8" s="313" customFormat="1" x14ac:dyDescent="0.2">
      <c r="A470" s="316"/>
      <c r="B470" s="292"/>
      <c r="C470" s="312"/>
      <c r="D470" s="312"/>
      <c r="G470" s="268"/>
      <c r="H470" s="268"/>
    </row>
    <row r="471" spans="1:8" s="313" customFormat="1" x14ac:dyDescent="0.2">
      <c r="A471" s="316"/>
      <c r="B471" s="292"/>
      <c r="C471" s="334"/>
      <c r="D471" s="334"/>
      <c r="G471" s="268"/>
      <c r="H471" s="268"/>
    </row>
    <row r="472" spans="1:8" s="313" customFormat="1" x14ac:dyDescent="0.2">
      <c r="A472" s="316"/>
      <c r="B472" s="292"/>
      <c r="C472" s="312"/>
      <c r="D472" s="312"/>
      <c r="G472" s="268"/>
      <c r="H472" s="268"/>
    </row>
    <row r="473" spans="1:8" s="313" customFormat="1" x14ac:dyDescent="0.2">
      <c r="A473" s="316"/>
      <c r="B473" s="292"/>
      <c r="C473" s="312"/>
      <c r="D473" s="312"/>
      <c r="G473" s="268"/>
      <c r="H473" s="268"/>
    </row>
    <row r="474" spans="1:8" s="313" customFormat="1" x14ac:dyDescent="0.2">
      <c r="A474" s="316"/>
      <c r="B474" s="292"/>
      <c r="C474" s="327"/>
      <c r="D474" s="327"/>
      <c r="G474" s="268"/>
      <c r="H474" s="268"/>
    </row>
    <row r="475" spans="1:8" s="313" customFormat="1" x14ac:dyDescent="0.2">
      <c r="A475" s="316"/>
      <c r="B475" s="292"/>
      <c r="C475" s="312"/>
      <c r="D475" s="312"/>
      <c r="G475" s="268"/>
      <c r="H475" s="268"/>
    </row>
    <row r="476" spans="1:8" s="313" customFormat="1" x14ac:dyDescent="0.2">
      <c r="A476" s="316"/>
      <c r="B476" s="292"/>
      <c r="C476" s="312"/>
      <c r="D476" s="312"/>
      <c r="G476" s="268"/>
      <c r="H476" s="268"/>
    </row>
    <row r="477" spans="1:8" s="313" customFormat="1" x14ac:dyDescent="0.2">
      <c r="A477" s="316"/>
      <c r="B477" s="292"/>
      <c r="C477" s="312"/>
      <c r="D477" s="312"/>
      <c r="G477" s="268"/>
      <c r="H477" s="268"/>
    </row>
    <row r="478" spans="1:8" s="313" customFormat="1" x14ac:dyDescent="0.2">
      <c r="A478" s="316"/>
      <c r="B478" s="292"/>
      <c r="C478" s="317"/>
      <c r="D478" s="317"/>
      <c r="G478" s="268"/>
      <c r="H478" s="268"/>
    </row>
    <row r="479" spans="1:8" s="313" customFormat="1" x14ac:dyDescent="0.2">
      <c r="A479" s="316"/>
      <c r="B479" s="292"/>
      <c r="C479" s="312"/>
      <c r="D479" s="312"/>
      <c r="G479" s="268"/>
      <c r="H479" s="268"/>
    </row>
    <row r="480" spans="1:8" s="313" customFormat="1" x14ac:dyDescent="0.2">
      <c r="A480" s="316"/>
      <c r="B480" s="292"/>
      <c r="C480" s="312"/>
      <c r="D480" s="312"/>
      <c r="G480" s="268"/>
      <c r="H480" s="268"/>
    </row>
    <row r="481" spans="1:8" s="313" customFormat="1" x14ac:dyDescent="0.2">
      <c r="A481" s="316"/>
      <c r="B481" s="292"/>
      <c r="C481" s="317"/>
      <c r="D481" s="317"/>
      <c r="G481" s="268"/>
      <c r="H481" s="268"/>
    </row>
    <row r="482" spans="1:8" s="313" customFormat="1" x14ac:dyDescent="0.2">
      <c r="A482" s="316"/>
      <c r="B482" s="292"/>
      <c r="C482" s="312"/>
      <c r="D482" s="312"/>
      <c r="G482" s="268"/>
      <c r="H482" s="268"/>
    </row>
    <row r="483" spans="1:8" s="313" customFormat="1" x14ac:dyDescent="0.2">
      <c r="A483" s="316"/>
      <c r="B483" s="336"/>
      <c r="C483" s="327"/>
      <c r="D483" s="327"/>
      <c r="G483" s="268"/>
      <c r="H483" s="268"/>
    </row>
    <row r="484" spans="1:8" s="313" customFormat="1" x14ac:dyDescent="0.2">
      <c r="A484" s="316"/>
      <c r="B484" s="336"/>
      <c r="C484" s="327"/>
      <c r="D484" s="327"/>
      <c r="G484" s="268"/>
      <c r="H484" s="268"/>
    </row>
    <row r="485" spans="1:8" s="313" customFormat="1" x14ac:dyDescent="0.2">
      <c r="A485" s="316"/>
      <c r="B485" s="337"/>
      <c r="C485" s="327"/>
      <c r="D485" s="327"/>
      <c r="G485" s="268"/>
      <c r="H485" s="268"/>
    </row>
    <row r="486" spans="1:8" s="313" customFormat="1" x14ac:dyDescent="0.2">
      <c r="A486" s="316"/>
      <c r="B486" s="292"/>
      <c r="C486" s="334"/>
      <c r="D486" s="334"/>
      <c r="G486" s="268"/>
      <c r="H486" s="268"/>
    </row>
    <row r="487" spans="1:8" s="313" customFormat="1" x14ac:dyDescent="0.2">
      <c r="A487" s="316"/>
      <c r="B487" s="292"/>
      <c r="C487" s="312"/>
      <c r="D487" s="312"/>
      <c r="G487" s="268"/>
      <c r="H487" s="268"/>
    </row>
    <row r="488" spans="1:8" s="313" customFormat="1" x14ac:dyDescent="0.2">
      <c r="A488" s="316"/>
      <c r="B488" s="292"/>
      <c r="C488" s="312"/>
      <c r="D488" s="312"/>
      <c r="G488" s="268"/>
      <c r="H488" s="268"/>
    </row>
    <row r="489" spans="1:8" s="313" customFormat="1" x14ac:dyDescent="0.2">
      <c r="A489" s="316"/>
      <c r="B489" s="292"/>
      <c r="C489" s="312"/>
      <c r="D489" s="312"/>
      <c r="G489" s="268"/>
      <c r="H489" s="268"/>
    </row>
    <row r="490" spans="1:8" s="313" customFormat="1" x14ac:dyDescent="0.2">
      <c r="A490" s="316"/>
      <c r="B490" s="292"/>
      <c r="C490" s="327"/>
      <c r="D490" s="327"/>
      <c r="G490" s="268"/>
      <c r="H490" s="268"/>
    </row>
    <row r="491" spans="1:8" s="313" customFormat="1" x14ac:dyDescent="0.2">
      <c r="A491" s="316"/>
      <c r="B491" s="292"/>
      <c r="C491" s="312"/>
      <c r="D491" s="312"/>
      <c r="G491" s="268"/>
      <c r="H491" s="268"/>
    </row>
    <row r="492" spans="1:8" s="313" customFormat="1" x14ac:dyDescent="0.2">
      <c r="A492" s="316"/>
      <c r="B492" s="324"/>
      <c r="C492" s="334"/>
      <c r="D492" s="334"/>
      <c r="G492" s="268"/>
      <c r="H492" s="268"/>
    </row>
    <row r="493" spans="1:8" s="313" customFormat="1" x14ac:dyDescent="0.2">
      <c r="A493" s="316"/>
      <c r="B493" s="292"/>
      <c r="C493" s="312"/>
      <c r="D493" s="327"/>
      <c r="G493" s="268"/>
      <c r="H493" s="268"/>
    </row>
    <row r="494" spans="1:8" s="313" customFormat="1" x14ac:dyDescent="0.2">
      <c r="A494" s="316"/>
      <c r="B494" s="292"/>
      <c r="C494" s="327"/>
      <c r="D494" s="327"/>
      <c r="G494" s="268"/>
      <c r="H494" s="268"/>
    </row>
    <row r="495" spans="1:8" s="313" customFormat="1" x14ac:dyDescent="0.2">
      <c r="A495" s="316"/>
      <c r="B495" s="292"/>
      <c r="C495" s="327"/>
      <c r="D495" s="325"/>
      <c r="G495" s="268"/>
      <c r="H495" s="268"/>
    </row>
    <row r="496" spans="1:8" s="313" customFormat="1" x14ac:dyDescent="0.2">
      <c r="A496" s="316"/>
      <c r="B496" s="292"/>
      <c r="C496" s="312"/>
      <c r="D496" s="312"/>
      <c r="G496" s="268"/>
      <c r="H496" s="268"/>
    </row>
    <row r="497" spans="1:8" s="313" customFormat="1" x14ac:dyDescent="0.2">
      <c r="A497" s="316"/>
      <c r="B497" s="292"/>
      <c r="C497" s="312"/>
      <c r="D497" s="312"/>
      <c r="G497" s="268"/>
      <c r="H497" s="268"/>
    </row>
    <row r="498" spans="1:8" s="313" customFormat="1" x14ac:dyDescent="0.2">
      <c r="A498" s="316"/>
      <c r="B498" s="292"/>
      <c r="C498" s="312"/>
      <c r="D498" s="312"/>
      <c r="G498" s="268"/>
      <c r="H498" s="268"/>
    </row>
    <row r="499" spans="1:8" s="313" customFormat="1" x14ac:dyDescent="0.2">
      <c r="A499" s="316"/>
      <c r="B499" s="292"/>
      <c r="C499" s="325"/>
      <c r="D499" s="325"/>
      <c r="G499" s="268"/>
      <c r="H499" s="268"/>
    </row>
    <row r="500" spans="1:8" s="313" customFormat="1" x14ac:dyDescent="0.2">
      <c r="A500" s="316"/>
      <c r="B500" s="292"/>
      <c r="C500" s="312"/>
      <c r="D500" s="312"/>
      <c r="G500" s="268"/>
      <c r="H500" s="268"/>
    </row>
    <row r="501" spans="1:8" s="313" customFormat="1" x14ac:dyDescent="0.2">
      <c r="A501" s="316"/>
      <c r="B501" s="292"/>
      <c r="C501" s="312"/>
      <c r="D501" s="312"/>
      <c r="G501" s="268"/>
      <c r="H501" s="268"/>
    </row>
    <row r="502" spans="1:8" s="313" customFormat="1" x14ac:dyDescent="0.2">
      <c r="A502" s="329"/>
      <c r="B502" s="292"/>
      <c r="C502" s="312"/>
      <c r="D502" s="312"/>
      <c r="G502" s="268"/>
      <c r="H502" s="268"/>
    </row>
    <row r="503" spans="1:8" s="313" customFormat="1" x14ac:dyDescent="0.2">
      <c r="A503" s="316"/>
      <c r="B503" s="292"/>
      <c r="C503" s="312"/>
      <c r="D503" s="312"/>
      <c r="G503" s="268"/>
      <c r="H503" s="268"/>
    </row>
    <row r="504" spans="1:8" s="313" customFormat="1" x14ac:dyDescent="0.2">
      <c r="A504" s="338"/>
      <c r="B504" s="336"/>
      <c r="C504" s="327"/>
      <c r="D504" s="327"/>
      <c r="G504" s="268"/>
      <c r="H504" s="268"/>
    </row>
    <row r="505" spans="1:8" s="313" customFormat="1" x14ac:dyDescent="0.2">
      <c r="A505" s="338"/>
      <c r="B505" s="336"/>
      <c r="C505" s="327"/>
      <c r="D505" s="327"/>
      <c r="G505" s="268"/>
      <c r="H505" s="268"/>
    </row>
    <row r="506" spans="1:8" s="313" customFormat="1" x14ac:dyDescent="0.2">
      <c r="A506" s="338"/>
      <c r="B506" s="337"/>
      <c r="C506" s="327"/>
      <c r="D506" s="327"/>
      <c r="G506" s="268"/>
      <c r="H506" s="268"/>
    </row>
    <row r="507" spans="1:8" s="313" customFormat="1" x14ac:dyDescent="0.2">
      <c r="A507" s="338"/>
      <c r="B507" s="292"/>
      <c r="C507" s="317"/>
      <c r="D507" s="317"/>
      <c r="G507" s="268"/>
      <c r="H507" s="268"/>
    </row>
    <row r="508" spans="1:8" s="313" customFormat="1" x14ac:dyDescent="0.2">
      <c r="A508" s="338"/>
      <c r="B508" s="292"/>
      <c r="C508" s="327"/>
      <c r="D508" s="327"/>
      <c r="G508" s="268"/>
      <c r="H508" s="268"/>
    </row>
    <row r="509" spans="1:8" s="313" customFormat="1" x14ac:dyDescent="0.2">
      <c r="A509" s="338"/>
      <c r="B509" s="292"/>
      <c r="C509" s="312"/>
      <c r="D509" s="312"/>
      <c r="G509" s="268"/>
      <c r="H509" s="268"/>
    </row>
    <row r="510" spans="1:8" s="313" customFormat="1" x14ac:dyDescent="0.2">
      <c r="A510" s="338"/>
      <c r="B510" s="339"/>
      <c r="C510" s="317"/>
      <c r="D510" s="317"/>
      <c r="G510" s="268"/>
      <c r="H510" s="268"/>
    </row>
    <row r="511" spans="1:8" s="313" customFormat="1" x14ac:dyDescent="0.2">
      <c r="A511" s="338"/>
      <c r="B511" s="292"/>
      <c r="C511" s="312"/>
      <c r="D511" s="327"/>
      <c r="G511" s="268"/>
      <c r="H511" s="268"/>
    </row>
    <row r="512" spans="1:8" s="313" customFormat="1" x14ac:dyDescent="0.2">
      <c r="A512" s="338"/>
      <c r="B512" s="292"/>
      <c r="C512" s="327"/>
      <c r="D512" s="327"/>
      <c r="G512" s="268"/>
      <c r="H512" s="268"/>
    </row>
    <row r="513" spans="1:8" s="313" customFormat="1" x14ac:dyDescent="0.2">
      <c r="A513" s="338"/>
      <c r="B513" s="292"/>
      <c r="C513" s="327"/>
      <c r="D513" s="325"/>
      <c r="G513" s="268"/>
      <c r="H513" s="268"/>
    </row>
    <row r="514" spans="1:8" s="313" customFormat="1" x14ac:dyDescent="0.2">
      <c r="A514" s="338"/>
      <c r="B514" s="324"/>
      <c r="C514" s="334"/>
      <c r="D514" s="334"/>
      <c r="G514" s="268"/>
      <c r="H514" s="268"/>
    </row>
    <row r="515" spans="1:8" s="313" customFormat="1" x14ac:dyDescent="0.2">
      <c r="A515" s="338"/>
      <c r="B515" s="292"/>
      <c r="C515" s="327"/>
      <c r="D515" s="327"/>
      <c r="G515" s="268"/>
      <c r="H515" s="268"/>
    </row>
    <row r="516" spans="1:8" s="313" customFormat="1" x14ac:dyDescent="0.2">
      <c r="A516" s="338"/>
      <c r="B516" s="292"/>
      <c r="C516" s="312"/>
      <c r="D516" s="312"/>
      <c r="G516" s="268"/>
      <c r="H516" s="268"/>
    </row>
    <row r="517" spans="1:8" s="313" customFormat="1" x14ac:dyDescent="0.2">
      <c r="A517" s="338"/>
      <c r="B517" s="324"/>
      <c r="C517" s="334"/>
      <c r="D517" s="334"/>
      <c r="G517" s="268"/>
      <c r="H517" s="268"/>
    </row>
    <row r="518" spans="1:8" s="313" customFormat="1" x14ac:dyDescent="0.2">
      <c r="A518" s="338"/>
      <c r="B518" s="292"/>
      <c r="C518" s="312"/>
      <c r="D518" s="312"/>
      <c r="G518" s="268"/>
      <c r="H518" s="268"/>
    </row>
    <row r="519" spans="1:8" s="313" customFormat="1" x14ac:dyDescent="0.2">
      <c r="A519" s="338"/>
      <c r="B519" s="292"/>
      <c r="C519" s="312"/>
      <c r="D519" s="312"/>
      <c r="G519" s="268"/>
      <c r="H519" s="268"/>
    </row>
    <row r="520" spans="1:8" s="313" customFormat="1" x14ac:dyDescent="0.2">
      <c r="A520" s="338"/>
      <c r="B520" s="292"/>
      <c r="C520" s="312"/>
      <c r="D520" s="312"/>
      <c r="G520" s="268"/>
      <c r="H520" s="268"/>
    </row>
    <row r="521" spans="1:8" s="313" customFormat="1" x14ac:dyDescent="0.2">
      <c r="A521" s="338"/>
      <c r="B521" s="292"/>
      <c r="C521" s="312"/>
      <c r="D521" s="312"/>
      <c r="G521" s="268"/>
      <c r="H521" s="268"/>
    </row>
    <row r="522" spans="1:8" s="313" customFormat="1" x14ac:dyDescent="0.2">
      <c r="A522" s="338"/>
      <c r="B522" s="292"/>
      <c r="C522" s="327"/>
      <c r="D522" s="327"/>
      <c r="G522" s="268"/>
      <c r="H522" s="268"/>
    </row>
    <row r="523" spans="1:8" s="313" customFormat="1" x14ac:dyDescent="0.2">
      <c r="A523" s="338"/>
      <c r="B523" s="292"/>
      <c r="C523" s="327"/>
      <c r="D523" s="327"/>
      <c r="G523" s="268"/>
      <c r="H523" s="268"/>
    </row>
    <row r="524" spans="1:8" s="313" customFormat="1" x14ac:dyDescent="0.2">
      <c r="A524" s="338"/>
      <c r="B524" s="324"/>
      <c r="C524" s="340"/>
      <c r="D524" s="340"/>
      <c r="G524" s="268"/>
      <c r="H524" s="268"/>
    </row>
    <row r="525" spans="1:8" s="313" customFormat="1" x14ac:dyDescent="0.2">
      <c r="A525" s="338"/>
      <c r="B525" s="292"/>
      <c r="C525" s="327"/>
      <c r="D525" s="327"/>
      <c r="G525" s="268"/>
      <c r="H525" s="268"/>
    </row>
    <row r="526" spans="1:8" s="313" customFormat="1" x14ac:dyDescent="0.2">
      <c r="A526" s="338"/>
      <c r="B526" s="292"/>
      <c r="C526" s="327"/>
      <c r="D526" s="327"/>
      <c r="G526" s="268"/>
      <c r="H526" s="268"/>
    </row>
    <row r="527" spans="1:8" s="313" customFormat="1" x14ac:dyDescent="0.2">
      <c r="A527" s="338"/>
      <c r="B527" s="292"/>
      <c r="C527" s="312"/>
      <c r="D527" s="312"/>
      <c r="G527" s="268"/>
      <c r="H527" s="268"/>
    </row>
    <row r="528" spans="1:8" s="313" customFormat="1" x14ac:dyDescent="0.2">
      <c r="A528" s="338"/>
      <c r="B528" s="292"/>
      <c r="C528" s="312"/>
      <c r="D528" s="312"/>
      <c r="G528" s="268"/>
      <c r="H528" s="268"/>
    </row>
    <row r="529" spans="1:8" s="313" customFormat="1" x14ac:dyDescent="0.2">
      <c r="A529" s="338"/>
      <c r="B529" s="292"/>
      <c r="C529" s="312"/>
      <c r="D529" s="312"/>
      <c r="G529" s="268"/>
      <c r="H529" s="268"/>
    </row>
    <row r="530" spans="1:8" s="313" customFormat="1" x14ac:dyDescent="0.2">
      <c r="A530" s="338"/>
      <c r="B530" s="292"/>
      <c r="C530" s="312"/>
      <c r="D530" s="312"/>
      <c r="G530" s="268"/>
      <c r="H530" s="268"/>
    </row>
    <row r="531" spans="1:8" s="313" customFormat="1" x14ac:dyDescent="0.2">
      <c r="A531" s="338"/>
      <c r="B531" s="292"/>
      <c r="C531" s="312"/>
      <c r="D531" s="312"/>
      <c r="G531" s="268"/>
      <c r="H531" s="268"/>
    </row>
    <row r="532" spans="1:8" s="313" customFormat="1" ht="15" x14ac:dyDescent="0.2">
      <c r="A532" s="338"/>
      <c r="B532" s="292"/>
      <c r="C532" s="341"/>
      <c r="D532" s="341"/>
      <c r="G532" s="268"/>
      <c r="H532" s="268"/>
    </row>
    <row r="533" spans="1:8" s="313" customFormat="1" ht="15" x14ac:dyDescent="0.2">
      <c r="A533" s="338"/>
      <c r="B533" s="292"/>
      <c r="C533" s="341"/>
      <c r="D533" s="341"/>
      <c r="G533" s="268"/>
      <c r="H533" s="268"/>
    </row>
    <row r="534" spans="1:8" s="313" customFormat="1" ht="15" x14ac:dyDescent="0.2">
      <c r="A534" s="338"/>
      <c r="B534" s="292"/>
      <c r="C534" s="341"/>
      <c r="D534" s="341"/>
      <c r="G534" s="268"/>
      <c r="H534" s="268"/>
    </row>
    <row r="535" spans="1:8" s="313" customFormat="1" ht="15" x14ac:dyDescent="0.2">
      <c r="A535" s="338"/>
      <c r="B535" s="292"/>
      <c r="C535" s="342"/>
      <c r="D535" s="342"/>
      <c r="G535" s="268"/>
      <c r="H535" s="268"/>
    </row>
    <row r="536" spans="1:8" s="313" customFormat="1" ht="15" x14ac:dyDescent="0.2">
      <c r="A536" s="338"/>
      <c r="B536" s="292"/>
      <c r="C536" s="342"/>
      <c r="D536" s="342"/>
      <c r="G536" s="268"/>
      <c r="H536" s="268"/>
    </row>
    <row r="537" spans="1:8" s="313" customFormat="1" x14ac:dyDescent="0.2">
      <c r="A537" s="338"/>
      <c r="B537" s="338"/>
      <c r="C537" s="343"/>
      <c r="D537" s="343"/>
      <c r="G537" s="268"/>
      <c r="H537" s="268"/>
    </row>
    <row r="538" spans="1:8" s="313" customFormat="1" x14ac:dyDescent="0.2">
      <c r="A538" s="338"/>
      <c r="B538" s="292"/>
      <c r="C538" s="327"/>
      <c r="D538" s="327"/>
      <c r="G538" s="268"/>
      <c r="H538" s="268"/>
    </row>
    <row r="539" spans="1:8" s="313" customFormat="1" x14ac:dyDescent="0.2">
      <c r="A539" s="338"/>
      <c r="B539" s="292"/>
      <c r="C539" s="340"/>
      <c r="D539" s="340"/>
      <c r="G539" s="268"/>
      <c r="H539" s="268"/>
    </row>
    <row r="540" spans="1:8" s="313" customFormat="1" x14ac:dyDescent="0.2">
      <c r="A540" s="338"/>
      <c r="B540" s="292"/>
      <c r="C540" s="334"/>
      <c r="D540" s="334"/>
      <c r="G540" s="268"/>
      <c r="H540" s="268"/>
    </row>
    <row r="541" spans="1:8" s="313" customFormat="1" x14ac:dyDescent="0.2">
      <c r="A541" s="338"/>
      <c r="B541" s="335"/>
      <c r="C541" s="327"/>
      <c r="D541" s="327"/>
      <c r="G541" s="268"/>
      <c r="H541" s="268"/>
    </row>
    <row r="542" spans="1:8" s="313" customFormat="1" x14ac:dyDescent="0.2">
      <c r="A542" s="338"/>
      <c r="B542" s="292"/>
      <c r="C542" s="325"/>
      <c r="D542" s="325"/>
      <c r="G542" s="268"/>
      <c r="H542" s="268"/>
    </row>
    <row r="543" spans="1:8" s="313" customFormat="1" x14ac:dyDescent="0.2">
      <c r="A543" s="338"/>
      <c r="B543" s="338"/>
      <c r="C543" s="327"/>
      <c r="D543" s="327"/>
      <c r="G543" s="268"/>
      <c r="H543" s="268"/>
    </row>
    <row r="544" spans="1:8" s="313" customFormat="1" x14ac:dyDescent="0.2">
      <c r="A544" s="338"/>
      <c r="B544" s="292"/>
      <c r="C544" s="327"/>
      <c r="D544" s="327"/>
      <c r="G544" s="268"/>
      <c r="H544" s="268"/>
    </row>
    <row r="545" spans="1:8" s="313" customFormat="1" x14ac:dyDescent="0.2">
      <c r="A545" s="338"/>
      <c r="B545" s="292"/>
      <c r="C545" s="340"/>
      <c r="D545" s="340"/>
      <c r="G545" s="268"/>
      <c r="H545" s="268"/>
    </row>
    <row r="546" spans="1:8" s="313" customFormat="1" x14ac:dyDescent="0.2">
      <c r="A546" s="338"/>
      <c r="B546" s="292"/>
      <c r="C546" s="334"/>
      <c r="D546" s="334"/>
      <c r="G546" s="268"/>
      <c r="H546" s="268"/>
    </row>
    <row r="547" spans="1:8" s="313" customFormat="1" x14ac:dyDescent="0.2">
      <c r="A547" s="338"/>
      <c r="B547" s="335"/>
      <c r="C547" s="327"/>
      <c r="D547" s="327"/>
      <c r="G547" s="268"/>
      <c r="H547" s="268"/>
    </row>
    <row r="548" spans="1:8" s="313" customFormat="1" x14ac:dyDescent="0.2">
      <c r="A548" s="338"/>
      <c r="B548" s="292"/>
      <c r="C548" s="325"/>
      <c r="D548" s="325"/>
      <c r="G548" s="268"/>
      <c r="H548" s="268"/>
    </row>
    <row r="549" spans="1:8" s="313" customFormat="1" x14ac:dyDescent="0.2">
      <c r="A549" s="338"/>
      <c r="B549" s="338"/>
      <c r="C549" s="327"/>
      <c r="D549" s="327"/>
      <c r="G549" s="268"/>
      <c r="H549" s="268"/>
    </row>
    <row r="550" spans="1:8" s="313" customFormat="1" x14ac:dyDescent="0.2">
      <c r="A550" s="338"/>
      <c r="B550" s="292"/>
      <c r="C550" s="312"/>
      <c r="D550" s="312"/>
      <c r="G550" s="268"/>
      <c r="H550" s="268"/>
    </row>
    <row r="551" spans="1:8" s="313" customFormat="1" x14ac:dyDescent="0.2">
      <c r="A551" s="338"/>
      <c r="B551" s="292"/>
      <c r="C551" s="312"/>
      <c r="D551" s="312"/>
      <c r="G551" s="268"/>
      <c r="H551" s="268"/>
    </row>
    <row r="552" spans="1:8" s="313" customFormat="1" x14ac:dyDescent="0.2">
      <c r="A552" s="338"/>
      <c r="B552" s="338"/>
      <c r="C552" s="317"/>
      <c r="D552" s="317"/>
      <c r="G552" s="268"/>
      <c r="H552" s="268"/>
    </row>
    <row r="553" spans="1:8" s="313" customFormat="1" x14ac:dyDescent="0.2">
      <c r="A553" s="338"/>
      <c r="B553" s="292"/>
      <c r="C553" s="312"/>
      <c r="D553" s="327"/>
      <c r="G553" s="268"/>
      <c r="H553" s="268"/>
    </row>
    <row r="554" spans="1:8" s="313" customFormat="1" x14ac:dyDescent="0.2">
      <c r="A554" s="338"/>
      <c r="B554" s="292"/>
      <c r="C554" s="327"/>
      <c r="D554" s="327"/>
      <c r="G554" s="268"/>
      <c r="H554" s="268"/>
    </row>
    <row r="555" spans="1:8" s="313" customFormat="1" x14ac:dyDescent="0.2">
      <c r="A555" s="338"/>
      <c r="B555" s="292"/>
      <c r="C555" s="327"/>
      <c r="D555" s="325"/>
      <c r="G555" s="268"/>
      <c r="H555" s="268"/>
    </row>
    <row r="556" spans="1:8" s="313" customFormat="1" x14ac:dyDescent="0.2">
      <c r="A556" s="338"/>
      <c r="B556" s="338"/>
      <c r="C556" s="327"/>
      <c r="D556" s="327"/>
      <c r="G556" s="268"/>
      <c r="H556" s="268"/>
    </row>
    <row r="557" spans="1:8" s="313" customFormat="1" x14ac:dyDescent="0.2">
      <c r="A557" s="338"/>
      <c r="B557" s="292"/>
      <c r="C557" s="312"/>
      <c r="D557" s="312"/>
      <c r="G557" s="268"/>
      <c r="H557" s="268"/>
    </row>
    <row r="558" spans="1:8" s="313" customFormat="1" x14ac:dyDescent="0.2">
      <c r="A558" s="338"/>
      <c r="B558" s="292"/>
      <c r="C558" s="312"/>
      <c r="D558" s="312"/>
      <c r="G558" s="268"/>
      <c r="H558" s="268"/>
    </row>
    <row r="559" spans="1:8" s="313" customFormat="1" x14ac:dyDescent="0.2">
      <c r="A559" s="338"/>
      <c r="B559" s="338"/>
      <c r="C559" s="312"/>
      <c r="D559" s="312"/>
      <c r="G559" s="268"/>
      <c r="H559" s="268"/>
    </row>
    <row r="560" spans="1:8" s="313" customFormat="1" x14ac:dyDescent="0.2">
      <c r="A560" s="338"/>
      <c r="B560" s="336"/>
      <c r="C560" s="327"/>
      <c r="D560" s="327"/>
      <c r="G560" s="268"/>
      <c r="H560" s="268"/>
    </row>
    <row r="561" spans="1:8" s="313" customFormat="1" x14ac:dyDescent="0.2">
      <c r="A561" s="338"/>
      <c r="B561" s="336"/>
      <c r="C561" s="327"/>
      <c r="D561" s="327"/>
      <c r="G561" s="268"/>
      <c r="H561" s="268"/>
    </row>
    <row r="562" spans="1:8" s="313" customFormat="1" x14ac:dyDescent="0.2">
      <c r="A562" s="338"/>
      <c r="B562" s="337"/>
      <c r="C562" s="327"/>
      <c r="D562" s="327"/>
      <c r="G562" s="268"/>
      <c r="H562" s="268"/>
    </row>
    <row r="563" spans="1:8" s="313" customFormat="1" x14ac:dyDescent="0.2">
      <c r="A563" s="338"/>
      <c r="B563" s="338"/>
      <c r="C563" s="325"/>
      <c r="D563" s="325"/>
      <c r="G563" s="268"/>
      <c r="H563" s="268"/>
    </row>
    <row r="564" spans="1:8" s="313" customFormat="1" x14ac:dyDescent="0.2">
      <c r="A564" s="338"/>
      <c r="B564" s="292"/>
      <c r="C564" s="312"/>
      <c r="D564" s="312"/>
      <c r="G564" s="268"/>
      <c r="H564" s="268"/>
    </row>
    <row r="565" spans="1:8" s="313" customFormat="1" x14ac:dyDescent="0.2">
      <c r="A565" s="338"/>
      <c r="B565" s="292"/>
      <c r="C565" s="312"/>
      <c r="D565" s="312"/>
      <c r="G565" s="268"/>
      <c r="H565" s="268"/>
    </row>
    <row r="566" spans="1:8" s="313" customFormat="1" x14ac:dyDescent="0.2">
      <c r="A566" s="338"/>
      <c r="B566" s="292"/>
      <c r="C566" s="325"/>
      <c r="D566" s="325"/>
      <c r="G566" s="268"/>
      <c r="H566" s="268"/>
    </row>
    <row r="567" spans="1:8" s="313" customFormat="1" x14ac:dyDescent="0.2">
      <c r="A567" s="338"/>
      <c r="B567" s="338"/>
      <c r="C567" s="343"/>
      <c r="D567" s="343"/>
      <c r="G567" s="268"/>
      <c r="H567" s="268"/>
    </row>
    <row r="568" spans="1:8" s="313" customFormat="1" x14ac:dyDescent="0.2">
      <c r="A568" s="338"/>
      <c r="B568" s="292"/>
      <c r="C568" s="327"/>
      <c r="D568" s="327"/>
      <c r="G568" s="268"/>
      <c r="H568" s="268"/>
    </row>
    <row r="569" spans="1:8" s="313" customFormat="1" x14ac:dyDescent="0.2">
      <c r="A569" s="338"/>
      <c r="B569" s="292"/>
      <c r="C569" s="340"/>
      <c r="D569" s="340"/>
      <c r="G569" s="268"/>
      <c r="H569" s="268"/>
    </row>
    <row r="570" spans="1:8" s="313" customFormat="1" x14ac:dyDescent="0.2">
      <c r="A570" s="338"/>
      <c r="B570" s="292"/>
      <c r="C570" s="334"/>
      <c r="D570" s="334"/>
      <c r="G570" s="268"/>
      <c r="H570" s="268"/>
    </row>
    <row r="571" spans="1:8" s="313" customFormat="1" x14ac:dyDescent="0.2">
      <c r="A571" s="338"/>
      <c r="B571" s="335"/>
      <c r="C571" s="327"/>
      <c r="D571" s="327"/>
      <c r="G571" s="268"/>
      <c r="H571" s="268"/>
    </row>
    <row r="572" spans="1:8" s="313" customFormat="1" x14ac:dyDescent="0.2">
      <c r="A572" s="338"/>
      <c r="B572" s="292"/>
      <c r="C572" s="325"/>
      <c r="D572" s="325"/>
      <c r="G572" s="268"/>
      <c r="H572" s="268"/>
    </row>
    <row r="573" spans="1:8" s="313" customFormat="1" x14ac:dyDescent="0.2">
      <c r="A573" s="338"/>
      <c r="B573" s="338"/>
      <c r="C573" s="312"/>
      <c r="D573" s="312"/>
      <c r="G573" s="268"/>
      <c r="H573" s="268"/>
    </row>
    <row r="574" spans="1:8" s="313" customFormat="1" x14ac:dyDescent="0.2">
      <c r="A574" s="338"/>
      <c r="B574" s="324"/>
      <c r="C574" s="340"/>
      <c r="D574" s="340"/>
      <c r="G574" s="268"/>
      <c r="H574" s="268"/>
    </row>
    <row r="575" spans="1:8" s="313" customFormat="1" x14ac:dyDescent="0.2">
      <c r="A575" s="338"/>
      <c r="B575" s="338"/>
      <c r="C575" s="327"/>
      <c r="D575" s="327"/>
      <c r="G575" s="268"/>
      <c r="H575" s="268"/>
    </row>
    <row r="576" spans="1:8" s="313" customFormat="1" x14ac:dyDescent="0.2">
      <c r="A576" s="338"/>
      <c r="B576" s="324"/>
      <c r="C576" s="325"/>
      <c r="D576" s="325"/>
      <c r="G576" s="268"/>
      <c r="H576" s="268"/>
    </row>
    <row r="577" spans="1:8" s="313" customFormat="1" x14ac:dyDescent="0.2">
      <c r="A577" s="338"/>
      <c r="B577" s="324"/>
      <c r="C577" s="325"/>
      <c r="D577" s="325"/>
      <c r="G577" s="268"/>
      <c r="H577" s="268"/>
    </row>
    <row r="578" spans="1:8" s="313" customFormat="1" x14ac:dyDescent="0.2">
      <c r="A578" s="338"/>
      <c r="B578" s="324"/>
      <c r="C578" s="325"/>
      <c r="D578" s="325"/>
      <c r="G578" s="268"/>
      <c r="H578" s="268"/>
    </row>
    <row r="579" spans="1:8" s="313" customFormat="1" x14ac:dyDescent="0.2">
      <c r="A579" s="338"/>
      <c r="B579" s="324"/>
      <c r="C579" s="325"/>
      <c r="D579" s="325"/>
      <c r="G579" s="268"/>
      <c r="H579" s="268"/>
    </row>
    <row r="580" spans="1:8" s="313" customFormat="1" x14ac:dyDescent="0.2">
      <c r="A580" s="338"/>
      <c r="B580" s="292"/>
      <c r="C580" s="312"/>
      <c r="D580" s="312"/>
      <c r="G580" s="268"/>
      <c r="H580" s="268"/>
    </row>
    <row r="581" spans="1:8" s="313" customFormat="1" x14ac:dyDescent="0.2">
      <c r="A581" s="338"/>
      <c r="B581" s="292"/>
      <c r="C581" s="312"/>
      <c r="D581" s="312"/>
      <c r="G581" s="268"/>
      <c r="H581" s="268"/>
    </row>
    <row r="582" spans="1:8" s="313" customFormat="1" x14ac:dyDescent="0.2">
      <c r="A582" s="338"/>
      <c r="B582" s="292"/>
      <c r="C582" s="327"/>
      <c r="D582" s="327"/>
      <c r="G582" s="268"/>
      <c r="H582" s="268"/>
    </row>
    <row r="583" spans="1:8" s="313" customFormat="1" x14ac:dyDescent="0.2">
      <c r="A583" s="338"/>
      <c r="B583" s="338"/>
      <c r="C583" s="312"/>
      <c r="D583" s="312"/>
      <c r="G583" s="268"/>
      <c r="H583" s="268"/>
    </row>
    <row r="584" spans="1:8" s="313" customFormat="1" x14ac:dyDescent="0.2">
      <c r="A584" s="338"/>
      <c r="B584" s="292"/>
      <c r="C584" s="312"/>
      <c r="D584" s="327"/>
      <c r="G584" s="268"/>
      <c r="H584" s="268"/>
    </row>
    <row r="585" spans="1:8" s="313" customFormat="1" x14ac:dyDescent="0.2">
      <c r="A585" s="338"/>
      <c r="B585" s="292"/>
      <c r="C585" s="327"/>
      <c r="D585" s="327"/>
      <c r="G585" s="268"/>
      <c r="H585" s="268"/>
    </row>
    <row r="586" spans="1:8" s="313" customFormat="1" x14ac:dyDescent="0.2">
      <c r="A586" s="338"/>
      <c r="B586" s="292"/>
      <c r="C586" s="327"/>
      <c r="D586" s="325"/>
      <c r="G586" s="268"/>
      <c r="H586" s="268"/>
    </row>
    <row r="587" spans="1:8" s="313" customFormat="1" x14ac:dyDescent="0.2">
      <c r="A587" s="338"/>
      <c r="B587" s="324"/>
      <c r="C587" s="317"/>
      <c r="D587" s="317"/>
      <c r="G587" s="268"/>
      <c r="H587" s="268"/>
    </row>
    <row r="588" spans="1:8" s="313" customFormat="1" x14ac:dyDescent="0.2">
      <c r="A588" s="338"/>
      <c r="B588" s="292"/>
      <c r="C588" s="312"/>
      <c r="D588" s="327"/>
      <c r="G588" s="268"/>
      <c r="H588" s="268"/>
    </row>
    <row r="589" spans="1:8" s="313" customFormat="1" x14ac:dyDescent="0.2">
      <c r="A589" s="338"/>
      <c r="B589" s="292"/>
      <c r="C589" s="327"/>
      <c r="D589" s="327"/>
      <c r="G589" s="268"/>
      <c r="H589" s="268"/>
    </row>
    <row r="590" spans="1:8" s="313" customFormat="1" x14ac:dyDescent="0.2">
      <c r="A590" s="338"/>
      <c r="B590" s="292"/>
      <c r="C590" s="327"/>
      <c r="D590" s="325"/>
      <c r="G590" s="268"/>
      <c r="H590" s="268"/>
    </row>
    <row r="591" spans="1:8" s="313" customFormat="1" x14ac:dyDescent="0.2">
      <c r="A591" s="338"/>
      <c r="B591" s="338"/>
      <c r="C591" s="312"/>
      <c r="D591" s="312"/>
      <c r="G591" s="268"/>
      <c r="H591" s="268"/>
    </row>
    <row r="592" spans="1:8" s="313" customFormat="1" x14ac:dyDescent="0.2">
      <c r="A592" s="338"/>
      <c r="B592" s="292"/>
      <c r="C592" s="312"/>
      <c r="D592" s="312"/>
      <c r="G592" s="268"/>
      <c r="H592" s="268"/>
    </row>
    <row r="593" spans="1:8" s="313" customFormat="1" x14ac:dyDescent="0.2">
      <c r="A593" s="338"/>
      <c r="B593" s="292"/>
      <c r="C593" s="312"/>
      <c r="D593" s="312"/>
      <c r="G593" s="268"/>
      <c r="H593" s="268"/>
    </row>
    <row r="594" spans="1:8" s="313" customFormat="1" x14ac:dyDescent="0.2">
      <c r="A594" s="338"/>
      <c r="B594" s="338"/>
      <c r="C594" s="343"/>
      <c r="D594" s="343"/>
      <c r="G594" s="268"/>
      <c r="H594" s="268"/>
    </row>
    <row r="595" spans="1:8" s="313" customFormat="1" x14ac:dyDescent="0.2">
      <c r="A595" s="338"/>
      <c r="B595" s="292"/>
      <c r="C595" s="312"/>
      <c r="D595" s="312"/>
      <c r="G595" s="268"/>
      <c r="H595" s="268"/>
    </row>
    <row r="596" spans="1:8" s="313" customFormat="1" x14ac:dyDescent="0.2">
      <c r="A596" s="338"/>
      <c r="B596" s="292"/>
      <c r="C596" s="312"/>
      <c r="D596" s="312"/>
      <c r="G596" s="268"/>
      <c r="H596" s="268"/>
    </row>
    <row r="597" spans="1:8" s="313" customFormat="1" x14ac:dyDescent="0.2">
      <c r="A597" s="338"/>
      <c r="B597" s="338"/>
      <c r="C597" s="317"/>
      <c r="D597" s="317"/>
      <c r="G597" s="268"/>
      <c r="H597" s="268"/>
    </row>
    <row r="598" spans="1:8" s="313" customFormat="1" x14ac:dyDescent="0.2">
      <c r="A598" s="338"/>
      <c r="B598" s="338"/>
      <c r="C598" s="325"/>
      <c r="D598" s="325"/>
      <c r="G598" s="268"/>
      <c r="H598" s="268"/>
    </row>
    <row r="599" spans="1:8" s="313" customFormat="1" x14ac:dyDescent="0.2">
      <c r="A599" s="338"/>
      <c r="B599" s="338"/>
      <c r="C599" s="327"/>
      <c r="D599" s="327"/>
      <c r="G599" s="268"/>
      <c r="H599" s="268"/>
    </row>
    <row r="600" spans="1:8" s="313" customFormat="1" x14ac:dyDescent="0.2">
      <c r="A600" s="338"/>
      <c r="B600" s="338"/>
      <c r="C600" s="325"/>
      <c r="D600" s="325"/>
      <c r="G600" s="268"/>
      <c r="H600" s="268"/>
    </row>
    <row r="601" spans="1:8" s="313" customFormat="1" x14ac:dyDescent="0.2">
      <c r="A601" s="338"/>
      <c r="B601" s="338"/>
      <c r="C601" s="327"/>
      <c r="D601" s="327"/>
      <c r="G601" s="268"/>
      <c r="H601" s="268"/>
    </row>
    <row r="602" spans="1:8" s="313" customFormat="1" x14ac:dyDescent="0.2">
      <c r="A602" s="338"/>
      <c r="B602" s="338"/>
      <c r="C602" s="334"/>
      <c r="D602" s="334"/>
      <c r="G602" s="268"/>
      <c r="H602" s="268"/>
    </row>
    <row r="603" spans="1:8" s="313" customFormat="1" x14ac:dyDescent="0.2">
      <c r="A603" s="338"/>
      <c r="B603" s="338"/>
      <c r="C603" s="317"/>
      <c r="D603" s="317"/>
      <c r="G603" s="268"/>
      <c r="H603" s="268"/>
    </row>
    <row r="604" spans="1:8" s="313" customFormat="1" x14ac:dyDescent="0.2">
      <c r="A604" s="338"/>
      <c r="B604" s="292"/>
      <c r="C604" s="312"/>
      <c r="D604" s="327"/>
      <c r="G604" s="268"/>
      <c r="H604" s="268"/>
    </row>
    <row r="605" spans="1:8" s="313" customFormat="1" x14ac:dyDescent="0.2">
      <c r="A605" s="338"/>
      <c r="B605" s="292"/>
      <c r="C605" s="327"/>
      <c r="D605" s="327"/>
      <c r="G605" s="268"/>
      <c r="H605" s="268"/>
    </row>
    <row r="606" spans="1:8" s="313" customFormat="1" x14ac:dyDescent="0.2">
      <c r="A606" s="338"/>
      <c r="B606" s="292"/>
      <c r="C606" s="327"/>
      <c r="D606" s="325"/>
      <c r="G606" s="268"/>
      <c r="H606" s="268"/>
    </row>
    <row r="607" spans="1:8" s="313" customFormat="1" x14ac:dyDescent="0.2">
      <c r="A607" s="338"/>
      <c r="B607" s="338"/>
      <c r="C607" s="312"/>
      <c r="D607" s="312"/>
      <c r="G607" s="268"/>
      <c r="H607" s="268"/>
    </row>
    <row r="608" spans="1:8" s="313" customFormat="1" x14ac:dyDescent="0.2">
      <c r="A608" s="338"/>
      <c r="B608" s="292"/>
      <c r="C608" s="312"/>
      <c r="D608" s="312"/>
      <c r="G608" s="268"/>
      <c r="H608" s="268"/>
    </row>
    <row r="609" spans="1:8" s="313" customFormat="1" x14ac:dyDescent="0.2">
      <c r="A609" s="338"/>
      <c r="B609" s="292"/>
      <c r="C609" s="312"/>
      <c r="D609" s="312"/>
      <c r="G609" s="268"/>
      <c r="H609" s="268"/>
    </row>
    <row r="610" spans="1:8" s="313" customFormat="1" x14ac:dyDescent="0.2">
      <c r="A610" s="338"/>
      <c r="B610" s="338"/>
      <c r="C610" s="312"/>
      <c r="D610" s="312"/>
      <c r="G610" s="268"/>
      <c r="H610" s="268"/>
    </row>
    <row r="611" spans="1:8" s="313" customFormat="1" x14ac:dyDescent="0.2">
      <c r="A611" s="338"/>
      <c r="B611" s="338"/>
      <c r="C611" s="312"/>
      <c r="D611" s="312"/>
      <c r="G611" s="268"/>
      <c r="H611" s="268"/>
    </row>
    <row r="612" spans="1:8" s="313" customFormat="1" x14ac:dyDescent="0.2">
      <c r="A612" s="338"/>
      <c r="B612" s="292"/>
      <c r="C612" s="327"/>
      <c r="D612" s="327"/>
      <c r="G612" s="268"/>
      <c r="H612" s="268"/>
    </row>
    <row r="613" spans="1:8" s="313" customFormat="1" x14ac:dyDescent="0.2">
      <c r="A613" s="338"/>
      <c r="B613" s="338"/>
      <c r="C613" s="327"/>
      <c r="D613" s="327"/>
      <c r="G613" s="268"/>
      <c r="H613" s="268"/>
    </row>
    <row r="614" spans="1:8" s="313" customFormat="1" x14ac:dyDescent="0.2">
      <c r="A614" s="338"/>
      <c r="B614" s="292"/>
      <c r="C614" s="312"/>
      <c r="D614" s="327"/>
      <c r="G614" s="268"/>
      <c r="H614" s="268"/>
    </row>
    <row r="615" spans="1:8" s="313" customFormat="1" x14ac:dyDescent="0.2">
      <c r="A615" s="338"/>
      <c r="B615" s="292"/>
      <c r="C615" s="327"/>
      <c r="D615" s="327"/>
      <c r="G615" s="268"/>
      <c r="H615" s="268"/>
    </row>
    <row r="616" spans="1:8" s="313" customFormat="1" x14ac:dyDescent="0.2">
      <c r="A616" s="338"/>
      <c r="B616" s="292"/>
      <c r="C616" s="327"/>
      <c r="D616" s="325"/>
      <c r="G616" s="268"/>
      <c r="H616" s="268"/>
    </row>
    <row r="617" spans="1:8" s="313" customFormat="1" x14ac:dyDescent="0.2">
      <c r="A617" s="338"/>
      <c r="B617" s="338"/>
      <c r="C617" s="312"/>
      <c r="D617" s="312"/>
      <c r="G617" s="268"/>
      <c r="H617" s="268"/>
    </row>
    <row r="618" spans="1:8" s="313" customFormat="1" x14ac:dyDescent="0.2">
      <c r="A618" s="338"/>
      <c r="B618" s="292"/>
      <c r="C618" s="312"/>
      <c r="D618" s="312"/>
      <c r="G618" s="268"/>
      <c r="H618" s="268"/>
    </row>
    <row r="619" spans="1:8" s="313" customFormat="1" x14ac:dyDescent="0.2">
      <c r="A619" s="338"/>
      <c r="B619" s="292"/>
      <c r="C619" s="327"/>
      <c r="D619" s="327"/>
      <c r="G619" s="268"/>
      <c r="H619" s="268"/>
    </row>
    <row r="620" spans="1:8" s="313" customFormat="1" x14ac:dyDescent="0.2">
      <c r="A620" s="338"/>
      <c r="B620" s="292"/>
      <c r="C620" s="327"/>
      <c r="D620" s="327"/>
      <c r="G620" s="268"/>
      <c r="H620" s="268"/>
    </row>
    <row r="621" spans="1:8" s="313" customFormat="1" x14ac:dyDescent="0.2">
      <c r="A621" s="338"/>
      <c r="B621" s="292"/>
      <c r="C621" s="327"/>
      <c r="D621" s="327"/>
      <c r="G621" s="268"/>
      <c r="H621" s="268"/>
    </row>
    <row r="622" spans="1:8" s="313" customFormat="1" x14ac:dyDescent="0.2">
      <c r="A622" s="338"/>
      <c r="B622" s="292"/>
      <c r="C622" s="327"/>
      <c r="D622" s="327"/>
      <c r="G622" s="268"/>
      <c r="H622" s="268"/>
    </row>
    <row r="623" spans="1:8" s="313" customFormat="1" x14ac:dyDescent="0.2">
      <c r="A623" s="338"/>
      <c r="B623" s="332"/>
      <c r="C623" s="327"/>
      <c r="D623" s="327"/>
      <c r="G623" s="268"/>
      <c r="H623" s="268"/>
    </row>
    <row r="624" spans="1:8" s="313" customFormat="1" x14ac:dyDescent="0.2">
      <c r="A624" s="338"/>
      <c r="B624" s="292"/>
      <c r="C624" s="312"/>
      <c r="D624" s="312"/>
      <c r="G624" s="268"/>
      <c r="H624" s="268"/>
    </row>
    <row r="625" spans="1:8" s="313" customFormat="1" x14ac:dyDescent="0.2">
      <c r="A625" s="338"/>
      <c r="B625" s="292"/>
      <c r="C625" s="312"/>
      <c r="D625" s="312"/>
      <c r="G625" s="268"/>
      <c r="H625" s="268"/>
    </row>
    <row r="626" spans="1:8" s="313" customFormat="1" x14ac:dyDescent="0.2">
      <c r="A626" s="338"/>
      <c r="B626" s="292"/>
      <c r="C626" s="312"/>
      <c r="D626" s="312"/>
      <c r="G626" s="268"/>
      <c r="H626" s="268"/>
    </row>
    <row r="627" spans="1:8" s="313" customFormat="1" x14ac:dyDescent="0.2">
      <c r="A627" s="338"/>
      <c r="B627" s="292"/>
      <c r="C627" s="312"/>
      <c r="D627" s="312"/>
      <c r="G627" s="268"/>
      <c r="H627" s="268"/>
    </row>
    <row r="628" spans="1:8" s="313" customFormat="1" x14ac:dyDescent="0.2">
      <c r="A628" s="338"/>
      <c r="B628" s="292"/>
      <c r="C628" s="312"/>
      <c r="D628" s="312"/>
      <c r="G628" s="268"/>
      <c r="H628" s="268"/>
    </row>
    <row r="629" spans="1:8" s="313" customFormat="1" x14ac:dyDescent="0.2">
      <c r="A629" s="338"/>
      <c r="B629" s="292"/>
      <c r="C629" s="317"/>
      <c r="D629" s="317"/>
      <c r="G629" s="268"/>
      <c r="H629" s="268"/>
    </row>
    <row r="630" spans="1:8" s="313" customFormat="1" x14ac:dyDescent="0.2">
      <c r="A630" s="338"/>
      <c r="B630" s="324"/>
      <c r="C630" s="327"/>
      <c r="D630" s="327"/>
      <c r="G630" s="268"/>
      <c r="H630" s="268"/>
    </row>
    <row r="631" spans="1:8" s="313" customFormat="1" x14ac:dyDescent="0.2">
      <c r="A631" s="338"/>
      <c r="B631" s="324"/>
      <c r="C631" s="317"/>
      <c r="D631" s="317"/>
      <c r="G631" s="268"/>
      <c r="H631" s="268"/>
    </row>
    <row r="632" spans="1:8" s="313" customFormat="1" x14ac:dyDescent="0.2">
      <c r="A632" s="338"/>
      <c r="B632" s="324"/>
      <c r="C632" s="317"/>
      <c r="D632" s="317"/>
      <c r="G632" s="268"/>
      <c r="H632" s="268"/>
    </row>
    <row r="633" spans="1:8" s="313" customFormat="1" x14ac:dyDescent="0.2">
      <c r="A633" s="338"/>
      <c r="B633" s="324"/>
      <c r="C633" s="325"/>
      <c r="D633" s="325"/>
      <c r="G633" s="268"/>
      <c r="H633" s="268"/>
    </row>
    <row r="634" spans="1:8" s="313" customFormat="1" x14ac:dyDescent="0.2">
      <c r="A634" s="338"/>
      <c r="B634" s="324"/>
      <c r="C634" s="325"/>
      <c r="D634" s="325"/>
      <c r="G634" s="268"/>
      <c r="H634" s="268"/>
    </row>
    <row r="635" spans="1:8" s="313" customFormat="1" x14ac:dyDescent="0.2">
      <c r="A635" s="338"/>
      <c r="B635" s="292"/>
      <c r="C635" s="312"/>
      <c r="D635" s="312"/>
      <c r="G635" s="268"/>
      <c r="H635" s="268"/>
    </row>
    <row r="636" spans="1:8" s="313" customFormat="1" x14ac:dyDescent="0.2">
      <c r="A636" s="338"/>
      <c r="B636" s="333"/>
      <c r="C636" s="325"/>
      <c r="D636" s="325"/>
      <c r="G636" s="268"/>
      <c r="H636" s="268"/>
    </row>
    <row r="637" spans="1:8" s="313" customFormat="1" x14ac:dyDescent="0.2">
      <c r="A637" s="338"/>
      <c r="B637" s="333"/>
      <c r="C637" s="325"/>
      <c r="D637" s="325"/>
      <c r="G637" s="268"/>
      <c r="H637" s="268"/>
    </row>
    <row r="638" spans="1:8" s="313" customFormat="1" x14ac:dyDescent="0.2">
      <c r="A638" s="338"/>
      <c r="B638" s="324"/>
      <c r="C638" s="317"/>
      <c r="D638" s="317"/>
      <c r="G638" s="268"/>
      <c r="H638" s="268"/>
    </row>
    <row r="639" spans="1:8" s="313" customFormat="1" x14ac:dyDescent="0.2">
      <c r="A639" s="338"/>
      <c r="B639" s="292"/>
      <c r="C639" s="317"/>
      <c r="D639" s="317"/>
      <c r="G639" s="268"/>
      <c r="H639" s="268"/>
    </row>
    <row r="640" spans="1:8" s="313" customFormat="1" x14ac:dyDescent="0.2">
      <c r="A640" s="338"/>
      <c r="B640" s="292"/>
      <c r="C640" s="317"/>
      <c r="D640" s="312"/>
      <c r="G640" s="268"/>
      <c r="H640" s="268"/>
    </row>
    <row r="641" spans="1:8" s="313" customFormat="1" x14ac:dyDescent="0.2">
      <c r="A641" s="338"/>
      <c r="B641" s="292"/>
      <c r="C641" s="327"/>
      <c r="D641" s="327"/>
      <c r="G641" s="268"/>
      <c r="H641" s="268"/>
    </row>
    <row r="642" spans="1:8" s="313" customFormat="1" x14ac:dyDescent="0.2">
      <c r="A642" s="338"/>
      <c r="B642" s="324"/>
      <c r="C642" s="317"/>
      <c r="D642" s="317"/>
      <c r="G642" s="268"/>
      <c r="H642" s="268"/>
    </row>
    <row r="643" spans="1:8" s="313" customFormat="1" x14ac:dyDescent="0.2">
      <c r="A643" s="338"/>
      <c r="B643" s="324"/>
      <c r="C643" s="317"/>
      <c r="D643" s="317"/>
      <c r="G643" s="268"/>
      <c r="H643" s="268"/>
    </row>
    <row r="644" spans="1:8" s="313" customFormat="1" x14ac:dyDescent="0.2">
      <c r="A644" s="338"/>
      <c r="B644" s="324"/>
      <c r="C644" s="317"/>
      <c r="D644" s="317"/>
      <c r="G644" s="268"/>
      <c r="H644" s="268"/>
    </row>
    <row r="645" spans="1:8" s="313" customFormat="1" x14ac:dyDescent="0.2">
      <c r="A645" s="338"/>
      <c r="B645" s="324"/>
      <c r="C645" s="317"/>
      <c r="D645" s="325"/>
      <c r="G645" s="268"/>
      <c r="H645" s="268"/>
    </row>
    <row r="646" spans="1:8" s="313" customFormat="1" x14ac:dyDescent="0.2">
      <c r="A646" s="338"/>
      <c r="B646" s="324"/>
      <c r="C646" s="317"/>
      <c r="D646" s="325"/>
      <c r="G646" s="268"/>
      <c r="H646" s="268"/>
    </row>
    <row r="647" spans="1:8" s="313" customFormat="1" x14ac:dyDescent="0.2">
      <c r="A647" s="338"/>
      <c r="B647" s="338"/>
      <c r="C647" s="327"/>
      <c r="D647" s="327"/>
      <c r="G647" s="268"/>
      <c r="H647" s="268"/>
    </row>
    <row r="648" spans="1:8" s="313" customFormat="1" x14ac:dyDescent="0.2">
      <c r="A648" s="338"/>
      <c r="B648" s="338"/>
      <c r="C648" s="312"/>
      <c r="D648" s="312"/>
      <c r="G648" s="268"/>
      <c r="H648" s="268"/>
    </row>
    <row r="649" spans="1:8" s="313" customFormat="1" x14ac:dyDescent="0.2">
      <c r="A649" s="338"/>
      <c r="B649" s="338"/>
      <c r="C649" s="325"/>
      <c r="D649" s="325"/>
      <c r="G649" s="268"/>
      <c r="H649" s="268"/>
    </row>
    <row r="650" spans="1:8" s="313" customFormat="1" x14ac:dyDescent="0.2">
      <c r="A650" s="338"/>
      <c r="B650" s="338"/>
      <c r="C650" s="312"/>
      <c r="D650" s="312"/>
      <c r="G650" s="268"/>
      <c r="H650" s="268"/>
    </row>
    <row r="651" spans="1:8" s="313" customFormat="1" x14ac:dyDescent="0.2">
      <c r="A651" s="338"/>
      <c r="B651" s="338"/>
      <c r="C651" s="327"/>
      <c r="D651" s="327"/>
      <c r="G651" s="268"/>
      <c r="H651" s="268"/>
    </row>
    <row r="652" spans="1:8" s="313" customFormat="1" x14ac:dyDescent="0.2">
      <c r="A652" s="338"/>
      <c r="B652" s="338"/>
      <c r="C652" s="327"/>
      <c r="D652" s="327"/>
      <c r="G652" s="268"/>
      <c r="H652" s="268"/>
    </row>
    <row r="653" spans="1:8" s="313" customFormat="1" x14ac:dyDescent="0.2">
      <c r="A653" s="338"/>
      <c r="B653" s="338"/>
      <c r="C653" s="325"/>
      <c r="D653" s="325"/>
      <c r="G653" s="268"/>
      <c r="H653" s="268"/>
    </row>
    <row r="654" spans="1:8" s="313" customFormat="1" x14ac:dyDescent="0.2">
      <c r="A654" s="338"/>
      <c r="B654" s="338"/>
      <c r="C654" s="312"/>
      <c r="D654" s="312"/>
      <c r="G654" s="268"/>
      <c r="H654" s="268"/>
    </row>
    <row r="655" spans="1:8" s="313" customFormat="1" x14ac:dyDescent="0.2">
      <c r="A655" s="338"/>
      <c r="B655" s="338"/>
      <c r="C655" s="327"/>
      <c r="D655" s="327"/>
      <c r="G655" s="268"/>
      <c r="H655" s="268"/>
    </row>
    <row r="656" spans="1:8" s="313" customFormat="1" x14ac:dyDescent="0.2">
      <c r="A656" s="338"/>
      <c r="B656" s="338"/>
      <c r="C656" s="327"/>
      <c r="D656" s="327"/>
      <c r="G656" s="268"/>
      <c r="H656" s="268"/>
    </row>
    <row r="657" spans="1:8" s="313" customFormat="1" x14ac:dyDescent="0.2">
      <c r="A657" s="338"/>
      <c r="B657" s="338"/>
      <c r="C657" s="325"/>
      <c r="D657" s="325"/>
      <c r="G657" s="268"/>
      <c r="H657" s="268"/>
    </row>
    <row r="658" spans="1:8" s="313" customFormat="1" x14ac:dyDescent="0.2">
      <c r="A658" s="338"/>
      <c r="B658" s="338"/>
      <c r="C658" s="317"/>
      <c r="D658" s="317"/>
      <c r="G658" s="268"/>
      <c r="H658" s="268"/>
    </row>
    <row r="659" spans="1:8" s="313" customFormat="1" x14ac:dyDescent="0.2">
      <c r="A659" s="338"/>
      <c r="B659" s="338"/>
      <c r="C659" s="325"/>
      <c r="D659" s="325"/>
      <c r="G659" s="268"/>
      <c r="H659" s="268"/>
    </row>
    <row r="660" spans="1:8" s="313" customFormat="1" x14ac:dyDescent="0.2">
      <c r="A660" s="338"/>
      <c r="B660" s="338"/>
      <c r="C660" s="325"/>
      <c r="D660" s="325"/>
      <c r="G660" s="268"/>
      <c r="H660" s="268"/>
    </row>
    <row r="661" spans="1:8" s="313" customFormat="1" x14ac:dyDescent="0.2">
      <c r="A661" s="338"/>
      <c r="B661" s="338"/>
      <c r="C661" s="325"/>
      <c r="D661" s="325"/>
      <c r="G661" s="268"/>
      <c r="H661" s="268"/>
    </row>
    <row r="662" spans="1:8" s="313" customFormat="1" x14ac:dyDescent="0.2">
      <c r="A662" s="338"/>
      <c r="B662" s="338"/>
      <c r="C662" s="317"/>
      <c r="D662" s="317"/>
      <c r="G662" s="268"/>
      <c r="H662" s="268"/>
    </row>
    <row r="663" spans="1:8" s="313" customFormat="1" x14ac:dyDescent="0.2">
      <c r="A663" s="338"/>
      <c r="B663" s="338"/>
      <c r="C663" s="327"/>
      <c r="D663" s="327"/>
      <c r="G663" s="268"/>
      <c r="H663" s="268"/>
    </row>
    <row r="664" spans="1:8" s="313" customFormat="1" x14ac:dyDescent="0.2">
      <c r="A664" s="338"/>
      <c r="B664" s="338"/>
      <c r="C664" s="325"/>
      <c r="D664" s="325"/>
      <c r="G664" s="268"/>
      <c r="H664" s="268"/>
    </row>
    <row r="665" spans="1:8" s="313" customFormat="1" x14ac:dyDescent="0.2">
      <c r="A665" s="338"/>
      <c r="B665" s="338"/>
      <c r="C665" s="334"/>
      <c r="D665" s="334"/>
      <c r="G665" s="268"/>
      <c r="H665" s="268"/>
    </row>
    <row r="666" spans="1:8" s="313" customFormat="1" x14ac:dyDescent="0.2">
      <c r="A666" s="338"/>
      <c r="B666" s="338"/>
      <c r="C666" s="327"/>
      <c r="D666" s="327"/>
      <c r="G666" s="268"/>
      <c r="H666" s="268"/>
    </row>
    <row r="667" spans="1:8" s="313" customFormat="1" x14ac:dyDescent="0.2">
      <c r="A667" s="338"/>
      <c r="B667" s="338"/>
      <c r="C667" s="312"/>
      <c r="D667" s="312"/>
      <c r="G667" s="268"/>
      <c r="H667" s="268"/>
    </row>
    <row r="668" spans="1:8" s="313" customFormat="1" x14ac:dyDescent="0.2">
      <c r="A668" s="338"/>
      <c r="B668" s="338"/>
      <c r="C668" s="327"/>
      <c r="D668" s="327"/>
      <c r="G668" s="268"/>
      <c r="H668" s="268"/>
    </row>
    <row r="669" spans="1:8" s="313" customFormat="1" x14ac:dyDescent="0.2">
      <c r="A669" s="338"/>
      <c r="B669" s="338"/>
      <c r="C669" s="312"/>
      <c r="D669" s="312"/>
      <c r="G669" s="268"/>
      <c r="H669" s="268"/>
    </row>
    <row r="670" spans="1:8" s="313" customFormat="1" x14ac:dyDescent="0.2">
      <c r="A670" s="338"/>
      <c r="B670" s="338"/>
      <c r="C670" s="312"/>
      <c r="D670" s="312"/>
      <c r="G670" s="268"/>
      <c r="H670" s="268"/>
    </row>
    <row r="671" spans="1:8" s="313" customFormat="1" x14ac:dyDescent="0.2">
      <c r="A671" s="338"/>
      <c r="B671" s="338"/>
      <c r="C671" s="334"/>
      <c r="D671" s="334"/>
      <c r="G671" s="268"/>
      <c r="H671" s="268"/>
    </row>
    <row r="672" spans="1:8" s="313" customFormat="1" x14ac:dyDescent="0.2">
      <c r="A672" s="338"/>
      <c r="B672" s="338"/>
      <c r="C672" s="312"/>
      <c r="D672" s="312"/>
      <c r="G672" s="268"/>
      <c r="H672" s="268"/>
    </row>
    <row r="673" spans="1:8" s="313" customFormat="1" x14ac:dyDescent="0.2">
      <c r="A673" s="338"/>
      <c r="B673" s="338"/>
      <c r="C673" s="312"/>
      <c r="D673" s="312"/>
      <c r="G673" s="268"/>
      <c r="H673" s="268"/>
    </row>
    <row r="674" spans="1:8" s="313" customFormat="1" x14ac:dyDescent="0.2">
      <c r="A674" s="338"/>
      <c r="B674" s="338"/>
      <c r="C674" s="325"/>
      <c r="D674" s="325"/>
      <c r="G674" s="268"/>
      <c r="H674" s="268"/>
    </row>
    <row r="675" spans="1:8" s="313" customFormat="1" x14ac:dyDescent="0.2">
      <c r="A675" s="338"/>
      <c r="B675" s="338"/>
      <c r="C675" s="327"/>
      <c r="D675" s="327"/>
      <c r="G675" s="268"/>
      <c r="H675" s="268"/>
    </row>
    <row r="676" spans="1:8" s="313" customFormat="1" x14ac:dyDescent="0.2">
      <c r="A676" s="338"/>
      <c r="B676" s="338"/>
      <c r="C676" s="312"/>
      <c r="D676" s="312"/>
      <c r="G676" s="268"/>
      <c r="H676" s="268"/>
    </row>
    <row r="677" spans="1:8" s="313" customFormat="1" x14ac:dyDescent="0.2">
      <c r="A677" s="338"/>
      <c r="B677" s="338"/>
      <c r="C677" s="327"/>
      <c r="D677" s="327"/>
      <c r="G677" s="268"/>
      <c r="H677" s="268"/>
    </row>
    <row r="678" spans="1:8" s="313" customFormat="1" x14ac:dyDescent="0.2">
      <c r="A678" s="338"/>
      <c r="B678" s="338"/>
      <c r="C678" s="327"/>
      <c r="D678" s="327"/>
      <c r="G678" s="268"/>
      <c r="H678" s="268"/>
    </row>
    <row r="679" spans="1:8" s="313" customFormat="1" x14ac:dyDescent="0.2">
      <c r="A679" s="338"/>
      <c r="B679" s="338"/>
      <c r="C679" s="312"/>
      <c r="D679" s="312"/>
      <c r="G679" s="268"/>
      <c r="H679" s="268"/>
    </row>
    <row r="680" spans="1:8" s="313" customFormat="1" x14ac:dyDescent="0.2">
      <c r="A680" s="338"/>
      <c r="B680" s="338"/>
      <c r="C680" s="312"/>
      <c r="D680" s="312"/>
      <c r="G680" s="268"/>
      <c r="H680" s="268"/>
    </row>
    <row r="681" spans="1:8" s="313" customFormat="1" x14ac:dyDescent="0.2">
      <c r="A681" s="338"/>
      <c r="B681" s="338"/>
      <c r="C681" s="312"/>
      <c r="D681" s="312"/>
      <c r="G681" s="268"/>
      <c r="H681" s="268"/>
    </row>
    <row r="682" spans="1:8" s="313" customFormat="1" x14ac:dyDescent="0.2">
      <c r="A682" s="338"/>
      <c r="B682" s="338"/>
      <c r="C682" s="327"/>
      <c r="D682" s="327"/>
      <c r="G682" s="268"/>
      <c r="H682" s="268"/>
    </row>
    <row r="683" spans="1:8" s="313" customFormat="1" x14ac:dyDescent="0.2">
      <c r="A683" s="338"/>
      <c r="B683" s="338"/>
      <c r="C683" s="312"/>
      <c r="D683" s="312"/>
      <c r="G683" s="268"/>
      <c r="H683" s="268"/>
    </row>
    <row r="684" spans="1:8" s="313" customFormat="1" x14ac:dyDescent="0.2">
      <c r="A684" s="338"/>
      <c r="B684" s="338"/>
      <c r="C684" s="334"/>
      <c r="D684" s="334"/>
      <c r="G684" s="268"/>
      <c r="H684" s="268"/>
    </row>
    <row r="685" spans="1:8" s="313" customFormat="1" x14ac:dyDescent="0.2">
      <c r="A685" s="338"/>
      <c r="B685" s="338"/>
      <c r="C685" s="312"/>
      <c r="D685" s="312"/>
      <c r="G685" s="268"/>
      <c r="H685" s="268"/>
    </row>
    <row r="686" spans="1:8" s="313" customFormat="1" x14ac:dyDescent="0.2">
      <c r="A686" s="338"/>
      <c r="B686" s="338"/>
      <c r="C686" s="312"/>
      <c r="D686" s="312"/>
      <c r="G686" s="268"/>
      <c r="H686" s="268"/>
    </row>
    <row r="687" spans="1:8" s="313" customFormat="1" x14ac:dyDescent="0.2">
      <c r="A687" s="338"/>
      <c r="B687" s="338"/>
      <c r="C687" s="312"/>
      <c r="D687" s="312"/>
      <c r="G687" s="268"/>
      <c r="H687" s="268"/>
    </row>
    <row r="688" spans="1:8" s="313" customFormat="1" x14ac:dyDescent="0.2">
      <c r="A688" s="338"/>
      <c r="B688" s="338"/>
      <c r="C688" s="325"/>
      <c r="D688" s="325"/>
      <c r="G688" s="268"/>
      <c r="H688" s="268"/>
    </row>
    <row r="689" spans="1:8" s="313" customFormat="1" x14ac:dyDescent="0.2">
      <c r="A689" s="338"/>
      <c r="B689" s="338"/>
      <c r="C689" s="312"/>
      <c r="D689" s="312"/>
      <c r="G689" s="268"/>
      <c r="H689" s="268"/>
    </row>
    <row r="690" spans="1:8" s="313" customFormat="1" x14ac:dyDescent="0.2">
      <c r="A690" s="338"/>
      <c r="B690" s="338"/>
      <c r="C690" s="327"/>
      <c r="D690" s="327"/>
      <c r="G690" s="268"/>
      <c r="H690" s="268"/>
    </row>
    <row r="691" spans="1:8" s="313" customFormat="1" x14ac:dyDescent="0.2">
      <c r="A691" s="338"/>
      <c r="B691" s="338"/>
      <c r="C691" s="327"/>
      <c r="D691" s="327"/>
      <c r="G691" s="268"/>
      <c r="H691" s="268"/>
    </row>
    <row r="692" spans="1:8" s="313" customFormat="1" x14ac:dyDescent="0.2">
      <c r="A692" s="338"/>
      <c r="B692" s="338"/>
      <c r="C692" s="317"/>
      <c r="D692" s="317"/>
      <c r="G692" s="268"/>
      <c r="H692" s="268"/>
    </row>
    <row r="693" spans="1:8" s="313" customFormat="1" x14ac:dyDescent="0.2">
      <c r="A693" s="338"/>
      <c r="B693" s="338"/>
      <c r="C693" s="317"/>
      <c r="D693" s="317"/>
      <c r="G693" s="268"/>
      <c r="H693" s="268"/>
    </row>
    <row r="694" spans="1:8" s="313" customFormat="1" x14ac:dyDescent="0.2">
      <c r="A694" s="338"/>
      <c r="B694" s="338"/>
      <c r="C694" s="312"/>
      <c r="D694" s="312"/>
      <c r="G694" s="268"/>
      <c r="H694" s="268"/>
    </row>
    <row r="695" spans="1:8" s="313" customFormat="1" x14ac:dyDescent="0.2">
      <c r="A695" s="338"/>
      <c r="B695" s="338"/>
      <c r="C695" s="312"/>
      <c r="D695" s="312"/>
      <c r="G695" s="268"/>
      <c r="H695" s="268"/>
    </row>
    <row r="696" spans="1:8" s="313" customFormat="1" x14ac:dyDescent="0.2">
      <c r="A696" s="338"/>
      <c r="B696" s="338"/>
      <c r="C696" s="334"/>
      <c r="D696" s="334"/>
      <c r="G696" s="268"/>
      <c r="H696" s="268"/>
    </row>
    <row r="697" spans="1:8" s="313" customFormat="1" x14ac:dyDescent="0.2">
      <c r="A697" s="338"/>
      <c r="B697" s="338"/>
      <c r="C697" s="334"/>
      <c r="D697" s="334"/>
      <c r="G697" s="268"/>
      <c r="H697" s="268"/>
    </row>
    <row r="698" spans="1:8" s="313" customFormat="1" x14ac:dyDescent="0.2">
      <c r="A698" s="338"/>
      <c r="B698" s="338"/>
      <c r="C698" s="327"/>
      <c r="D698" s="327"/>
      <c r="G698" s="268"/>
      <c r="H698" s="268"/>
    </row>
    <row r="699" spans="1:8" s="313" customFormat="1" x14ac:dyDescent="0.2">
      <c r="A699" s="338"/>
      <c r="B699" s="338"/>
      <c r="C699" s="325"/>
      <c r="D699" s="325"/>
      <c r="G699" s="268"/>
      <c r="H699" s="268"/>
    </row>
    <row r="700" spans="1:8" s="313" customFormat="1" x14ac:dyDescent="0.2">
      <c r="A700" s="338"/>
      <c r="B700" s="338"/>
      <c r="C700" s="334"/>
      <c r="D700" s="334"/>
      <c r="G700" s="268"/>
      <c r="H700" s="268"/>
    </row>
    <row r="701" spans="1:8" s="313" customFormat="1" x14ac:dyDescent="0.2">
      <c r="A701" s="338"/>
      <c r="B701" s="338"/>
      <c r="C701" s="334"/>
      <c r="D701" s="334"/>
      <c r="G701" s="268"/>
      <c r="H701" s="268"/>
    </row>
    <row r="702" spans="1:8" s="313" customFormat="1" x14ac:dyDescent="0.2">
      <c r="A702" s="338"/>
      <c r="B702" s="338"/>
      <c r="C702" s="327"/>
      <c r="D702" s="327"/>
      <c r="G702" s="268"/>
      <c r="H702" s="268"/>
    </row>
    <row r="703" spans="1:8" s="313" customFormat="1" x14ac:dyDescent="0.2">
      <c r="A703" s="338"/>
      <c r="B703" s="338"/>
      <c r="C703" s="312"/>
      <c r="D703" s="312"/>
      <c r="G703" s="268"/>
      <c r="H703" s="268"/>
    </row>
    <row r="704" spans="1:8" s="313" customFormat="1" x14ac:dyDescent="0.2">
      <c r="A704" s="338"/>
      <c r="B704" s="338"/>
      <c r="C704" s="312"/>
      <c r="D704" s="312"/>
      <c r="G704" s="268"/>
      <c r="H704" s="268"/>
    </row>
    <row r="705" spans="1:8" s="313" customFormat="1" x14ac:dyDescent="0.2">
      <c r="A705" s="338"/>
      <c r="B705" s="338"/>
      <c r="C705" s="325"/>
      <c r="D705" s="325"/>
      <c r="G705" s="268"/>
      <c r="H705" s="268"/>
    </row>
    <row r="706" spans="1:8" s="313" customFormat="1" x14ac:dyDescent="0.2">
      <c r="A706" s="338"/>
      <c r="B706" s="338"/>
      <c r="C706" s="312"/>
      <c r="D706" s="312"/>
      <c r="G706" s="268"/>
      <c r="H706" s="268"/>
    </row>
    <row r="707" spans="1:8" s="313" customFormat="1" x14ac:dyDescent="0.2">
      <c r="A707" s="338"/>
      <c r="B707" s="338"/>
      <c r="C707" s="327"/>
      <c r="D707" s="327"/>
      <c r="G707" s="268"/>
      <c r="H707" s="268"/>
    </row>
    <row r="708" spans="1:8" s="313" customFormat="1" x14ac:dyDescent="0.2">
      <c r="A708" s="338"/>
      <c r="B708" s="338"/>
      <c r="C708" s="327"/>
      <c r="D708" s="327"/>
      <c r="G708" s="268"/>
      <c r="H708" s="268"/>
    </row>
    <row r="709" spans="1:8" s="313" customFormat="1" x14ac:dyDescent="0.2">
      <c r="A709" s="338"/>
      <c r="B709" s="338"/>
      <c r="C709" s="343"/>
      <c r="D709" s="343"/>
      <c r="G709" s="268"/>
      <c r="H709" s="268"/>
    </row>
    <row r="710" spans="1:8" s="313" customFormat="1" x14ac:dyDescent="0.2">
      <c r="A710" s="338"/>
      <c r="B710" s="338"/>
      <c r="C710" s="312"/>
      <c r="D710" s="312"/>
      <c r="G710" s="268"/>
      <c r="H710" s="268"/>
    </row>
    <row r="711" spans="1:8" s="313" customFormat="1" x14ac:dyDescent="0.2">
      <c r="A711" s="338"/>
      <c r="B711" s="338"/>
      <c r="C711" s="327"/>
      <c r="D711" s="327"/>
      <c r="G711" s="268"/>
      <c r="H711" s="268"/>
    </row>
    <row r="712" spans="1:8" s="313" customFormat="1" x14ac:dyDescent="0.2">
      <c r="A712" s="338"/>
      <c r="B712" s="338"/>
      <c r="C712" s="327"/>
      <c r="D712" s="327"/>
      <c r="G712" s="268"/>
      <c r="H712" s="268"/>
    </row>
    <row r="713" spans="1:8" s="313" customFormat="1" x14ac:dyDescent="0.2">
      <c r="A713" s="338"/>
      <c r="B713" s="338"/>
      <c r="C713" s="317"/>
      <c r="D713" s="317"/>
      <c r="G713" s="268"/>
      <c r="H713" s="268"/>
    </row>
    <row r="714" spans="1:8" s="313" customFormat="1" x14ac:dyDescent="0.2">
      <c r="A714" s="338"/>
      <c r="B714" s="338"/>
      <c r="C714" s="317"/>
      <c r="D714" s="317"/>
      <c r="G714" s="268"/>
      <c r="H714" s="268"/>
    </row>
    <row r="715" spans="1:8" s="313" customFormat="1" x14ac:dyDescent="0.2">
      <c r="A715" s="338"/>
      <c r="B715" s="338"/>
      <c r="C715" s="325"/>
      <c r="D715" s="325"/>
      <c r="G715" s="268"/>
      <c r="H715" s="268"/>
    </row>
    <row r="716" spans="1:8" s="313" customFormat="1" x14ac:dyDescent="0.2">
      <c r="A716" s="338"/>
      <c r="B716" s="338"/>
      <c r="C716" s="325"/>
      <c r="D716" s="325"/>
      <c r="G716" s="268"/>
      <c r="H716" s="268"/>
    </row>
    <row r="717" spans="1:8" s="313" customFormat="1" x14ac:dyDescent="0.2">
      <c r="A717" s="338"/>
      <c r="B717" s="338"/>
      <c r="C717" s="334"/>
      <c r="D717" s="334"/>
      <c r="G717" s="268"/>
      <c r="H717" s="268"/>
    </row>
    <row r="718" spans="1:8" s="313" customFormat="1" x14ac:dyDescent="0.2">
      <c r="A718" s="338"/>
      <c r="B718" s="338"/>
      <c r="C718" s="327"/>
      <c r="D718" s="327"/>
      <c r="G718" s="268"/>
      <c r="H718" s="268"/>
    </row>
    <row r="719" spans="1:8" s="313" customFormat="1" x14ac:dyDescent="0.2">
      <c r="A719" s="338"/>
      <c r="B719" s="338"/>
      <c r="C719" s="325"/>
      <c r="D719" s="325"/>
      <c r="G719" s="268"/>
      <c r="H719" s="268"/>
    </row>
    <row r="720" spans="1:8" s="313" customFormat="1" x14ac:dyDescent="0.2">
      <c r="A720" s="338"/>
      <c r="B720" s="338"/>
      <c r="C720" s="325"/>
      <c r="D720" s="325"/>
      <c r="G720" s="268"/>
      <c r="H720" s="268"/>
    </row>
    <row r="721" spans="1:8" s="313" customFormat="1" x14ac:dyDescent="0.2">
      <c r="A721" s="338"/>
      <c r="B721" s="338"/>
      <c r="C721" s="325"/>
      <c r="D721" s="325"/>
      <c r="G721" s="268"/>
      <c r="H721" s="268"/>
    </row>
    <row r="722" spans="1:8" s="313" customFormat="1" x14ac:dyDescent="0.2">
      <c r="A722" s="338"/>
      <c r="B722" s="338"/>
      <c r="C722" s="312"/>
      <c r="D722" s="312"/>
      <c r="G722" s="268"/>
      <c r="H722" s="268"/>
    </row>
    <row r="723" spans="1:8" s="313" customFormat="1" x14ac:dyDescent="0.2">
      <c r="A723" s="338"/>
      <c r="B723" s="338"/>
      <c r="C723" s="327"/>
      <c r="D723" s="327"/>
      <c r="G723" s="268"/>
      <c r="H723" s="268"/>
    </row>
    <row r="724" spans="1:8" s="313" customFormat="1" x14ac:dyDescent="0.2">
      <c r="A724" s="338"/>
      <c r="B724" s="338"/>
      <c r="C724" s="327"/>
      <c r="D724" s="327"/>
      <c r="G724" s="268"/>
      <c r="H724" s="268"/>
    </row>
    <row r="725" spans="1:8" s="313" customFormat="1" x14ac:dyDescent="0.2">
      <c r="A725" s="338"/>
      <c r="B725" s="338"/>
      <c r="C725" s="325"/>
      <c r="D725" s="325"/>
      <c r="G725" s="268"/>
      <c r="H725" s="268"/>
    </row>
    <row r="726" spans="1:8" s="313" customFormat="1" x14ac:dyDescent="0.2">
      <c r="A726" s="338"/>
      <c r="B726" s="338"/>
      <c r="C726" s="325"/>
      <c r="D726" s="325"/>
      <c r="G726" s="268"/>
      <c r="H726" s="268"/>
    </row>
    <row r="727" spans="1:8" s="313" customFormat="1" x14ac:dyDescent="0.2">
      <c r="A727" s="338"/>
      <c r="B727" s="338"/>
      <c r="C727" s="325"/>
      <c r="D727" s="325"/>
      <c r="G727" s="268"/>
      <c r="H727" s="268"/>
    </row>
    <row r="728" spans="1:8" s="313" customFormat="1" x14ac:dyDescent="0.2">
      <c r="A728" s="338"/>
      <c r="B728" s="338"/>
      <c r="C728" s="325"/>
      <c r="D728" s="325"/>
      <c r="G728" s="268"/>
      <c r="H728" s="268"/>
    </row>
    <row r="729" spans="1:8" s="313" customFormat="1" x14ac:dyDescent="0.2">
      <c r="A729" s="338"/>
      <c r="B729" s="338"/>
      <c r="C729" s="325"/>
      <c r="D729" s="325"/>
      <c r="G729" s="268"/>
      <c r="H729" s="268"/>
    </row>
    <row r="730" spans="1:8" s="313" customFormat="1" x14ac:dyDescent="0.2">
      <c r="A730" s="338"/>
      <c r="B730" s="338"/>
      <c r="C730" s="317"/>
      <c r="D730" s="317"/>
      <c r="G730" s="268"/>
      <c r="H730" s="268"/>
    </row>
    <row r="731" spans="1:8" s="313" customFormat="1" x14ac:dyDescent="0.2">
      <c r="A731" s="338"/>
      <c r="B731" s="338"/>
      <c r="C731" s="325"/>
      <c r="D731" s="325"/>
      <c r="G731" s="268"/>
      <c r="H731" s="268"/>
    </row>
    <row r="732" spans="1:8" s="313" customFormat="1" x14ac:dyDescent="0.2">
      <c r="A732" s="338"/>
      <c r="B732" s="338"/>
      <c r="C732" s="327"/>
      <c r="D732" s="327"/>
      <c r="G732" s="268"/>
      <c r="H732" s="268"/>
    </row>
    <row r="733" spans="1:8" s="313" customFormat="1" x14ac:dyDescent="0.2">
      <c r="A733" s="338"/>
      <c r="B733" s="338"/>
      <c r="C733" s="334"/>
      <c r="D733" s="334"/>
      <c r="G733" s="268"/>
      <c r="H733" s="268"/>
    </row>
    <row r="734" spans="1:8" s="313" customFormat="1" x14ac:dyDescent="0.2">
      <c r="A734" s="338"/>
      <c r="B734" s="338"/>
      <c r="C734" s="327"/>
      <c r="D734" s="327"/>
      <c r="G734" s="268"/>
      <c r="H734" s="268"/>
    </row>
    <row r="735" spans="1:8" s="313" customFormat="1" x14ac:dyDescent="0.2">
      <c r="A735" s="338"/>
      <c r="B735" s="338"/>
      <c r="C735" s="325"/>
      <c r="D735" s="325"/>
      <c r="G735" s="268"/>
      <c r="H735" s="268"/>
    </row>
    <row r="736" spans="1:8" s="313" customFormat="1" x14ac:dyDescent="0.2">
      <c r="A736" s="338"/>
      <c r="B736" s="338"/>
      <c r="C736" s="312"/>
      <c r="D736" s="312"/>
      <c r="G736" s="268"/>
      <c r="H736" s="268"/>
    </row>
    <row r="737" spans="1:8" s="313" customFormat="1" x14ac:dyDescent="0.2">
      <c r="A737" s="338"/>
      <c r="B737" s="338"/>
      <c r="C737" s="312"/>
      <c r="D737" s="312"/>
      <c r="G737" s="268"/>
      <c r="H737" s="268"/>
    </row>
    <row r="738" spans="1:8" s="313" customFormat="1" x14ac:dyDescent="0.2">
      <c r="A738" s="338"/>
      <c r="B738" s="338"/>
      <c r="C738" s="312"/>
      <c r="D738" s="312"/>
      <c r="G738" s="268"/>
      <c r="H738" s="268"/>
    </row>
    <row r="739" spans="1:8" s="313" customFormat="1" x14ac:dyDescent="0.2">
      <c r="A739" s="338"/>
      <c r="B739" s="338"/>
      <c r="C739" s="312"/>
      <c r="D739" s="312"/>
      <c r="G739" s="268"/>
      <c r="H739" s="268"/>
    </row>
    <row r="740" spans="1:8" s="313" customFormat="1" x14ac:dyDescent="0.2">
      <c r="A740" s="338"/>
      <c r="B740" s="338"/>
      <c r="C740" s="312"/>
      <c r="D740" s="312"/>
      <c r="G740" s="268"/>
      <c r="H740" s="268"/>
    </row>
    <row r="741" spans="1:8" s="313" customFormat="1" x14ac:dyDescent="0.2">
      <c r="A741" s="338"/>
      <c r="B741" s="338"/>
      <c r="C741" s="312"/>
      <c r="D741" s="312"/>
      <c r="G741" s="268"/>
      <c r="H741" s="268"/>
    </row>
    <row r="742" spans="1:8" s="313" customFormat="1" x14ac:dyDescent="0.2">
      <c r="A742" s="338"/>
      <c r="B742" s="338"/>
      <c r="C742" s="343"/>
      <c r="D742" s="343"/>
      <c r="G742" s="268"/>
      <c r="H742" s="268"/>
    </row>
    <row r="743" spans="1:8" s="313" customFormat="1" x14ac:dyDescent="0.2">
      <c r="A743" s="338"/>
      <c r="B743" s="338"/>
      <c r="C743" s="312"/>
      <c r="D743" s="312"/>
      <c r="G743" s="268"/>
      <c r="H743" s="268"/>
    </row>
    <row r="744" spans="1:8" s="313" customFormat="1" x14ac:dyDescent="0.2">
      <c r="A744" s="338"/>
      <c r="B744" s="338"/>
      <c r="C744" s="312"/>
      <c r="D744" s="312"/>
      <c r="G744" s="268"/>
      <c r="H744" s="268"/>
    </row>
    <row r="745" spans="1:8" s="313" customFormat="1" x14ac:dyDescent="0.2">
      <c r="A745" s="338"/>
      <c r="B745" s="338"/>
      <c r="C745" s="325"/>
      <c r="D745" s="325"/>
      <c r="G745" s="268"/>
      <c r="H745" s="268"/>
    </row>
    <row r="746" spans="1:8" s="313" customFormat="1" x14ac:dyDescent="0.2">
      <c r="A746" s="338"/>
      <c r="B746" s="338"/>
      <c r="C746" s="327"/>
      <c r="D746" s="327"/>
      <c r="G746" s="268"/>
      <c r="H746" s="268"/>
    </row>
    <row r="747" spans="1:8" s="313" customFormat="1" x14ac:dyDescent="0.2">
      <c r="A747" s="338"/>
      <c r="B747" s="338"/>
      <c r="C747" s="312"/>
      <c r="D747" s="312"/>
      <c r="G747" s="268"/>
      <c r="H747" s="268"/>
    </row>
    <row r="748" spans="1:8" s="313" customFormat="1" x14ac:dyDescent="0.2">
      <c r="A748" s="338"/>
      <c r="B748" s="338"/>
      <c r="C748" s="312"/>
      <c r="D748" s="312"/>
      <c r="G748" s="268"/>
      <c r="H748" s="268"/>
    </row>
    <row r="749" spans="1:8" s="313" customFormat="1" x14ac:dyDescent="0.2">
      <c r="A749" s="338"/>
      <c r="B749" s="338"/>
      <c r="C749" s="327"/>
      <c r="D749" s="327"/>
      <c r="G749" s="268"/>
      <c r="H749" s="268"/>
    </row>
    <row r="750" spans="1:8" s="313" customFormat="1" x14ac:dyDescent="0.2">
      <c r="A750" s="338"/>
      <c r="B750" s="338"/>
      <c r="C750" s="327"/>
      <c r="D750" s="327"/>
      <c r="G750" s="268"/>
      <c r="H750" s="268"/>
    </row>
    <row r="751" spans="1:8" s="313" customFormat="1" x14ac:dyDescent="0.2">
      <c r="A751" s="338"/>
      <c r="B751" s="338"/>
      <c r="C751" s="327"/>
      <c r="D751" s="327"/>
      <c r="G751" s="268"/>
      <c r="H751" s="268"/>
    </row>
    <row r="752" spans="1:8" s="313" customFormat="1" x14ac:dyDescent="0.2">
      <c r="A752" s="338"/>
      <c r="B752" s="338"/>
      <c r="C752" s="325"/>
      <c r="D752" s="325"/>
      <c r="G752" s="268"/>
      <c r="H752" s="268"/>
    </row>
    <row r="753" spans="1:8" s="313" customFormat="1" x14ac:dyDescent="0.2">
      <c r="A753" s="338"/>
      <c r="B753" s="338"/>
      <c r="C753" s="334"/>
      <c r="D753" s="334"/>
      <c r="G753" s="268"/>
      <c r="H753" s="268"/>
    </row>
    <row r="754" spans="1:8" s="313" customFormat="1" x14ac:dyDescent="0.2">
      <c r="A754" s="338"/>
      <c r="B754" s="338"/>
      <c r="C754" s="334"/>
      <c r="D754" s="334"/>
      <c r="G754" s="268"/>
      <c r="H754" s="268"/>
    </row>
    <row r="755" spans="1:8" s="313" customFormat="1" x14ac:dyDescent="0.2">
      <c r="A755" s="338"/>
      <c r="B755" s="338"/>
      <c r="C755" s="312"/>
      <c r="D755" s="312"/>
      <c r="G755" s="268"/>
      <c r="H755" s="268"/>
    </row>
    <row r="756" spans="1:8" s="313" customFormat="1" x14ac:dyDescent="0.2">
      <c r="A756" s="338"/>
      <c r="B756" s="338"/>
      <c r="C756" s="312"/>
      <c r="D756" s="312"/>
      <c r="G756" s="268"/>
      <c r="H756" s="268"/>
    </row>
    <row r="757" spans="1:8" s="313" customFormat="1" x14ac:dyDescent="0.2">
      <c r="A757" s="338"/>
      <c r="B757" s="338"/>
      <c r="C757" s="325"/>
      <c r="D757" s="325"/>
      <c r="G757" s="268"/>
      <c r="H757" s="268"/>
    </row>
    <row r="758" spans="1:8" s="313" customFormat="1" x14ac:dyDescent="0.2">
      <c r="A758" s="338"/>
      <c r="B758" s="338"/>
      <c r="C758" s="312"/>
      <c r="D758" s="312"/>
      <c r="G758" s="268"/>
      <c r="H758" s="268"/>
    </row>
    <row r="759" spans="1:8" s="313" customFormat="1" x14ac:dyDescent="0.2">
      <c r="A759" s="338"/>
      <c r="B759" s="338"/>
      <c r="C759" s="327"/>
      <c r="D759" s="327"/>
      <c r="G759" s="268"/>
      <c r="H759" s="268"/>
    </row>
    <row r="760" spans="1:8" s="313" customFormat="1" x14ac:dyDescent="0.2">
      <c r="A760" s="338"/>
      <c r="B760" s="338"/>
      <c r="C760" s="327"/>
      <c r="D760" s="327"/>
      <c r="G760" s="268"/>
      <c r="H760" s="268"/>
    </row>
    <row r="761" spans="1:8" s="313" customFormat="1" x14ac:dyDescent="0.2">
      <c r="A761" s="338"/>
      <c r="B761" s="338"/>
      <c r="C761" s="312"/>
      <c r="D761" s="312"/>
      <c r="G761" s="268"/>
      <c r="H761" s="268"/>
    </row>
    <row r="762" spans="1:8" s="313" customFormat="1" x14ac:dyDescent="0.2">
      <c r="A762" s="338"/>
      <c r="B762" s="338"/>
      <c r="C762" s="312"/>
      <c r="D762" s="312"/>
      <c r="G762" s="268"/>
      <c r="H762" s="268"/>
    </row>
    <row r="763" spans="1:8" s="313" customFormat="1" x14ac:dyDescent="0.2">
      <c r="A763" s="338"/>
      <c r="B763" s="338"/>
      <c r="C763" s="325"/>
      <c r="D763" s="325"/>
      <c r="G763" s="268"/>
      <c r="H763" s="268"/>
    </row>
    <row r="764" spans="1:8" s="313" customFormat="1" x14ac:dyDescent="0.2">
      <c r="A764" s="338"/>
      <c r="B764" s="338"/>
      <c r="C764" s="312"/>
      <c r="D764" s="312"/>
      <c r="G764" s="268"/>
      <c r="H764" s="268"/>
    </row>
    <row r="765" spans="1:8" s="313" customFormat="1" x14ac:dyDescent="0.2">
      <c r="A765" s="338"/>
      <c r="B765" s="338"/>
      <c r="C765" s="312"/>
      <c r="D765" s="312"/>
      <c r="G765" s="268"/>
      <c r="H765" s="268"/>
    </row>
    <row r="766" spans="1:8" s="313" customFormat="1" x14ac:dyDescent="0.2">
      <c r="A766" s="338"/>
      <c r="B766" s="338"/>
      <c r="C766" s="325"/>
      <c r="D766" s="325"/>
      <c r="G766" s="268"/>
      <c r="H766" s="268"/>
    </row>
    <row r="767" spans="1:8" s="313" customFormat="1" x14ac:dyDescent="0.2">
      <c r="A767" s="338"/>
      <c r="B767" s="338"/>
      <c r="C767" s="325"/>
      <c r="D767" s="325"/>
      <c r="G767" s="268"/>
      <c r="H767" s="268"/>
    </row>
    <row r="768" spans="1:8" s="313" customFormat="1" x14ac:dyDescent="0.2">
      <c r="A768" s="338"/>
      <c r="B768" s="338"/>
      <c r="C768" s="334"/>
      <c r="D768" s="334"/>
      <c r="G768" s="268"/>
      <c r="H768" s="268"/>
    </row>
    <row r="769" spans="1:8" s="313" customFormat="1" x14ac:dyDescent="0.2">
      <c r="A769" s="338"/>
      <c r="B769" s="338"/>
      <c r="C769" s="312"/>
      <c r="D769" s="312"/>
      <c r="G769" s="268"/>
      <c r="H769" s="268"/>
    </row>
    <row r="770" spans="1:8" s="313" customFormat="1" x14ac:dyDescent="0.2">
      <c r="A770" s="338"/>
      <c r="B770" s="338"/>
      <c r="C770" s="312"/>
      <c r="D770" s="312"/>
      <c r="G770" s="268"/>
      <c r="H770" s="268"/>
    </row>
    <row r="771" spans="1:8" s="313" customFormat="1" x14ac:dyDescent="0.2">
      <c r="A771" s="338"/>
      <c r="B771" s="338"/>
      <c r="C771" s="325"/>
      <c r="D771" s="325"/>
      <c r="G771" s="268"/>
      <c r="H771" s="268"/>
    </row>
    <row r="772" spans="1:8" s="313" customFormat="1" x14ac:dyDescent="0.2">
      <c r="A772" s="338"/>
      <c r="B772" s="338"/>
      <c r="C772" s="325"/>
      <c r="D772" s="325"/>
      <c r="G772" s="268"/>
      <c r="H772" s="268"/>
    </row>
    <row r="773" spans="1:8" s="313" customFormat="1" x14ac:dyDescent="0.2">
      <c r="A773" s="338"/>
      <c r="B773" s="338"/>
      <c r="C773" s="325"/>
      <c r="D773" s="325"/>
      <c r="G773" s="268"/>
      <c r="H773" s="268"/>
    </row>
    <row r="774" spans="1:8" s="313" customFormat="1" x14ac:dyDescent="0.2">
      <c r="A774" s="338"/>
      <c r="B774" s="338"/>
      <c r="C774" s="312"/>
      <c r="D774" s="312"/>
      <c r="G774" s="268"/>
      <c r="H774" s="268"/>
    </row>
    <row r="775" spans="1:8" s="313" customFormat="1" x14ac:dyDescent="0.2">
      <c r="A775" s="338"/>
      <c r="B775" s="338"/>
      <c r="C775" s="312"/>
      <c r="D775" s="312"/>
      <c r="G775" s="268"/>
      <c r="H775" s="268"/>
    </row>
    <row r="776" spans="1:8" s="313" customFormat="1" x14ac:dyDescent="0.2">
      <c r="A776" s="338"/>
      <c r="B776" s="338"/>
      <c r="C776" s="325"/>
      <c r="D776" s="325"/>
      <c r="G776" s="268"/>
      <c r="H776" s="268"/>
    </row>
    <row r="777" spans="1:8" s="313" customFormat="1" x14ac:dyDescent="0.2">
      <c r="A777" s="338"/>
      <c r="B777" s="338"/>
      <c r="C777" s="325"/>
      <c r="D777" s="325"/>
      <c r="G777" s="268"/>
      <c r="H777" s="268"/>
    </row>
    <row r="778" spans="1:8" s="313" customFormat="1" x14ac:dyDescent="0.2">
      <c r="A778" s="338"/>
      <c r="B778" s="338"/>
      <c r="C778" s="327"/>
      <c r="D778" s="327"/>
      <c r="G778" s="268"/>
      <c r="H778" s="268"/>
    </row>
    <row r="779" spans="1:8" s="313" customFormat="1" x14ac:dyDescent="0.2">
      <c r="A779" s="338"/>
      <c r="B779" s="338"/>
      <c r="C779" s="325"/>
      <c r="D779" s="325"/>
      <c r="G779" s="268"/>
      <c r="H779" s="268"/>
    </row>
    <row r="780" spans="1:8" s="313" customFormat="1" x14ac:dyDescent="0.2">
      <c r="A780" s="338"/>
      <c r="B780" s="338"/>
      <c r="C780" s="312"/>
      <c r="D780" s="312"/>
      <c r="G780" s="268"/>
      <c r="H780" s="268"/>
    </row>
    <row r="781" spans="1:8" s="313" customFormat="1" x14ac:dyDescent="0.2">
      <c r="A781" s="338"/>
      <c r="B781" s="338"/>
      <c r="C781" s="325"/>
      <c r="D781" s="325"/>
      <c r="G781" s="268"/>
      <c r="H781" s="268"/>
    </row>
    <row r="782" spans="1:8" s="313" customFormat="1" x14ac:dyDescent="0.2">
      <c r="A782" s="338"/>
      <c r="B782" s="338"/>
      <c r="C782" s="325"/>
      <c r="D782" s="325"/>
      <c r="G782" s="268"/>
      <c r="H782" s="268"/>
    </row>
    <row r="783" spans="1:8" s="313" customFormat="1" x14ac:dyDescent="0.2">
      <c r="A783" s="338"/>
      <c r="B783" s="338"/>
      <c r="C783" s="334"/>
      <c r="D783" s="334"/>
      <c r="G783" s="268"/>
      <c r="H783" s="268"/>
    </row>
    <row r="784" spans="1:8" s="313" customFormat="1" x14ac:dyDescent="0.2">
      <c r="A784" s="338"/>
      <c r="B784" s="338"/>
      <c r="C784" s="325"/>
      <c r="D784" s="325"/>
      <c r="G784" s="268"/>
      <c r="H784" s="268"/>
    </row>
    <row r="785" spans="1:8" s="313" customFormat="1" x14ac:dyDescent="0.2">
      <c r="A785" s="338"/>
      <c r="B785" s="338"/>
      <c r="C785" s="312"/>
      <c r="D785" s="312"/>
      <c r="G785" s="268"/>
      <c r="H785" s="268"/>
    </row>
    <row r="786" spans="1:8" s="313" customFormat="1" x14ac:dyDescent="0.2">
      <c r="A786" s="338"/>
      <c r="B786" s="338"/>
      <c r="C786" s="325"/>
      <c r="D786" s="325"/>
      <c r="G786" s="268"/>
      <c r="H786" s="268"/>
    </row>
    <row r="787" spans="1:8" s="313" customFormat="1" x14ac:dyDescent="0.2">
      <c r="A787" s="338"/>
      <c r="B787" s="338"/>
      <c r="C787" s="325"/>
      <c r="D787" s="325"/>
      <c r="G787" s="268"/>
      <c r="H787" s="268"/>
    </row>
    <row r="788" spans="1:8" s="313" customFormat="1" x14ac:dyDescent="0.2">
      <c r="A788" s="338"/>
      <c r="B788" s="338"/>
      <c r="C788" s="325"/>
      <c r="D788" s="325"/>
      <c r="G788" s="268"/>
      <c r="H788" s="268"/>
    </row>
    <row r="789" spans="1:8" s="313" customFormat="1" x14ac:dyDescent="0.2">
      <c r="A789" s="338"/>
      <c r="B789" s="338"/>
      <c r="C789" s="325"/>
      <c r="D789" s="325"/>
      <c r="G789" s="268"/>
      <c r="H789" s="268"/>
    </row>
    <row r="790" spans="1:8" s="313" customFormat="1" x14ac:dyDescent="0.2">
      <c r="A790" s="338"/>
      <c r="B790" s="338"/>
      <c r="C790" s="325"/>
      <c r="D790" s="325"/>
      <c r="G790" s="268"/>
      <c r="H790" s="268"/>
    </row>
    <row r="791" spans="1:8" s="313" customFormat="1" x14ac:dyDescent="0.2">
      <c r="A791" s="338"/>
      <c r="B791" s="338"/>
      <c r="C791" s="325"/>
      <c r="D791" s="325"/>
      <c r="G791" s="268"/>
      <c r="H791" s="268"/>
    </row>
    <row r="792" spans="1:8" s="313" customFormat="1" x14ac:dyDescent="0.2">
      <c r="A792" s="338"/>
      <c r="B792" s="338"/>
      <c r="C792" s="325"/>
      <c r="D792" s="325"/>
      <c r="G792" s="268"/>
      <c r="H792" s="268"/>
    </row>
    <row r="793" spans="1:8" s="313" customFormat="1" x14ac:dyDescent="0.2">
      <c r="A793" s="338"/>
      <c r="B793" s="338"/>
      <c r="C793" s="325"/>
      <c r="D793" s="325"/>
      <c r="G793" s="268"/>
      <c r="H793" s="268"/>
    </row>
    <row r="794" spans="1:8" s="313" customFormat="1" x14ac:dyDescent="0.2">
      <c r="A794" s="338"/>
      <c r="B794" s="338"/>
      <c r="C794" s="325"/>
      <c r="D794" s="325"/>
      <c r="G794" s="268"/>
      <c r="H794" s="268"/>
    </row>
    <row r="795" spans="1:8" s="313" customFormat="1" x14ac:dyDescent="0.2">
      <c r="A795" s="338"/>
      <c r="B795" s="338"/>
      <c r="C795" s="325"/>
      <c r="D795" s="325"/>
      <c r="G795" s="268"/>
      <c r="H795" s="268"/>
    </row>
    <row r="796" spans="1:8" s="313" customFormat="1" x14ac:dyDescent="0.2">
      <c r="A796" s="338"/>
      <c r="B796" s="338"/>
      <c r="C796" s="325"/>
      <c r="D796" s="325"/>
      <c r="G796" s="268"/>
      <c r="H796" s="268"/>
    </row>
    <row r="797" spans="1:8" s="313" customFormat="1" x14ac:dyDescent="0.2">
      <c r="A797" s="338"/>
      <c r="B797" s="338"/>
      <c r="C797" s="325"/>
      <c r="D797" s="325"/>
      <c r="G797" s="268"/>
      <c r="H797" s="268"/>
    </row>
    <row r="798" spans="1:8" s="313" customFormat="1" x14ac:dyDescent="0.2">
      <c r="A798" s="338"/>
      <c r="B798" s="338"/>
      <c r="C798" s="325"/>
      <c r="D798" s="325"/>
      <c r="G798" s="268"/>
      <c r="H798" s="268"/>
    </row>
    <row r="799" spans="1:8" s="313" customFormat="1" x14ac:dyDescent="0.2">
      <c r="A799" s="338"/>
      <c r="B799" s="338"/>
      <c r="C799" s="325"/>
      <c r="D799" s="325"/>
      <c r="G799" s="268"/>
      <c r="H799" s="268"/>
    </row>
    <row r="800" spans="1:8" s="313" customFormat="1" x14ac:dyDescent="0.2">
      <c r="A800" s="338"/>
      <c r="B800" s="338"/>
      <c r="C800" s="325"/>
      <c r="D800" s="325"/>
      <c r="G800" s="268"/>
      <c r="H800" s="268"/>
    </row>
    <row r="801" spans="1:8" s="313" customFormat="1" x14ac:dyDescent="0.2">
      <c r="A801" s="338"/>
      <c r="B801" s="338"/>
      <c r="C801" s="325"/>
      <c r="D801" s="325"/>
      <c r="G801" s="268"/>
      <c r="H801" s="268"/>
    </row>
    <row r="802" spans="1:8" s="313" customFormat="1" x14ac:dyDescent="0.2">
      <c r="A802" s="338"/>
      <c r="B802" s="338"/>
      <c r="C802" s="325"/>
      <c r="D802" s="325"/>
      <c r="G802" s="268"/>
      <c r="H802" s="268"/>
    </row>
    <row r="803" spans="1:8" s="313" customFormat="1" x14ac:dyDescent="0.2">
      <c r="A803" s="338"/>
      <c r="B803" s="338"/>
      <c r="C803" s="325"/>
      <c r="D803" s="325"/>
      <c r="G803" s="268"/>
      <c r="H803" s="268"/>
    </row>
    <row r="804" spans="1:8" s="313" customFormat="1" x14ac:dyDescent="0.2">
      <c r="A804" s="338"/>
      <c r="B804" s="338"/>
      <c r="C804" s="325"/>
      <c r="D804" s="325"/>
      <c r="G804" s="268"/>
      <c r="H804" s="268"/>
    </row>
    <row r="805" spans="1:8" s="313" customFormat="1" x14ac:dyDescent="0.2">
      <c r="A805" s="338"/>
      <c r="B805" s="338"/>
      <c r="C805" s="325"/>
      <c r="D805" s="325"/>
      <c r="G805" s="268"/>
      <c r="H805" s="268"/>
    </row>
    <row r="806" spans="1:8" s="313" customFormat="1" x14ac:dyDescent="0.2">
      <c r="A806" s="338"/>
      <c r="B806" s="338"/>
      <c r="C806" s="317"/>
      <c r="D806" s="317"/>
      <c r="G806" s="268"/>
      <c r="H806" s="268"/>
    </row>
    <row r="807" spans="1:8" s="313" customFormat="1" x14ac:dyDescent="0.2">
      <c r="A807" s="338"/>
      <c r="B807" s="338"/>
      <c r="C807" s="325"/>
      <c r="D807" s="325"/>
      <c r="G807" s="268"/>
      <c r="H807" s="268"/>
    </row>
    <row r="808" spans="1:8" s="313" customFormat="1" x14ac:dyDescent="0.2">
      <c r="A808" s="338"/>
      <c r="B808" s="338"/>
      <c r="C808" s="327"/>
      <c r="D808" s="327"/>
      <c r="G808" s="268"/>
      <c r="H808" s="268"/>
    </row>
    <row r="809" spans="1:8" s="313" customFormat="1" x14ac:dyDescent="0.2">
      <c r="A809" s="338"/>
      <c r="B809" s="338"/>
      <c r="C809" s="334"/>
      <c r="D809" s="334"/>
      <c r="G809" s="268"/>
      <c r="H809" s="268"/>
    </row>
    <row r="810" spans="1:8" s="313" customFormat="1" x14ac:dyDescent="0.2">
      <c r="A810" s="338"/>
      <c r="B810" s="338"/>
      <c r="C810" s="327"/>
      <c r="D810" s="327"/>
      <c r="G810" s="268"/>
      <c r="H810" s="268"/>
    </row>
    <row r="811" spans="1:8" s="313" customFormat="1" x14ac:dyDescent="0.2">
      <c r="A811" s="338"/>
      <c r="B811" s="338"/>
      <c r="C811" s="327"/>
      <c r="D811" s="327"/>
      <c r="G811" s="268"/>
      <c r="H811" s="268"/>
    </row>
    <row r="812" spans="1:8" s="313" customFormat="1" x14ac:dyDescent="0.2">
      <c r="A812" s="338"/>
      <c r="B812" s="338"/>
      <c r="C812" s="317"/>
      <c r="D812" s="317"/>
      <c r="G812" s="268"/>
      <c r="H812" s="268"/>
    </row>
    <row r="813" spans="1:8" s="313" customFormat="1" x14ac:dyDescent="0.2">
      <c r="A813" s="338"/>
      <c r="B813" s="338"/>
      <c r="C813" s="325"/>
      <c r="D813" s="325"/>
      <c r="G813" s="268"/>
      <c r="H813" s="268"/>
    </row>
    <row r="814" spans="1:8" s="313" customFormat="1" x14ac:dyDescent="0.2">
      <c r="A814" s="338"/>
      <c r="B814" s="338"/>
      <c r="C814" s="334"/>
      <c r="D814" s="334"/>
      <c r="G814" s="268"/>
      <c r="H814" s="268"/>
    </row>
    <row r="815" spans="1:8" s="313" customFormat="1" x14ac:dyDescent="0.2">
      <c r="A815" s="338"/>
      <c r="B815" s="338"/>
      <c r="C815" s="325"/>
      <c r="D815" s="325"/>
      <c r="G815" s="268"/>
      <c r="H815" s="268"/>
    </row>
    <row r="816" spans="1:8" s="313" customFormat="1" x14ac:dyDescent="0.2">
      <c r="A816" s="338"/>
      <c r="B816" s="338"/>
      <c r="C816" s="327"/>
      <c r="D816" s="327"/>
      <c r="G816" s="268"/>
      <c r="H816" s="268"/>
    </row>
    <row r="817" spans="1:8" s="313" customFormat="1" x14ac:dyDescent="0.2">
      <c r="A817" s="338"/>
      <c r="B817" s="338"/>
      <c r="C817" s="334"/>
      <c r="D817" s="334"/>
      <c r="G817" s="268"/>
      <c r="H817" s="268"/>
    </row>
    <row r="818" spans="1:8" s="313" customFormat="1" x14ac:dyDescent="0.2">
      <c r="A818" s="338"/>
      <c r="B818" s="338"/>
      <c r="C818" s="325"/>
      <c r="D818" s="325"/>
      <c r="G818" s="268"/>
      <c r="H818" s="268"/>
    </row>
    <row r="819" spans="1:8" s="313" customFormat="1" x14ac:dyDescent="0.2">
      <c r="A819" s="338"/>
      <c r="B819" s="338"/>
      <c r="C819" s="325"/>
      <c r="D819" s="325"/>
      <c r="G819" s="268"/>
      <c r="H819" s="268"/>
    </row>
    <row r="820" spans="1:8" s="313" customFormat="1" x14ac:dyDescent="0.2">
      <c r="A820" s="338"/>
      <c r="B820" s="338"/>
      <c r="C820" s="325"/>
      <c r="D820" s="325"/>
      <c r="G820" s="268"/>
      <c r="H820" s="268"/>
    </row>
    <row r="821" spans="1:8" s="313" customFormat="1" x14ac:dyDescent="0.2">
      <c r="A821" s="338"/>
      <c r="B821" s="338"/>
      <c r="C821" s="325"/>
      <c r="D821" s="325"/>
      <c r="G821" s="268"/>
      <c r="H821" s="268"/>
    </row>
    <row r="822" spans="1:8" s="313" customFormat="1" x14ac:dyDescent="0.2">
      <c r="A822" s="338"/>
      <c r="B822" s="338"/>
      <c r="C822" s="325"/>
      <c r="D822" s="325"/>
      <c r="G822" s="268"/>
      <c r="H822" s="268"/>
    </row>
    <row r="823" spans="1:8" s="313" customFormat="1" x14ac:dyDescent="0.2">
      <c r="A823" s="338"/>
      <c r="B823" s="338"/>
      <c r="C823" s="325"/>
      <c r="D823" s="325"/>
      <c r="G823" s="268"/>
      <c r="H823" s="268"/>
    </row>
    <row r="824" spans="1:8" s="313" customFormat="1" x14ac:dyDescent="0.2">
      <c r="A824" s="338"/>
      <c r="B824" s="338"/>
      <c r="C824" s="325"/>
      <c r="D824" s="325"/>
      <c r="G824" s="268"/>
      <c r="H824" s="268"/>
    </row>
    <row r="825" spans="1:8" s="313" customFormat="1" x14ac:dyDescent="0.2">
      <c r="A825" s="338"/>
      <c r="B825" s="338"/>
      <c r="C825" s="317"/>
      <c r="D825" s="317"/>
      <c r="G825" s="268"/>
      <c r="H825" s="268"/>
    </row>
    <row r="826" spans="1:8" s="313" customFormat="1" x14ac:dyDescent="0.2">
      <c r="A826" s="338"/>
      <c r="B826" s="338"/>
      <c r="C826" s="325"/>
      <c r="D826" s="325"/>
      <c r="G826" s="268"/>
      <c r="H826" s="268"/>
    </row>
    <row r="827" spans="1:8" s="313" customFormat="1" x14ac:dyDescent="0.2">
      <c r="A827" s="338"/>
      <c r="B827" s="338"/>
      <c r="C827" s="327"/>
      <c r="D827" s="327"/>
      <c r="G827" s="268"/>
      <c r="H827" s="268"/>
    </row>
    <row r="828" spans="1:8" s="313" customFormat="1" x14ac:dyDescent="0.2">
      <c r="A828" s="338"/>
      <c r="B828" s="338"/>
      <c r="C828" s="317"/>
      <c r="D828" s="317"/>
      <c r="G828" s="268"/>
      <c r="H828" s="268"/>
    </row>
    <row r="829" spans="1:8" s="313" customFormat="1" x14ac:dyDescent="0.2">
      <c r="A829" s="338"/>
      <c r="B829" s="338"/>
      <c r="C829" s="327"/>
      <c r="D829" s="327"/>
      <c r="G829" s="268"/>
      <c r="H829" s="268"/>
    </row>
    <row r="830" spans="1:8" s="313" customFormat="1" x14ac:dyDescent="0.2">
      <c r="A830" s="338"/>
      <c r="B830" s="338"/>
      <c r="C830" s="325"/>
      <c r="D830" s="325"/>
      <c r="G830" s="268"/>
      <c r="H830" s="268"/>
    </row>
    <row r="831" spans="1:8" s="313" customFormat="1" x14ac:dyDescent="0.2">
      <c r="A831" s="338"/>
      <c r="B831" s="338"/>
      <c r="C831" s="334"/>
      <c r="D831" s="334"/>
      <c r="G831" s="268"/>
      <c r="H831" s="268"/>
    </row>
    <row r="832" spans="1:8" s="313" customFormat="1" x14ac:dyDescent="0.2">
      <c r="A832" s="338"/>
      <c r="B832" s="338"/>
      <c r="C832" s="334"/>
      <c r="D832" s="334"/>
      <c r="G832" s="268"/>
      <c r="H832" s="268"/>
    </row>
    <row r="833" spans="1:8" s="313" customFormat="1" x14ac:dyDescent="0.2">
      <c r="A833" s="338"/>
      <c r="B833" s="338"/>
      <c r="C833" s="325"/>
      <c r="D833" s="325"/>
      <c r="G833" s="268"/>
      <c r="H833" s="268"/>
    </row>
    <row r="834" spans="1:8" s="313" customFormat="1" x14ac:dyDescent="0.2">
      <c r="A834" s="338"/>
      <c r="B834" s="338"/>
      <c r="C834" s="327"/>
      <c r="D834" s="327"/>
      <c r="G834" s="268"/>
      <c r="H834" s="268"/>
    </row>
    <row r="835" spans="1:8" s="313" customFormat="1" x14ac:dyDescent="0.2">
      <c r="A835" s="338"/>
      <c r="B835" s="338"/>
      <c r="C835" s="334"/>
      <c r="D835" s="334"/>
      <c r="G835" s="268"/>
      <c r="H835" s="268"/>
    </row>
    <row r="836" spans="1:8" s="313" customFormat="1" x14ac:dyDescent="0.2">
      <c r="A836" s="338"/>
      <c r="B836" s="338"/>
      <c r="C836" s="327"/>
      <c r="D836" s="327"/>
      <c r="G836" s="268"/>
      <c r="H836" s="268"/>
    </row>
    <row r="837" spans="1:8" s="313" customFormat="1" x14ac:dyDescent="0.2">
      <c r="A837" s="338"/>
      <c r="B837" s="338"/>
      <c r="C837" s="312"/>
      <c r="D837" s="312"/>
      <c r="G837" s="268"/>
      <c r="H837" s="268"/>
    </row>
    <row r="838" spans="1:8" s="313" customFormat="1" x14ac:dyDescent="0.2">
      <c r="A838" s="338"/>
      <c r="B838" s="338"/>
      <c r="C838" s="312"/>
      <c r="D838" s="312"/>
      <c r="G838" s="268"/>
      <c r="H838" s="268"/>
    </row>
    <row r="839" spans="1:8" s="313" customFormat="1" x14ac:dyDescent="0.2">
      <c r="A839" s="338"/>
      <c r="B839" s="338"/>
      <c r="C839" s="312"/>
      <c r="D839" s="312"/>
      <c r="G839" s="268"/>
      <c r="H839" s="268"/>
    </row>
    <row r="840" spans="1:8" s="313" customFormat="1" x14ac:dyDescent="0.2">
      <c r="A840" s="338"/>
      <c r="B840" s="338"/>
      <c r="C840" s="312"/>
      <c r="D840" s="312"/>
      <c r="G840" s="268"/>
      <c r="H840" s="268"/>
    </row>
    <row r="841" spans="1:8" s="313" customFormat="1" x14ac:dyDescent="0.2">
      <c r="A841" s="338"/>
      <c r="B841" s="338"/>
      <c r="C841" s="312"/>
      <c r="D841" s="325"/>
      <c r="G841" s="268"/>
      <c r="H841" s="268"/>
    </row>
    <row r="842" spans="1:8" s="313" customFormat="1" x14ac:dyDescent="0.2">
      <c r="A842" s="338"/>
      <c r="B842" s="338"/>
      <c r="C842" s="312"/>
      <c r="D842" s="312"/>
      <c r="G842" s="268"/>
      <c r="H842" s="268"/>
    </row>
    <row r="843" spans="1:8" s="313" customFormat="1" x14ac:dyDescent="0.2">
      <c r="A843" s="338"/>
      <c r="B843" s="338"/>
      <c r="C843" s="312"/>
      <c r="D843" s="312"/>
      <c r="G843" s="268"/>
      <c r="H843" s="268"/>
    </row>
    <row r="844" spans="1:8" s="313" customFormat="1" x14ac:dyDescent="0.2">
      <c r="A844" s="338"/>
      <c r="B844" s="338"/>
      <c r="C844" s="312"/>
      <c r="D844" s="312"/>
      <c r="G844" s="268"/>
      <c r="H844" s="268"/>
    </row>
    <row r="845" spans="1:8" s="313" customFormat="1" x14ac:dyDescent="0.2">
      <c r="A845" s="338"/>
      <c r="B845" s="338"/>
      <c r="C845" s="312"/>
      <c r="D845" s="312"/>
      <c r="G845" s="268"/>
      <c r="H845" s="268"/>
    </row>
    <row r="846" spans="1:8" s="313" customFormat="1" x14ac:dyDescent="0.2">
      <c r="A846" s="338"/>
      <c r="B846" s="338"/>
      <c r="C846" s="312"/>
      <c r="D846" s="312"/>
      <c r="G846" s="268"/>
      <c r="H846" s="268"/>
    </row>
    <row r="847" spans="1:8" s="313" customFormat="1" x14ac:dyDescent="0.2">
      <c r="A847" s="338"/>
      <c r="B847" s="338"/>
      <c r="C847" s="325"/>
      <c r="D847" s="325"/>
      <c r="G847" s="268"/>
      <c r="H847" s="268"/>
    </row>
    <row r="848" spans="1:8" s="313" customFormat="1" x14ac:dyDescent="0.2">
      <c r="A848" s="338"/>
      <c r="B848" s="338"/>
      <c r="C848" s="325"/>
      <c r="D848" s="325"/>
      <c r="G848" s="268"/>
      <c r="H848" s="268"/>
    </row>
    <row r="849" spans="1:8" s="313" customFormat="1" x14ac:dyDescent="0.2">
      <c r="A849" s="338"/>
      <c r="B849" s="338"/>
      <c r="C849" s="325"/>
      <c r="D849" s="325"/>
      <c r="G849" s="268"/>
      <c r="H849" s="268"/>
    </row>
    <row r="850" spans="1:8" s="313" customFormat="1" x14ac:dyDescent="0.2">
      <c r="A850" s="338"/>
      <c r="B850" s="338"/>
      <c r="C850" s="325"/>
      <c r="D850" s="325"/>
      <c r="G850" s="268"/>
      <c r="H850" s="268"/>
    </row>
    <row r="851" spans="1:8" s="313" customFormat="1" x14ac:dyDescent="0.2">
      <c r="A851" s="338"/>
      <c r="B851" s="338"/>
      <c r="C851" s="325"/>
      <c r="D851" s="325"/>
      <c r="G851" s="268"/>
      <c r="H851" s="268"/>
    </row>
    <row r="852" spans="1:8" s="313" customFormat="1" x14ac:dyDescent="0.2">
      <c r="A852" s="338"/>
      <c r="B852" s="338"/>
      <c r="C852" s="312"/>
      <c r="D852" s="312"/>
      <c r="G852" s="268"/>
      <c r="H852" s="268"/>
    </row>
    <row r="853" spans="1:8" s="313" customFormat="1" x14ac:dyDescent="0.2">
      <c r="A853" s="338"/>
      <c r="B853" s="338"/>
      <c r="C853" s="312"/>
      <c r="D853" s="312"/>
      <c r="G853" s="268"/>
      <c r="H853" s="268"/>
    </row>
    <row r="854" spans="1:8" s="313" customFormat="1" x14ac:dyDescent="0.2">
      <c r="A854" s="338"/>
      <c r="B854" s="338"/>
      <c r="C854" s="327"/>
      <c r="D854" s="327"/>
      <c r="G854" s="268"/>
      <c r="H854" s="268"/>
    </row>
    <row r="855" spans="1:8" s="313" customFormat="1" x14ac:dyDescent="0.2">
      <c r="A855" s="338"/>
      <c r="B855" s="338"/>
      <c r="C855" s="312"/>
      <c r="D855" s="312"/>
      <c r="G855" s="268"/>
      <c r="H855" s="268"/>
    </row>
    <row r="856" spans="1:8" s="313" customFormat="1" x14ac:dyDescent="0.2">
      <c r="A856" s="338"/>
      <c r="B856" s="338"/>
      <c r="C856" s="312"/>
      <c r="D856" s="312"/>
      <c r="G856" s="268"/>
      <c r="H856" s="268"/>
    </row>
    <row r="857" spans="1:8" s="313" customFormat="1" x14ac:dyDescent="0.2">
      <c r="A857" s="338"/>
      <c r="B857" s="338"/>
      <c r="C857" s="327"/>
      <c r="D857" s="327"/>
      <c r="G857" s="268"/>
      <c r="H857" s="268"/>
    </row>
    <row r="858" spans="1:8" s="313" customFormat="1" x14ac:dyDescent="0.2">
      <c r="A858" s="338"/>
      <c r="B858" s="338"/>
      <c r="C858" s="312"/>
      <c r="D858" s="312"/>
      <c r="G858" s="268"/>
      <c r="H858" s="268"/>
    </row>
    <row r="859" spans="1:8" s="313" customFormat="1" x14ac:dyDescent="0.2">
      <c r="A859" s="338"/>
      <c r="B859" s="338"/>
      <c r="C859" s="327"/>
      <c r="D859" s="327"/>
      <c r="G859" s="268"/>
      <c r="H859" s="268"/>
    </row>
    <row r="860" spans="1:8" s="313" customFormat="1" x14ac:dyDescent="0.2">
      <c r="A860" s="338"/>
      <c r="B860" s="338"/>
      <c r="C860" s="327"/>
      <c r="D860" s="327"/>
      <c r="G860" s="268"/>
      <c r="H860" s="268"/>
    </row>
    <row r="861" spans="1:8" s="313" customFormat="1" x14ac:dyDescent="0.2">
      <c r="A861" s="338"/>
      <c r="B861" s="338"/>
      <c r="C861" s="312"/>
      <c r="D861" s="312"/>
      <c r="G861" s="268"/>
      <c r="H861" s="268"/>
    </row>
    <row r="862" spans="1:8" s="313" customFormat="1" x14ac:dyDescent="0.2">
      <c r="A862" s="338"/>
      <c r="B862" s="338"/>
      <c r="C862" s="325"/>
      <c r="D862" s="325"/>
      <c r="G862" s="268"/>
      <c r="H862" s="268"/>
    </row>
    <row r="863" spans="1:8" s="313" customFormat="1" x14ac:dyDescent="0.2">
      <c r="A863" s="338"/>
      <c r="B863" s="338"/>
      <c r="C863" s="317"/>
      <c r="D863" s="317"/>
      <c r="G863" s="268"/>
      <c r="H863" s="268"/>
    </row>
    <row r="864" spans="1:8" s="313" customFormat="1" x14ac:dyDescent="0.2">
      <c r="A864" s="338"/>
      <c r="B864" s="338"/>
      <c r="C864" s="317"/>
      <c r="D864" s="317"/>
      <c r="G864" s="268"/>
      <c r="H864" s="268"/>
    </row>
    <row r="865" spans="1:8" s="325" customFormat="1" x14ac:dyDescent="0.2">
      <c r="A865" s="338"/>
      <c r="B865" s="338"/>
      <c r="C865" s="317"/>
      <c r="E865" s="313"/>
      <c r="F865" s="313"/>
      <c r="G865" s="268"/>
      <c r="H865" s="268"/>
    </row>
    <row r="866" spans="1:8" s="325" customFormat="1" x14ac:dyDescent="0.2">
      <c r="A866" s="338"/>
      <c r="B866" s="338"/>
      <c r="C866" s="317"/>
      <c r="E866" s="313"/>
      <c r="F866" s="313"/>
      <c r="G866" s="268"/>
      <c r="H866" s="268"/>
    </row>
    <row r="867" spans="1:8" s="325" customFormat="1" x14ac:dyDescent="0.2">
      <c r="A867" s="338"/>
      <c r="B867" s="338"/>
      <c r="C867" s="317"/>
      <c r="E867" s="313"/>
      <c r="F867" s="313"/>
      <c r="G867" s="268"/>
      <c r="H867" s="268"/>
    </row>
    <row r="868" spans="1:8" s="325" customFormat="1" x14ac:dyDescent="0.2">
      <c r="A868" s="338"/>
      <c r="B868" s="338"/>
      <c r="C868" s="317"/>
      <c r="E868" s="313"/>
      <c r="F868" s="313"/>
      <c r="G868" s="268"/>
      <c r="H868" s="268"/>
    </row>
    <row r="869" spans="1:8" s="325" customFormat="1" x14ac:dyDescent="0.2">
      <c r="A869" s="338"/>
      <c r="B869" s="338"/>
      <c r="C869" s="317"/>
      <c r="E869" s="313"/>
      <c r="F869" s="313"/>
      <c r="G869" s="268"/>
      <c r="H869" s="268"/>
    </row>
    <row r="870" spans="1:8" s="325" customFormat="1" x14ac:dyDescent="0.2">
      <c r="A870" s="338"/>
      <c r="B870" s="338"/>
      <c r="C870" s="317"/>
      <c r="E870" s="313"/>
      <c r="F870" s="313"/>
      <c r="G870" s="268"/>
      <c r="H870" s="268"/>
    </row>
    <row r="871" spans="1:8" s="325" customFormat="1" x14ac:dyDescent="0.2">
      <c r="A871" s="338"/>
      <c r="B871" s="338"/>
      <c r="C871" s="317"/>
      <c r="E871" s="313"/>
      <c r="F871" s="313"/>
      <c r="G871" s="268"/>
      <c r="H871" s="268"/>
    </row>
    <row r="872" spans="1:8" s="325" customFormat="1" x14ac:dyDescent="0.2">
      <c r="A872" s="338"/>
      <c r="B872" s="338"/>
      <c r="C872" s="317"/>
      <c r="E872" s="313"/>
      <c r="F872" s="313"/>
      <c r="G872" s="268"/>
      <c r="H872" s="268"/>
    </row>
    <row r="873" spans="1:8" s="325" customFormat="1" x14ac:dyDescent="0.2">
      <c r="A873" s="338"/>
      <c r="B873" s="338"/>
      <c r="C873" s="317"/>
      <c r="E873" s="313"/>
      <c r="F873" s="313"/>
      <c r="G873" s="268"/>
      <c r="H873" s="268"/>
    </row>
    <row r="874" spans="1:8" s="325" customFormat="1" x14ac:dyDescent="0.2">
      <c r="A874" s="338"/>
      <c r="B874" s="338"/>
      <c r="C874" s="317"/>
      <c r="E874" s="313"/>
      <c r="F874" s="313"/>
      <c r="G874" s="268"/>
      <c r="H874" s="268"/>
    </row>
    <row r="875" spans="1:8" s="325" customFormat="1" x14ac:dyDescent="0.2">
      <c r="A875" s="338"/>
      <c r="B875" s="338"/>
      <c r="C875" s="317"/>
      <c r="E875" s="313"/>
      <c r="F875" s="313"/>
      <c r="G875" s="268"/>
      <c r="H875" s="268"/>
    </row>
    <row r="876" spans="1:8" s="325" customFormat="1" x14ac:dyDescent="0.2">
      <c r="A876" s="338"/>
      <c r="B876" s="338"/>
      <c r="C876" s="317"/>
      <c r="E876" s="313"/>
      <c r="F876" s="313"/>
      <c r="G876" s="268"/>
      <c r="H876" s="268"/>
    </row>
    <row r="877" spans="1:8" s="325" customFormat="1" x14ac:dyDescent="0.2">
      <c r="A877" s="338"/>
      <c r="B877" s="338"/>
      <c r="C877" s="317"/>
      <c r="E877" s="313"/>
      <c r="F877" s="313"/>
      <c r="G877" s="268"/>
      <c r="H877" s="268"/>
    </row>
    <row r="878" spans="1:8" s="325" customFormat="1" x14ac:dyDescent="0.2">
      <c r="A878" s="338"/>
      <c r="B878" s="338"/>
      <c r="C878" s="317"/>
      <c r="E878" s="313"/>
      <c r="F878" s="313"/>
      <c r="G878" s="268"/>
      <c r="H878" s="268"/>
    </row>
    <row r="879" spans="1:8" s="325" customFormat="1" x14ac:dyDescent="0.2">
      <c r="A879" s="338"/>
      <c r="B879" s="338"/>
      <c r="C879" s="317"/>
      <c r="E879" s="313"/>
      <c r="F879" s="313"/>
      <c r="G879" s="268"/>
      <c r="H879" s="268"/>
    </row>
    <row r="880" spans="1:8" s="325" customFormat="1" x14ac:dyDescent="0.2">
      <c r="A880" s="338"/>
      <c r="B880" s="338"/>
      <c r="C880" s="317"/>
      <c r="E880" s="313"/>
      <c r="F880" s="313"/>
      <c r="G880" s="268"/>
      <c r="H880" s="268"/>
    </row>
    <row r="881" spans="1:8" s="313" customFormat="1" x14ac:dyDescent="0.2">
      <c r="A881" s="338"/>
      <c r="B881" s="338"/>
      <c r="C881" s="317"/>
      <c r="D881" s="325"/>
      <c r="G881" s="268"/>
      <c r="H881" s="268"/>
    </row>
    <row r="882" spans="1:8" s="313" customFormat="1" x14ac:dyDescent="0.2">
      <c r="A882" s="338"/>
      <c r="B882" s="338"/>
      <c r="C882" s="317"/>
      <c r="D882" s="325"/>
      <c r="G882" s="268"/>
      <c r="H882" s="268"/>
    </row>
    <row r="883" spans="1:8" s="313" customFormat="1" x14ac:dyDescent="0.2">
      <c r="A883" s="338"/>
      <c r="B883" s="338"/>
      <c r="C883" s="317"/>
      <c r="D883" s="325"/>
      <c r="G883" s="268"/>
      <c r="H883" s="268"/>
    </row>
    <row r="884" spans="1:8" s="313" customFormat="1" x14ac:dyDescent="0.2">
      <c r="A884" s="338"/>
      <c r="B884" s="338"/>
      <c r="C884" s="317"/>
      <c r="D884" s="325"/>
      <c r="G884" s="268"/>
      <c r="H884" s="268"/>
    </row>
    <row r="885" spans="1:8" s="313" customFormat="1" x14ac:dyDescent="0.2">
      <c r="A885" s="338"/>
      <c r="B885" s="338"/>
      <c r="C885" s="317"/>
      <c r="D885" s="325"/>
      <c r="G885" s="268"/>
      <c r="H885" s="268"/>
    </row>
    <row r="886" spans="1:8" s="313" customFormat="1" x14ac:dyDescent="0.2">
      <c r="A886" s="338"/>
      <c r="B886" s="338"/>
      <c r="C886" s="317"/>
      <c r="D886" s="325"/>
      <c r="G886" s="268"/>
      <c r="H886" s="268"/>
    </row>
    <row r="887" spans="1:8" s="313" customFormat="1" x14ac:dyDescent="0.2">
      <c r="A887" s="338"/>
      <c r="B887" s="338"/>
      <c r="C887" s="317"/>
      <c r="D887" s="325"/>
      <c r="G887" s="268"/>
      <c r="H887" s="268"/>
    </row>
    <row r="888" spans="1:8" s="313" customFormat="1" x14ac:dyDescent="0.2">
      <c r="A888" s="338"/>
      <c r="B888" s="338"/>
      <c r="C888" s="317"/>
      <c r="D888" s="325"/>
      <c r="G888" s="268"/>
      <c r="H888" s="268"/>
    </row>
    <row r="889" spans="1:8" s="313" customFormat="1" x14ac:dyDescent="0.2">
      <c r="A889" s="338"/>
      <c r="B889" s="338"/>
      <c r="C889" s="317"/>
      <c r="D889" s="325"/>
      <c r="G889" s="268"/>
      <c r="H889" s="268"/>
    </row>
    <row r="890" spans="1:8" s="313" customFormat="1" x14ac:dyDescent="0.2">
      <c r="A890" s="338"/>
      <c r="B890" s="338"/>
      <c r="C890" s="317"/>
      <c r="D890" s="325"/>
      <c r="G890" s="268"/>
      <c r="H890" s="268"/>
    </row>
    <row r="891" spans="1:8" s="313" customFormat="1" x14ac:dyDescent="0.2">
      <c r="A891" s="338"/>
      <c r="B891" s="338"/>
      <c r="C891" s="317"/>
      <c r="D891" s="325"/>
      <c r="G891" s="268"/>
      <c r="H891" s="268"/>
    </row>
    <row r="892" spans="1:8" s="313" customFormat="1" x14ac:dyDescent="0.2">
      <c r="A892" s="338"/>
      <c r="B892" s="338"/>
      <c r="C892" s="317"/>
      <c r="D892" s="325"/>
      <c r="G892" s="268"/>
      <c r="H892" s="268"/>
    </row>
    <row r="893" spans="1:8" s="313" customFormat="1" x14ac:dyDescent="0.2">
      <c r="A893" s="338"/>
      <c r="B893" s="338"/>
      <c r="C893" s="317"/>
      <c r="D893" s="325"/>
      <c r="G893" s="268"/>
      <c r="H893" s="268"/>
    </row>
    <row r="894" spans="1:8" s="313" customFormat="1" x14ac:dyDescent="0.2">
      <c r="A894" s="338"/>
      <c r="B894" s="338"/>
      <c r="C894" s="317"/>
      <c r="D894" s="325"/>
      <c r="G894" s="268"/>
      <c r="H894" s="268"/>
    </row>
    <row r="895" spans="1:8" s="313" customFormat="1" x14ac:dyDescent="0.2">
      <c r="A895" s="338"/>
      <c r="B895" s="338"/>
      <c r="C895" s="317"/>
      <c r="D895" s="317"/>
      <c r="G895" s="268"/>
      <c r="H895" s="268"/>
    </row>
    <row r="896" spans="1:8" s="313" customFormat="1" x14ac:dyDescent="0.2">
      <c r="A896" s="338"/>
      <c r="B896" s="338"/>
      <c r="C896" s="325"/>
      <c r="D896" s="325"/>
      <c r="G896" s="268"/>
      <c r="H896" s="268"/>
    </row>
    <row r="897" spans="1:8" s="313" customFormat="1" x14ac:dyDescent="0.2">
      <c r="A897" s="338"/>
      <c r="B897" s="338"/>
      <c r="C897" s="325"/>
      <c r="D897" s="325"/>
      <c r="G897" s="268"/>
      <c r="H897" s="268"/>
    </row>
    <row r="898" spans="1:8" s="313" customFormat="1" x14ac:dyDescent="0.2">
      <c r="A898" s="338"/>
      <c r="B898" s="338"/>
      <c r="C898" s="317"/>
      <c r="D898" s="317"/>
      <c r="G898" s="268"/>
      <c r="H898" s="268"/>
    </row>
    <row r="899" spans="1:8" s="313" customFormat="1" x14ac:dyDescent="0.2">
      <c r="A899" s="338"/>
      <c r="B899" s="338"/>
      <c r="C899" s="325"/>
      <c r="D899" s="325"/>
      <c r="G899" s="268"/>
      <c r="H899" s="268"/>
    </row>
    <row r="900" spans="1:8" s="313" customFormat="1" x14ac:dyDescent="0.2">
      <c r="A900" s="338"/>
      <c r="B900" s="338"/>
      <c r="C900" s="325"/>
      <c r="D900" s="325"/>
      <c r="G900" s="268"/>
      <c r="H900" s="268"/>
    </row>
    <row r="901" spans="1:8" s="313" customFormat="1" x14ac:dyDescent="0.2">
      <c r="A901" s="338"/>
      <c r="B901" s="338"/>
      <c r="C901" s="325"/>
      <c r="D901" s="325"/>
      <c r="G901" s="268"/>
      <c r="H901" s="268"/>
    </row>
    <row r="902" spans="1:8" s="313" customFormat="1" x14ac:dyDescent="0.2">
      <c r="A902" s="338"/>
      <c r="B902" s="338"/>
      <c r="C902" s="325"/>
      <c r="D902" s="325"/>
      <c r="G902" s="268"/>
      <c r="H902" s="268"/>
    </row>
    <row r="903" spans="1:8" s="313" customFormat="1" x14ac:dyDescent="0.2">
      <c r="A903" s="338"/>
      <c r="B903" s="338"/>
      <c r="C903" s="334"/>
      <c r="D903" s="334"/>
      <c r="G903" s="268"/>
      <c r="H903" s="268"/>
    </row>
    <row r="904" spans="1:8" s="313" customFormat="1" x14ac:dyDescent="0.2">
      <c r="A904" s="338"/>
      <c r="B904" s="338"/>
      <c r="C904" s="327"/>
      <c r="D904" s="327"/>
      <c r="G904" s="268"/>
      <c r="H904" s="268"/>
    </row>
    <row r="905" spans="1:8" s="313" customFormat="1" x14ac:dyDescent="0.2">
      <c r="A905" s="338"/>
      <c r="B905" s="338"/>
      <c r="C905" s="327"/>
      <c r="D905" s="327"/>
      <c r="G905" s="268"/>
      <c r="H905" s="268"/>
    </row>
    <row r="906" spans="1:8" s="313" customFormat="1" x14ac:dyDescent="0.2">
      <c r="A906" s="338"/>
      <c r="B906" s="338"/>
      <c r="C906" s="317"/>
      <c r="D906" s="325"/>
      <c r="G906" s="268"/>
      <c r="H906" s="268"/>
    </row>
    <row r="907" spans="1:8" s="313" customFormat="1" x14ac:dyDescent="0.2">
      <c r="A907" s="338"/>
      <c r="B907" s="338"/>
      <c r="C907" s="317"/>
      <c r="D907" s="325"/>
      <c r="G907" s="268"/>
      <c r="H907" s="268"/>
    </row>
    <row r="908" spans="1:8" s="313" customFormat="1" x14ac:dyDescent="0.2">
      <c r="A908" s="338"/>
      <c r="B908" s="338"/>
      <c r="C908" s="317"/>
      <c r="D908" s="325"/>
      <c r="G908" s="268"/>
      <c r="H908" s="268"/>
    </row>
    <row r="909" spans="1:8" s="313" customFormat="1" x14ac:dyDescent="0.2">
      <c r="A909" s="338"/>
      <c r="B909" s="338"/>
      <c r="C909" s="317"/>
      <c r="D909" s="325"/>
      <c r="G909" s="268"/>
      <c r="H909" s="268"/>
    </row>
    <row r="910" spans="1:8" s="313" customFormat="1" x14ac:dyDescent="0.2">
      <c r="A910" s="338"/>
      <c r="B910" s="338"/>
      <c r="C910" s="325"/>
      <c r="D910" s="325"/>
      <c r="G910" s="268"/>
      <c r="H910" s="268"/>
    </row>
    <row r="911" spans="1:8" s="313" customFormat="1" x14ac:dyDescent="0.2">
      <c r="A911" s="338"/>
      <c r="B911" s="338"/>
      <c r="C911" s="325"/>
      <c r="D911" s="325"/>
      <c r="G911" s="268"/>
      <c r="H911" s="268"/>
    </row>
    <row r="912" spans="1:8" s="313" customFormat="1" x14ac:dyDescent="0.2">
      <c r="A912" s="338"/>
      <c r="B912" s="338"/>
      <c r="C912" s="325"/>
      <c r="D912" s="325"/>
      <c r="G912" s="268"/>
      <c r="H912" s="268"/>
    </row>
    <row r="913" spans="1:8" s="313" customFormat="1" x14ac:dyDescent="0.2">
      <c r="A913" s="338"/>
      <c r="B913" s="338"/>
      <c r="C913" s="325"/>
      <c r="D913" s="325"/>
      <c r="G913" s="268"/>
      <c r="H913" s="268"/>
    </row>
    <row r="914" spans="1:8" s="313" customFormat="1" x14ac:dyDescent="0.2">
      <c r="A914" s="338"/>
      <c r="B914" s="338"/>
      <c r="C914" s="325"/>
      <c r="D914" s="325"/>
      <c r="G914" s="268"/>
      <c r="H914" s="268"/>
    </row>
    <row r="915" spans="1:8" s="313" customFormat="1" x14ac:dyDescent="0.2">
      <c r="A915" s="338"/>
      <c r="B915" s="338"/>
      <c r="C915" s="325"/>
      <c r="D915" s="325"/>
      <c r="G915" s="268"/>
      <c r="H915" s="268"/>
    </row>
    <row r="916" spans="1:8" s="313" customFormat="1" x14ac:dyDescent="0.2">
      <c r="A916" s="338"/>
      <c r="B916" s="338"/>
      <c r="C916" s="317"/>
      <c r="D916" s="317"/>
      <c r="G916" s="268"/>
      <c r="H916" s="268"/>
    </row>
    <row r="917" spans="1:8" s="313" customFormat="1" x14ac:dyDescent="0.2">
      <c r="A917" s="338"/>
      <c r="B917" s="338"/>
      <c r="C917" s="325"/>
      <c r="D917" s="325"/>
      <c r="G917" s="268"/>
      <c r="H917" s="268"/>
    </row>
    <row r="918" spans="1:8" s="313" customFormat="1" x14ac:dyDescent="0.2">
      <c r="A918" s="338"/>
      <c r="B918" s="338"/>
      <c r="C918" s="325"/>
      <c r="D918" s="325"/>
      <c r="G918" s="268"/>
      <c r="H918" s="268"/>
    </row>
    <row r="919" spans="1:8" s="313" customFormat="1" x14ac:dyDescent="0.2">
      <c r="A919" s="338"/>
      <c r="B919" s="338"/>
      <c r="C919" s="312"/>
      <c r="D919" s="312"/>
      <c r="G919" s="268"/>
      <c r="H919" s="268"/>
    </row>
    <row r="920" spans="1:8" s="313" customFormat="1" x14ac:dyDescent="0.2">
      <c r="A920" s="338"/>
      <c r="B920" s="338"/>
      <c r="C920" s="312"/>
      <c r="D920" s="312"/>
      <c r="G920" s="268"/>
      <c r="H920" s="268"/>
    </row>
    <row r="921" spans="1:8" s="313" customFormat="1" x14ac:dyDescent="0.2">
      <c r="A921" s="338"/>
      <c r="B921" s="338"/>
      <c r="C921" s="312"/>
      <c r="D921" s="312"/>
      <c r="G921" s="268"/>
      <c r="H921" s="268"/>
    </row>
    <row r="922" spans="1:8" s="313" customFormat="1" x14ac:dyDescent="0.2">
      <c r="A922" s="338"/>
      <c r="B922" s="338"/>
      <c r="C922" s="312"/>
      <c r="D922" s="312"/>
      <c r="G922" s="268"/>
      <c r="H922" s="268"/>
    </row>
    <row r="923" spans="1:8" s="313" customFormat="1" x14ac:dyDescent="0.2">
      <c r="A923" s="338"/>
      <c r="B923" s="338"/>
      <c r="C923" s="312"/>
      <c r="D923" s="312"/>
      <c r="G923" s="268"/>
      <c r="H923" s="268"/>
    </row>
    <row r="924" spans="1:8" s="313" customFormat="1" x14ac:dyDescent="0.2">
      <c r="A924" s="338"/>
      <c r="B924" s="338"/>
      <c r="C924" s="327"/>
      <c r="D924" s="327"/>
      <c r="G924" s="268"/>
      <c r="H924" s="268"/>
    </row>
    <row r="925" spans="1:8" s="313" customFormat="1" x14ac:dyDescent="0.2">
      <c r="A925" s="338"/>
      <c r="B925" s="338"/>
      <c r="C925" s="325"/>
      <c r="D925" s="325"/>
      <c r="G925" s="268"/>
      <c r="H925" s="268"/>
    </row>
    <row r="926" spans="1:8" s="313" customFormat="1" x14ac:dyDescent="0.2">
      <c r="A926" s="338"/>
      <c r="B926" s="338"/>
      <c r="C926" s="325"/>
      <c r="D926" s="325"/>
      <c r="G926" s="268"/>
      <c r="H926" s="268"/>
    </row>
    <row r="927" spans="1:8" s="313" customFormat="1" x14ac:dyDescent="0.2">
      <c r="A927" s="338"/>
      <c r="B927" s="338"/>
      <c r="C927" s="325"/>
      <c r="D927" s="325"/>
      <c r="G927" s="268"/>
      <c r="H927" s="268"/>
    </row>
    <row r="928" spans="1:8" s="313" customFormat="1" x14ac:dyDescent="0.2">
      <c r="A928" s="338"/>
      <c r="B928" s="338"/>
      <c r="C928" s="325"/>
      <c r="D928" s="325"/>
      <c r="G928" s="268"/>
      <c r="H928" s="268"/>
    </row>
    <row r="929" spans="1:8" s="313" customFormat="1" x14ac:dyDescent="0.2">
      <c r="A929" s="338"/>
      <c r="B929" s="338"/>
      <c r="C929" s="317"/>
      <c r="D929" s="317"/>
      <c r="G929" s="268"/>
      <c r="H929" s="268"/>
    </row>
    <row r="930" spans="1:8" s="313" customFormat="1" x14ac:dyDescent="0.2">
      <c r="A930" s="338"/>
      <c r="B930" s="338"/>
      <c r="C930" s="325"/>
      <c r="D930" s="325"/>
      <c r="G930" s="268"/>
      <c r="H930" s="268"/>
    </row>
    <row r="931" spans="1:8" s="313" customFormat="1" x14ac:dyDescent="0.2">
      <c r="A931" s="338"/>
      <c r="B931" s="338"/>
      <c r="C931" s="325"/>
      <c r="D931" s="325"/>
      <c r="G931" s="268"/>
      <c r="H931" s="268"/>
    </row>
    <row r="932" spans="1:8" s="313" customFormat="1" x14ac:dyDescent="0.2">
      <c r="A932" s="338"/>
      <c r="B932" s="338"/>
      <c r="C932" s="325"/>
      <c r="D932" s="325"/>
      <c r="G932" s="268"/>
      <c r="H932" s="268"/>
    </row>
    <row r="933" spans="1:8" s="313" customFormat="1" x14ac:dyDescent="0.2">
      <c r="A933" s="338"/>
      <c r="B933" s="338"/>
      <c r="C933" s="312"/>
      <c r="D933" s="312"/>
      <c r="G933" s="268"/>
      <c r="H933" s="268"/>
    </row>
    <row r="934" spans="1:8" s="313" customFormat="1" x14ac:dyDescent="0.2">
      <c r="A934" s="338"/>
      <c r="B934" s="338"/>
      <c r="C934" s="327"/>
      <c r="D934" s="327"/>
      <c r="G934" s="268"/>
      <c r="H934" s="268"/>
    </row>
    <row r="935" spans="1:8" s="313" customFormat="1" x14ac:dyDescent="0.2">
      <c r="A935" s="338"/>
      <c r="B935" s="338"/>
      <c r="C935" s="327"/>
      <c r="D935" s="327"/>
      <c r="G935" s="268"/>
      <c r="H935" s="268"/>
    </row>
    <row r="936" spans="1:8" s="313" customFormat="1" x14ac:dyDescent="0.2">
      <c r="A936" s="338"/>
      <c r="B936" s="338"/>
      <c r="C936" s="327"/>
      <c r="D936" s="327"/>
      <c r="G936" s="268"/>
      <c r="H936" s="268"/>
    </row>
    <row r="937" spans="1:8" s="313" customFormat="1" x14ac:dyDescent="0.2">
      <c r="A937" s="338"/>
      <c r="B937" s="338"/>
      <c r="C937" s="317"/>
      <c r="D937" s="317"/>
      <c r="G937" s="268"/>
      <c r="H937" s="268"/>
    </row>
    <row r="938" spans="1:8" s="313" customFormat="1" x14ac:dyDescent="0.2">
      <c r="A938" s="338"/>
      <c r="B938" s="338"/>
      <c r="C938" s="325"/>
      <c r="D938" s="325"/>
      <c r="G938" s="268"/>
      <c r="H938" s="268"/>
    </row>
    <row r="939" spans="1:8" s="313" customFormat="1" x14ac:dyDescent="0.2">
      <c r="A939" s="338"/>
      <c r="B939" s="338"/>
      <c r="C939" s="334"/>
      <c r="D939" s="334"/>
      <c r="G939" s="268"/>
      <c r="H939" s="268"/>
    </row>
    <row r="940" spans="1:8" s="313" customFormat="1" x14ac:dyDescent="0.2">
      <c r="A940" s="338"/>
      <c r="B940" s="338"/>
      <c r="C940" s="325"/>
      <c r="D940" s="325"/>
      <c r="G940" s="268"/>
      <c r="H940" s="268"/>
    </row>
    <row r="941" spans="1:8" s="313" customFormat="1" x14ac:dyDescent="0.2">
      <c r="A941" s="338"/>
      <c r="B941" s="338"/>
      <c r="C941" s="312"/>
      <c r="D941" s="312"/>
      <c r="G941" s="268"/>
      <c r="H941" s="268"/>
    </row>
    <row r="942" spans="1:8" s="313" customFormat="1" x14ac:dyDescent="0.2">
      <c r="A942" s="338"/>
      <c r="B942" s="338"/>
      <c r="C942" s="327"/>
      <c r="D942" s="327"/>
      <c r="G942" s="268"/>
      <c r="H942" s="268"/>
    </row>
    <row r="943" spans="1:8" s="313" customFormat="1" x14ac:dyDescent="0.2">
      <c r="A943" s="338"/>
      <c r="B943" s="338"/>
      <c r="C943" s="325"/>
      <c r="D943" s="325"/>
      <c r="G943" s="268"/>
      <c r="H943" s="268"/>
    </row>
    <row r="944" spans="1:8" s="313" customFormat="1" x14ac:dyDescent="0.2">
      <c r="A944" s="338"/>
      <c r="B944" s="338"/>
      <c r="C944" s="312"/>
      <c r="D944" s="312"/>
      <c r="G944" s="268"/>
      <c r="H944" s="268"/>
    </row>
    <row r="945" spans="1:8" s="313" customFormat="1" x14ac:dyDescent="0.2">
      <c r="A945" s="338"/>
      <c r="B945" s="338"/>
      <c r="C945" s="312"/>
      <c r="D945" s="312"/>
      <c r="G945" s="268"/>
      <c r="H945" s="268"/>
    </row>
    <row r="946" spans="1:8" s="313" customFormat="1" x14ac:dyDescent="0.2">
      <c r="A946" s="338"/>
      <c r="B946" s="338"/>
      <c r="C946" s="327"/>
      <c r="D946" s="327"/>
      <c r="G946" s="268"/>
      <c r="H946" s="268"/>
    </row>
    <row r="947" spans="1:8" s="313" customFormat="1" x14ac:dyDescent="0.2">
      <c r="A947" s="338"/>
      <c r="B947" s="338"/>
      <c r="C947" s="312"/>
      <c r="D947" s="312"/>
      <c r="G947" s="268"/>
      <c r="H947" s="268"/>
    </row>
    <row r="948" spans="1:8" s="313" customFormat="1" x14ac:dyDescent="0.2">
      <c r="A948" s="338"/>
      <c r="B948" s="338"/>
      <c r="C948" s="327"/>
      <c r="D948" s="327"/>
      <c r="G948" s="268"/>
      <c r="H948" s="268"/>
    </row>
    <row r="949" spans="1:8" s="313" customFormat="1" x14ac:dyDescent="0.2">
      <c r="A949" s="338"/>
      <c r="B949" s="338"/>
      <c r="C949" s="327"/>
      <c r="D949" s="327"/>
      <c r="G949" s="268"/>
      <c r="H949" s="268"/>
    </row>
    <row r="950" spans="1:8" s="313" customFormat="1" x14ac:dyDescent="0.2">
      <c r="A950" s="338"/>
      <c r="B950" s="338"/>
      <c r="C950" s="334"/>
      <c r="D950" s="334"/>
      <c r="G950" s="268"/>
      <c r="H950" s="268"/>
    </row>
    <row r="951" spans="1:8" s="313" customFormat="1" x14ac:dyDescent="0.2">
      <c r="A951" s="338"/>
      <c r="B951" s="338"/>
      <c r="C951" s="312"/>
      <c r="D951" s="312"/>
      <c r="G951" s="268"/>
      <c r="H951" s="268"/>
    </row>
    <row r="952" spans="1:8" s="313" customFormat="1" x14ac:dyDescent="0.2">
      <c r="A952" s="338"/>
      <c r="B952" s="338"/>
      <c r="C952" s="327"/>
      <c r="D952" s="327"/>
      <c r="G952" s="268"/>
      <c r="H952" s="268"/>
    </row>
    <row r="953" spans="1:8" s="313" customFormat="1" x14ac:dyDescent="0.2">
      <c r="A953" s="338"/>
      <c r="B953" s="338"/>
      <c r="C953" s="325"/>
      <c r="D953" s="325"/>
      <c r="G953" s="268"/>
      <c r="H953" s="268"/>
    </row>
    <row r="954" spans="1:8" s="313" customFormat="1" x14ac:dyDescent="0.2">
      <c r="A954" s="338"/>
      <c r="B954" s="338"/>
      <c r="C954" s="317"/>
      <c r="D954" s="317"/>
      <c r="G954" s="268"/>
      <c r="H954" s="268"/>
    </row>
    <row r="955" spans="1:8" s="313" customFormat="1" x14ac:dyDescent="0.2">
      <c r="A955" s="338"/>
      <c r="B955" s="338"/>
      <c r="C955" s="325"/>
      <c r="D955" s="325"/>
      <c r="G955" s="268"/>
      <c r="H955" s="268"/>
    </row>
    <row r="956" spans="1:8" s="313" customFormat="1" x14ac:dyDescent="0.2">
      <c r="A956" s="338"/>
      <c r="B956" s="338"/>
      <c r="C956" s="327"/>
      <c r="D956" s="327"/>
      <c r="G956" s="268"/>
      <c r="H956" s="268"/>
    </row>
    <row r="957" spans="1:8" s="313" customFormat="1" x14ac:dyDescent="0.2">
      <c r="A957" s="338"/>
      <c r="B957" s="338"/>
      <c r="C957" s="312"/>
      <c r="D957" s="312"/>
      <c r="G957" s="268"/>
      <c r="H957" s="268"/>
    </row>
    <row r="958" spans="1:8" s="313" customFormat="1" x14ac:dyDescent="0.2">
      <c r="A958" s="338"/>
      <c r="B958" s="338"/>
      <c r="C958" s="327"/>
      <c r="D958" s="327"/>
      <c r="G958" s="268"/>
      <c r="H958" s="268"/>
    </row>
    <row r="959" spans="1:8" s="313" customFormat="1" x14ac:dyDescent="0.2">
      <c r="A959" s="338"/>
      <c r="B959" s="338"/>
      <c r="C959" s="327"/>
      <c r="D959" s="327"/>
      <c r="G959" s="268"/>
      <c r="H959" s="268"/>
    </row>
    <row r="960" spans="1:8" s="313" customFormat="1" x14ac:dyDescent="0.2">
      <c r="A960" s="338"/>
      <c r="B960" s="338"/>
      <c r="C960" s="317"/>
      <c r="D960" s="317"/>
      <c r="G960" s="268"/>
      <c r="H960" s="268"/>
    </row>
    <row r="961" spans="1:8" s="313" customFormat="1" x14ac:dyDescent="0.2">
      <c r="A961" s="338"/>
      <c r="B961" s="338"/>
      <c r="C961" s="312"/>
      <c r="D961" s="312"/>
      <c r="G961" s="268"/>
      <c r="H961" s="268"/>
    </row>
    <row r="962" spans="1:8" s="313" customFormat="1" x14ac:dyDescent="0.2">
      <c r="A962" s="338"/>
      <c r="B962" s="338"/>
      <c r="C962" s="312"/>
      <c r="D962" s="312"/>
      <c r="G962" s="268"/>
      <c r="H962" s="268"/>
    </row>
    <row r="963" spans="1:8" s="313" customFormat="1" x14ac:dyDescent="0.2">
      <c r="A963" s="338"/>
      <c r="B963" s="338"/>
      <c r="C963" s="325"/>
      <c r="D963" s="325"/>
      <c r="G963" s="268"/>
      <c r="H963" s="268"/>
    </row>
    <row r="964" spans="1:8" s="313" customFormat="1" x14ac:dyDescent="0.2">
      <c r="A964" s="338"/>
      <c r="B964" s="338"/>
      <c r="C964" s="325"/>
      <c r="D964" s="325"/>
      <c r="G964" s="268"/>
      <c r="H964" s="268"/>
    </row>
    <row r="965" spans="1:8" s="313" customFormat="1" x14ac:dyDescent="0.2">
      <c r="A965" s="338"/>
      <c r="B965" s="338"/>
      <c r="C965" s="312"/>
      <c r="D965" s="312"/>
      <c r="G965" s="268"/>
      <c r="H965" s="268"/>
    </row>
    <row r="966" spans="1:8" s="313" customFormat="1" x14ac:dyDescent="0.2">
      <c r="A966" s="338"/>
      <c r="B966" s="338"/>
      <c r="C966" s="312"/>
      <c r="D966" s="312"/>
      <c r="G966" s="268"/>
      <c r="H966" s="268"/>
    </row>
    <row r="967" spans="1:8" s="313" customFormat="1" x14ac:dyDescent="0.2">
      <c r="A967" s="338"/>
      <c r="B967" s="338"/>
      <c r="C967" s="334"/>
      <c r="D967" s="334"/>
      <c r="G967" s="268"/>
      <c r="H967" s="268"/>
    </row>
    <row r="968" spans="1:8" s="313" customFormat="1" x14ac:dyDescent="0.2">
      <c r="A968" s="338"/>
      <c r="B968" s="338"/>
      <c r="C968" s="327"/>
      <c r="D968" s="327"/>
      <c r="G968" s="268"/>
      <c r="H968" s="268"/>
    </row>
    <row r="969" spans="1:8" s="313" customFormat="1" x14ac:dyDescent="0.2">
      <c r="A969" s="338"/>
      <c r="B969" s="338"/>
      <c r="C969" s="325"/>
      <c r="D969" s="325"/>
      <c r="G969" s="268"/>
      <c r="H969" s="268"/>
    </row>
    <row r="970" spans="1:8" s="313" customFormat="1" x14ac:dyDescent="0.2">
      <c r="A970" s="338"/>
      <c r="B970" s="338"/>
      <c r="C970" s="334"/>
      <c r="D970" s="334"/>
      <c r="G970" s="268"/>
      <c r="H970" s="268"/>
    </row>
    <row r="971" spans="1:8" s="313" customFormat="1" x14ac:dyDescent="0.2">
      <c r="A971" s="338"/>
      <c r="B971" s="338"/>
      <c r="C971" s="334"/>
      <c r="D971" s="334"/>
      <c r="G971" s="268"/>
      <c r="H971" s="268"/>
    </row>
    <row r="972" spans="1:8" s="313" customFormat="1" x14ac:dyDescent="0.2">
      <c r="A972" s="338"/>
      <c r="B972" s="338"/>
      <c r="C972" s="325"/>
      <c r="D972" s="325"/>
      <c r="G972" s="268"/>
      <c r="H972" s="268"/>
    </row>
    <row r="973" spans="1:8" s="313" customFormat="1" x14ac:dyDescent="0.2">
      <c r="A973" s="338"/>
      <c r="B973" s="338"/>
      <c r="C973" s="317"/>
      <c r="D973" s="317"/>
      <c r="G973" s="268"/>
      <c r="H973" s="268"/>
    </row>
    <row r="974" spans="1:8" s="313" customFormat="1" x14ac:dyDescent="0.2">
      <c r="A974" s="338"/>
      <c r="B974" s="338"/>
      <c r="C974" s="325"/>
      <c r="D974" s="325"/>
      <c r="G974" s="268"/>
      <c r="H974" s="268"/>
    </row>
    <row r="975" spans="1:8" s="313" customFormat="1" x14ac:dyDescent="0.2">
      <c r="A975" s="338"/>
      <c r="B975" s="338"/>
      <c r="C975" s="325"/>
      <c r="D975" s="325"/>
      <c r="G975" s="268"/>
      <c r="H975" s="268"/>
    </row>
    <row r="976" spans="1:8" s="313" customFormat="1" x14ac:dyDescent="0.2">
      <c r="A976" s="338"/>
      <c r="B976" s="338"/>
      <c r="C976" s="312"/>
      <c r="D976" s="312"/>
      <c r="G976" s="268"/>
      <c r="H976" s="268"/>
    </row>
    <row r="977" spans="1:8" s="313" customFormat="1" x14ac:dyDescent="0.2">
      <c r="A977" s="338"/>
      <c r="B977" s="338"/>
      <c r="C977" s="327"/>
      <c r="D977" s="327"/>
      <c r="G977" s="268"/>
      <c r="H977" s="268"/>
    </row>
    <row r="978" spans="1:8" s="313" customFormat="1" x14ac:dyDescent="0.2">
      <c r="A978" s="338"/>
      <c r="B978" s="338"/>
      <c r="C978" s="327"/>
      <c r="D978" s="327"/>
      <c r="G978" s="268"/>
      <c r="H978" s="268"/>
    </row>
    <row r="979" spans="1:8" s="313" customFormat="1" x14ac:dyDescent="0.2">
      <c r="A979" s="338"/>
      <c r="B979" s="338"/>
      <c r="C979" s="325"/>
      <c r="D979" s="325"/>
      <c r="G979" s="268"/>
      <c r="H979" s="268"/>
    </row>
    <row r="980" spans="1:8" s="313" customFormat="1" x14ac:dyDescent="0.2">
      <c r="A980" s="338"/>
      <c r="B980" s="338"/>
      <c r="C980" s="312"/>
      <c r="D980" s="312"/>
      <c r="G980" s="268"/>
      <c r="H980" s="268"/>
    </row>
    <row r="981" spans="1:8" s="313" customFormat="1" x14ac:dyDescent="0.2">
      <c r="A981" s="338"/>
      <c r="B981" s="338"/>
      <c r="C981" s="327"/>
      <c r="D981" s="327"/>
      <c r="G981" s="268"/>
      <c r="H981" s="268"/>
    </row>
    <row r="982" spans="1:8" s="313" customFormat="1" x14ac:dyDescent="0.2">
      <c r="A982" s="338"/>
      <c r="B982" s="338"/>
      <c r="C982" s="325"/>
      <c r="D982" s="325"/>
      <c r="G982" s="268"/>
      <c r="H982" s="268"/>
    </row>
    <row r="983" spans="1:8" s="313" customFormat="1" x14ac:dyDescent="0.2">
      <c r="A983" s="338"/>
      <c r="B983" s="338"/>
      <c r="C983" s="312"/>
      <c r="D983" s="312"/>
      <c r="G983" s="268"/>
      <c r="H983" s="268"/>
    </row>
    <row r="984" spans="1:8" s="313" customFormat="1" x14ac:dyDescent="0.2">
      <c r="A984" s="338"/>
      <c r="B984" s="338"/>
      <c r="C984" s="327"/>
      <c r="D984" s="327"/>
      <c r="G984" s="268"/>
      <c r="H984" s="268"/>
    </row>
    <row r="985" spans="1:8" s="313" customFormat="1" x14ac:dyDescent="0.2">
      <c r="A985" s="338"/>
      <c r="B985" s="338"/>
      <c r="C985" s="325"/>
      <c r="D985" s="325"/>
      <c r="G985" s="268"/>
      <c r="H985" s="268"/>
    </row>
    <row r="986" spans="1:8" s="313" customFormat="1" x14ac:dyDescent="0.2">
      <c r="A986" s="338"/>
      <c r="B986" s="338"/>
      <c r="C986" s="312"/>
      <c r="D986" s="312"/>
      <c r="G986" s="268"/>
      <c r="H986" s="268"/>
    </row>
    <row r="987" spans="1:8" s="313" customFormat="1" x14ac:dyDescent="0.2">
      <c r="A987" s="338"/>
      <c r="B987" s="338"/>
      <c r="C987" s="327"/>
      <c r="D987" s="327"/>
      <c r="G987" s="268"/>
      <c r="H987" s="268"/>
    </row>
    <row r="988" spans="1:8" s="313" customFormat="1" x14ac:dyDescent="0.2">
      <c r="A988" s="338"/>
      <c r="B988" s="338"/>
      <c r="C988" s="327"/>
      <c r="D988" s="327"/>
      <c r="G988" s="268"/>
      <c r="H988" s="268"/>
    </row>
    <row r="989" spans="1:8" s="313" customFormat="1" x14ac:dyDescent="0.2">
      <c r="A989" s="338"/>
      <c r="B989" s="338"/>
      <c r="C989" s="325"/>
      <c r="D989" s="325"/>
      <c r="G989" s="268"/>
      <c r="H989" s="268"/>
    </row>
    <row r="990" spans="1:8" s="313" customFormat="1" x14ac:dyDescent="0.2">
      <c r="A990" s="338"/>
      <c r="B990" s="338"/>
      <c r="C990" s="312"/>
      <c r="D990" s="312"/>
      <c r="G990" s="268"/>
      <c r="H990" s="268"/>
    </row>
    <row r="991" spans="1:8" s="313" customFormat="1" x14ac:dyDescent="0.2">
      <c r="A991" s="338"/>
      <c r="B991" s="338"/>
      <c r="C991" s="327"/>
      <c r="D991" s="327"/>
      <c r="G991" s="268"/>
      <c r="H991" s="268"/>
    </row>
    <row r="992" spans="1:8" s="313" customFormat="1" x14ac:dyDescent="0.2">
      <c r="A992" s="338"/>
      <c r="B992" s="338"/>
      <c r="C992" s="325"/>
      <c r="D992" s="325"/>
      <c r="G992" s="268"/>
      <c r="H992" s="268"/>
    </row>
    <row r="993" spans="1:8" s="313" customFormat="1" x14ac:dyDescent="0.2">
      <c r="A993" s="338"/>
      <c r="B993" s="338"/>
      <c r="C993" s="312"/>
      <c r="D993" s="312"/>
      <c r="G993" s="268"/>
      <c r="H993" s="268"/>
    </row>
    <row r="994" spans="1:8" s="313" customFormat="1" x14ac:dyDescent="0.2">
      <c r="A994" s="338"/>
      <c r="B994" s="338"/>
      <c r="C994" s="327"/>
      <c r="D994" s="327"/>
      <c r="G994" s="268"/>
      <c r="H994" s="268"/>
    </row>
    <row r="995" spans="1:8" s="313" customFormat="1" x14ac:dyDescent="0.2">
      <c r="A995" s="338"/>
      <c r="B995" s="338"/>
      <c r="C995" s="325"/>
      <c r="D995" s="325"/>
      <c r="G995" s="268"/>
      <c r="H995" s="268"/>
    </row>
    <row r="996" spans="1:8" s="313" customFormat="1" x14ac:dyDescent="0.2">
      <c r="A996" s="338"/>
      <c r="B996" s="338"/>
      <c r="C996" s="312"/>
      <c r="D996" s="312"/>
      <c r="G996" s="268"/>
      <c r="H996" s="268"/>
    </row>
    <row r="997" spans="1:8" s="313" customFormat="1" x14ac:dyDescent="0.2">
      <c r="A997" s="338"/>
      <c r="B997" s="338"/>
      <c r="C997" s="327"/>
      <c r="D997" s="327"/>
      <c r="G997" s="268"/>
      <c r="H997" s="268"/>
    </row>
    <row r="998" spans="1:8" s="313" customFormat="1" x14ac:dyDescent="0.2">
      <c r="A998" s="338"/>
      <c r="B998" s="338"/>
      <c r="C998" s="325"/>
      <c r="D998" s="325"/>
      <c r="G998" s="268"/>
      <c r="H998" s="268"/>
    </row>
    <row r="999" spans="1:8" s="313" customFormat="1" x14ac:dyDescent="0.2">
      <c r="A999" s="338"/>
      <c r="B999" s="338"/>
      <c r="C999" s="312"/>
      <c r="D999" s="312"/>
      <c r="G999" s="268"/>
      <c r="H999" s="268"/>
    </row>
    <row r="1000" spans="1:8" s="313" customFormat="1" x14ac:dyDescent="0.2">
      <c r="A1000" s="338"/>
      <c r="B1000" s="338"/>
      <c r="C1000" s="327"/>
      <c r="D1000" s="327"/>
      <c r="G1000" s="268"/>
      <c r="H1000" s="268"/>
    </row>
    <row r="1001" spans="1:8" s="313" customFormat="1" x14ac:dyDescent="0.2">
      <c r="A1001" s="338"/>
      <c r="B1001" s="338"/>
      <c r="C1001" s="325"/>
      <c r="D1001" s="325"/>
      <c r="G1001" s="268"/>
      <c r="H1001" s="268"/>
    </row>
    <row r="1002" spans="1:8" s="313" customFormat="1" x14ac:dyDescent="0.2">
      <c r="A1002" s="338"/>
      <c r="B1002" s="338"/>
      <c r="C1002" s="312"/>
      <c r="D1002" s="312"/>
      <c r="G1002" s="268"/>
      <c r="H1002" s="268"/>
    </row>
    <row r="1003" spans="1:8" s="313" customFormat="1" x14ac:dyDescent="0.2">
      <c r="A1003" s="338"/>
      <c r="B1003" s="338"/>
      <c r="C1003" s="312"/>
      <c r="D1003" s="312"/>
      <c r="G1003" s="268"/>
      <c r="H1003" s="268"/>
    </row>
    <row r="1004" spans="1:8" s="313" customFormat="1" x14ac:dyDescent="0.2">
      <c r="A1004" s="338"/>
      <c r="B1004" s="338"/>
      <c r="C1004" s="312"/>
      <c r="D1004" s="312"/>
      <c r="G1004" s="268"/>
      <c r="H1004" s="268"/>
    </row>
    <row r="1005" spans="1:8" s="313" customFormat="1" x14ac:dyDescent="0.2">
      <c r="A1005" s="338"/>
      <c r="B1005" s="338"/>
      <c r="C1005" s="312"/>
      <c r="D1005" s="312"/>
      <c r="G1005" s="268"/>
      <c r="H1005" s="268"/>
    </row>
    <row r="1006" spans="1:8" s="313" customFormat="1" x14ac:dyDescent="0.2">
      <c r="A1006" s="338"/>
      <c r="B1006" s="338"/>
      <c r="C1006" s="327"/>
      <c r="D1006" s="327"/>
      <c r="G1006" s="268"/>
      <c r="H1006" s="268"/>
    </row>
    <row r="1007" spans="1:8" s="313" customFormat="1" x14ac:dyDescent="0.2">
      <c r="A1007" s="338"/>
      <c r="B1007" s="338"/>
      <c r="C1007" s="312"/>
      <c r="D1007" s="312"/>
      <c r="G1007" s="268"/>
      <c r="H1007" s="268"/>
    </row>
    <row r="1008" spans="1:8" s="313" customFormat="1" x14ac:dyDescent="0.2">
      <c r="A1008" s="338"/>
      <c r="B1008" s="338"/>
      <c r="C1008" s="327"/>
      <c r="D1008" s="327"/>
      <c r="G1008" s="268"/>
      <c r="H1008" s="268"/>
    </row>
    <row r="1009" spans="1:8" s="313" customFormat="1" x14ac:dyDescent="0.2">
      <c r="A1009" s="338"/>
      <c r="B1009" s="338"/>
      <c r="C1009" s="327"/>
      <c r="D1009" s="327"/>
      <c r="G1009" s="268"/>
      <c r="H1009" s="268"/>
    </row>
    <row r="1010" spans="1:8" s="313" customFormat="1" x14ac:dyDescent="0.2">
      <c r="A1010" s="338"/>
      <c r="B1010" s="338"/>
      <c r="C1010" s="312"/>
      <c r="D1010" s="312"/>
      <c r="G1010" s="268"/>
      <c r="H1010" s="268"/>
    </row>
    <row r="1011" spans="1:8" s="313" customFormat="1" x14ac:dyDescent="0.2">
      <c r="A1011" s="338"/>
      <c r="B1011" s="338"/>
      <c r="C1011" s="325"/>
      <c r="D1011" s="325"/>
      <c r="G1011" s="268"/>
      <c r="H1011" s="268"/>
    </row>
    <row r="1012" spans="1:8" s="313" customFormat="1" x14ac:dyDescent="0.2">
      <c r="A1012" s="338"/>
      <c r="B1012" s="338"/>
      <c r="C1012" s="325"/>
      <c r="D1012" s="325"/>
      <c r="G1012" s="268"/>
      <c r="H1012" s="268"/>
    </row>
    <row r="1013" spans="1:8" s="313" customFormat="1" x14ac:dyDescent="0.2">
      <c r="A1013" s="338"/>
      <c r="B1013" s="338"/>
      <c r="C1013" s="325"/>
      <c r="D1013" s="325"/>
      <c r="G1013" s="268"/>
      <c r="H1013" s="268"/>
    </row>
    <row r="1014" spans="1:8" s="313" customFormat="1" x14ac:dyDescent="0.2">
      <c r="A1014" s="338"/>
      <c r="B1014" s="338"/>
      <c r="C1014" s="325"/>
      <c r="D1014" s="325"/>
      <c r="G1014" s="268"/>
      <c r="H1014" s="268"/>
    </row>
    <row r="1015" spans="1:8" s="313" customFormat="1" x14ac:dyDescent="0.2">
      <c r="A1015" s="338"/>
      <c r="B1015" s="338"/>
      <c r="C1015" s="325"/>
      <c r="D1015" s="325"/>
      <c r="G1015" s="268"/>
      <c r="H1015" s="268"/>
    </row>
    <row r="1016" spans="1:8" s="313" customFormat="1" x14ac:dyDescent="0.2">
      <c r="A1016" s="338"/>
      <c r="B1016" s="338"/>
      <c r="C1016" s="325"/>
      <c r="D1016" s="325"/>
      <c r="G1016" s="268"/>
      <c r="H1016" s="268"/>
    </row>
    <row r="1017" spans="1:8" s="313" customFormat="1" x14ac:dyDescent="0.2">
      <c r="A1017" s="338"/>
      <c r="B1017" s="338"/>
      <c r="C1017" s="325"/>
      <c r="D1017" s="325"/>
      <c r="G1017" s="268"/>
      <c r="H1017" s="268"/>
    </row>
    <row r="1018" spans="1:8" s="313" customFormat="1" x14ac:dyDescent="0.2">
      <c r="A1018" s="338"/>
      <c r="B1018" s="338"/>
      <c r="C1018" s="325"/>
      <c r="D1018" s="325"/>
      <c r="G1018" s="268"/>
      <c r="H1018" s="268"/>
    </row>
    <row r="1019" spans="1:8" s="313" customFormat="1" x14ac:dyDescent="0.2">
      <c r="A1019" s="338"/>
      <c r="B1019" s="338"/>
      <c r="C1019" s="325"/>
      <c r="D1019" s="325"/>
      <c r="G1019" s="268"/>
      <c r="H1019" s="268"/>
    </row>
    <row r="1020" spans="1:8" s="313" customFormat="1" x14ac:dyDescent="0.2">
      <c r="A1020" s="338"/>
      <c r="B1020" s="338"/>
      <c r="C1020" s="325"/>
      <c r="D1020" s="325"/>
      <c r="G1020" s="268"/>
      <c r="H1020" s="268"/>
    </row>
    <row r="1021" spans="1:8" s="313" customFormat="1" x14ac:dyDescent="0.2">
      <c r="A1021" s="338"/>
      <c r="B1021" s="338"/>
      <c r="C1021" s="325"/>
      <c r="D1021" s="325"/>
      <c r="G1021" s="268"/>
      <c r="H1021" s="268"/>
    </row>
    <row r="1022" spans="1:8" s="313" customFormat="1" x14ac:dyDescent="0.2">
      <c r="A1022" s="338"/>
      <c r="B1022" s="338"/>
      <c r="C1022" s="325"/>
      <c r="D1022" s="325"/>
      <c r="G1022" s="268"/>
      <c r="H1022" s="268"/>
    </row>
    <row r="1023" spans="1:8" s="313" customFormat="1" x14ac:dyDescent="0.2">
      <c r="A1023" s="338"/>
      <c r="B1023" s="338"/>
      <c r="C1023" s="325"/>
      <c r="D1023" s="325"/>
      <c r="G1023" s="268"/>
      <c r="H1023" s="268"/>
    </row>
    <row r="1024" spans="1:8" s="313" customFormat="1" x14ac:dyDescent="0.2">
      <c r="A1024" s="338"/>
      <c r="B1024" s="338"/>
      <c r="C1024" s="325"/>
      <c r="D1024" s="325"/>
      <c r="G1024" s="268"/>
      <c r="H1024" s="268"/>
    </row>
    <row r="1025" spans="1:8" s="325" customFormat="1" x14ac:dyDescent="0.2">
      <c r="A1025" s="338"/>
      <c r="B1025" s="338"/>
      <c r="E1025" s="313"/>
      <c r="F1025" s="313"/>
      <c r="G1025" s="268"/>
      <c r="H1025" s="268"/>
    </row>
    <row r="1026" spans="1:8" s="325" customFormat="1" x14ac:dyDescent="0.2">
      <c r="A1026" s="338"/>
      <c r="B1026" s="338"/>
      <c r="E1026" s="313"/>
      <c r="F1026" s="313"/>
      <c r="G1026" s="268"/>
      <c r="H1026" s="268"/>
    </row>
    <row r="1027" spans="1:8" s="325" customFormat="1" x14ac:dyDescent="0.2">
      <c r="A1027" s="338"/>
      <c r="B1027" s="338"/>
      <c r="E1027" s="313"/>
      <c r="F1027" s="313"/>
      <c r="G1027" s="268"/>
      <c r="H1027" s="268"/>
    </row>
    <row r="1028" spans="1:8" s="325" customFormat="1" x14ac:dyDescent="0.2">
      <c r="A1028" s="338"/>
      <c r="B1028" s="338"/>
      <c r="E1028" s="313"/>
      <c r="F1028" s="313"/>
      <c r="G1028" s="268"/>
      <c r="H1028" s="268"/>
    </row>
    <row r="1029" spans="1:8" s="325" customFormat="1" x14ac:dyDescent="0.2">
      <c r="A1029" s="338"/>
      <c r="B1029" s="338"/>
      <c r="E1029" s="313"/>
      <c r="F1029" s="313"/>
      <c r="G1029" s="268"/>
      <c r="H1029" s="268"/>
    </row>
    <row r="1030" spans="1:8" s="325" customFormat="1" x14ac:dyDescent="0.2">
      <c r="A1030" s="338"/>
      <c r="B1030" s="338"/>
      <c r="E1030" s="313"/>
      <c r="F1030" s="313"/>
      <c r="G1030" s="268"/>
      <c r="H1030" s="268"/>
    </row>
    <row r="1031" spans="1:8" s="325" customFormat="1" x14ac:dyDescent="0.2">
      <c r="A1031" s="338"/>
      <c r="B1031" s="338"/>
      <c r="E1031" s="313"/>
      <c r="F1031" s="313"/>
      <c r="G1031" s="268"/>
      <c r="H1031" s="268"/>
    </row>
    <row r="1032" spans="1:8" s="325" customFormat="1" x14ac:dyDescent="0.2">
      <c r="A1032" s="338"/>
      <c r="B1032" s="338"/>
      <c r="E1032" s="313"/>
      <c r="F1032" s="313"/>
      <c r="G1032" s="268"/>
      <c r="H1032" s="268"/>
    </row>
    <row r="1033" spans="1:8" s="325" customFormat="1" x14ac:dyDescent="0.2">
      <c r="A1033" s="338"/>
      <c r="B1033" s="338"/>
      <c r="E1033" s="313"/>
      <c r="F1033" s="313"/>
      <c r="G1033" s="268"/>
      <c r="H1033" s="268"/>
    </row>
    <row r="1034" spans="1:8" s="325" customFormat="1" x14ac:dyDescent="0.2">
      <c r="A1034" s="338"/>
      <c r="B1034" s="338"/>
      <c r="E1034" s="313"/>
      <c r="F1034" s="313"/>
      <c r="G1034" s="268"/>
      <c r="H1034" s="268"/>
    </row>
    <row r="1035" spans="1:8" s="325" customFormat="1" x14ac:dyDescent="0.2">
      <c r="A1035" s="338"/>
      <c r="B1035" s="338"/>
      <c r="E1035" s="313"/>
      <c r="F1035" s="313"/>
      <c r="G1035" s="268"/>
      <c r="H1035" s="268"/>
    </row>
    <row r="1036" spans="1:8" s="325" customFormat="1" x14ac:dyDescent="0.2">
      <c r="A1036" s="338"/>
      <c r="B1036" s="338"/>
      <c r="E1036" s="313"/>
      <c r="F1036" s="313"/>
      <c r="G1036" s="268"/>
      <c r="H1036" s="268"/>
    </row>
    <row r="1037" spans="1:8" s="325" customFormat="1" x14ac:dyDescent="0.2">
      <c r="A1037" s="338"/>
      <c r="B1037" s="338"/>
      <c r="E1037" s="313"/>
      <c r="F1037" s="313"/>
      <c r="G1037" s="268"/>
      <c r="H1037" s="268"/>
    </row>
    <row r="1038" spans="1:8" s="325" customFormat="1" x14ac:dyDescent="0.2">
      <c r="A1038" s="338"/>
      <c r="B1038" s="338"/>
      <c r="E1038" s="313"/>
      <c r="F1038" s="313"/>
      <c r="G1038" s="268"/>
      <c r="H1038" s="268"/>
    </row>
    <row r="1039" spans="1:8" s="325" customFormat="1" x14ac:dyDescent="0.2">
      <c r="A1039" s="338"/>
      <c r="B1039" s="338"/>
      <c r="E1039" s="313"/>
      <c r="F1039" s="313"/>
      <c r="G1039" s="268"/>
      <c r="H1039" s="268"/>
    </row>
    <row r="1040" spans="1:8" s="325" customFormat="1" x14ac:dyDescent="0.2">
      <c r="A1040" s="338"/>
      <c r="B1040" s="338"/>
      <c r="E1040" s="313"/>
      <c r="F1040" s="313"/>
      <c r="G1040" s="268"/>
      <c r="H1040" s="268"/>
    </row>
    <row r="1041" spans="1:8" s="325" customFormat="1" x14ac:dyDescent="0.2">
      <c r="A1041" s="338"/>
      <c r="B1041" s="338"/>
      <c r="E1041" s="313"/>
      <c r="F1041" s="313"/>
      <c r="G1041" s="268"/>
      <c r="H1041" s="268"/>
    </row>
    <row r="1042" spans="1:8" s="325" customFormat="1" x14ac:dyDescent="0.2">
      <c r="A1042" s="338"/>
      <c r="B1042" s="338"/>
      <c r="E1042" s="313"/>
      <c r="F1042" s="313"/>
      <c r="G1042" s="268"/>
      <c r="H1042" s="268"/>
    </row>
    <row r="1043" spans="1:8" s="325" customFormat="1" x14ac:dyDescent="0.2">
      <c r="A1043" s="338"/>
      <c r="B1043" s="338"/>
      <c r="E1043" s="313"/>
      <c r="F1043" s="313"/>
      <c r="G1043" s="268"/>
      <c r="H1043" s="268"/>
    </row>
    <row r="1044" spans="1:8" s="325" customFormat="1" x14ac:dyDescent="0.2">
      <c r="A1044" s="338"/>
      <c r="B1044" s="338"/>
      <c r="E1044" s="313"/>
      <c r="F1044" s="313"/>
      <c r="G1044" s="268"/>
      <c r="H1044" s="268"/>
    </row>
    <row r="1045" spans="1:8" s="325" customFormat="1" x14ac:dyDescent="0.2">
      <c r="A1045" s="338"/>
      <c r="B1045" s="338"/>
      <c r="E1045" s="313"/>
      <c r="F1045" s="313"/>
      <c r="G1045" s="268"/>
      <c r="H1045" s="268"/>
    </row>
    <row r="1046" spans="1:8" s="325" customFormat="1" x14ac:dyDescent="0.2">
      <c r="A1046" s="338"/>
      <c r="B1046" s="338"/>
      <c r="E1046" s="313"/>
      <c r="F1046" s="313"/>
      <c r="G1046" s="268"/>
      <c r="H1046" s="268"/>
    </row>
    <row r="1047" spans="1:8" s="325" customFormat="1" x14ac:dyDescent="0.2">
      <c r="A1047" s="338"/>
      <c r="B1047" s="338"/>
      <c r="E1047" s="313"/>
      <c r="F1047" s="313"/>
      <c r="G1047" s="268"/>
      <c r="H1047" s="268"/>
    </row>
    <row r="1048" spans="1:8" s="325" customFormat="1" x14ac:dyDescent="0.2">
      <c r="A1048" s="338"/>
      <c r="B1048" s="338"/>
      <c r="E1048" s="313"/>
      <c r="F1048" s="313"/>
      <c r="G1048" s="268"/>
      <c r="H1048" s="268"/>
    </row>
    <row r="1049" spans="1:8" s="325" customFormat="1" x14ac:dyDescent="0.2">
      <c r="A1049" s="338"/>
      <c r="B1049" s="338"/>
      <c r="E1049" s="313"/>
      <c r="F1049" s="313"/>
      <c r="G1049" s="268"/>
      <c r="H1049" s="268"/>
    </row>
    <row r="1050" spans="1:8" s="325" customFormat="1" x14ac:dyDescent="0.2">
      <c r="A1050" s="338"/>
      <c r="B1050" s="338"/>
      <c r="E1050" s="313"/>
      <c r="F1050" s="313"/>
      <c r="G1050" s="268"/>
      <c r="H1050" s="268"/>
    </row>
    <row r="1051" spans="1:8" s="325" customFormat="1" x14ac:dyDescent="0.2">
      <c r="A1051" s="338"/>
      <c r="B1051" s="338"/>
      <c r="E1051" s="313"/>
      <c r="F1051" s="313"/>
      <c r="G1051" s="268"/>
      <c r="H1051" s="268"/>
    </row>
    <row r="1052" spans="1:8" s="325" customFormat="1" x14ac:dyDescent="0.2">
      <c r="A1052" s="338"/>
      <c r="B1052" s="338"/>
      <c r="E1052" s="313"/>
      <c r="F1052" s="313"/>
      <c r="G1052" s="268"/>
      <c r="H1052" s="268"/>
    </row>
    <row r="1053" spans="1:8" s="325" customFormat="1" x14ac:dyDescent="0.2">
      <c r="A1053" s="338"/>
      <c r="B1053" s="338"/>
      <c r="E1053" s="313"/>
      <c r="F1053" s="313"/>
      <c r="G1053" s="268"/>
      <c r="H1053" s="268"/>
    </row>
    <row r="1054" spans="1:8" s="325" customFormat="1" x14ac:dyDescent="0.2">
      <c r="A1054" s="338"/>
      <c r="B1054" s="338"/>
      <c r="E1054" s="313"/>
      <c r="F1054" s="313"/>
      <c r="G1054" s="268"/>
      <c r="H1054" s="268"/>
    </row>
    <row r="1055" spans="1:8" s="325" customFormat="1" x14ac:dyDescent="0.2">
      <c r="A1055" s="338"/>
      <c r="B1055" s="338"/>
      <c r="E1055" s="313"/>
      <c r="F1055" s="313"/>
      <c r="G1055" s="268"/>
      <c r="H1055" s="268"/>
    </row>
    <row r="1056" spans="1:8" s="325" customFormat="1" x14ac:dyDescent="0.2">
      <c r="A1056" s="338"/>
      <c r="B1056" s="338"/>
      <c r="E1056" s="313"/>
      <c r="F1056" s="313"/>
      <c r="G1056" s="268"/>
      <c r="H1056" s="268"/>
    </row>
    <row r="1057" spans="1:8" s="325" customFormat="1" x14ac:dyDescent="0.2">
      <c r="A1057" s="338"/>
      <c r="B1057" s="338"/>
      <c r="E1057" s="313"/>
      <c r="F1057" s="313"/>
      <c r="G1057" s="268"/>
      <c r="H1057" s="268"/>
    </row>
    <row r="1058" spans="1:8" s="325" customFormat="1" x14ac:dyDescent="0.2">
      <c r="A1058" s="338"/>
      <c r="B1058" s="338"/>
      <c r="E1058" s="313"/>
      <c r="F1058" s="313"/>
      <c r="G1058" s="268"/>
      <c r="H1058" s="268"/>
    </row>
    <row r="1059" spans="1:8" s="325" customFormat="1" x14ac:dyDescent="0.2">
      <c r="A1059" s="338"/>
      <c r="B1059" s="338"/>
      <c r="E1059" s="313"/>
      <c r="F1059" s="313"/>
      <c r="G1059" s="268"/>
      <c r="H1059" s="268"/>
    </row>
    <row r="1060" spans="1:8" s="325" customFormat="1" x14ac:dyDescent="0.2">
      <c r="A1060" s="338"/>
      <c r="B1060" s="338"/>
      <c r="E1060" s="313"/>
      <c r="F1060" s="313"/>
      <c r="G1060" s="268"/>
      <c r="H1060" s="268"/>
    </row>
    <row r="1061" spans="1:8" s="325" customFormat="1" x14ac:dyDescent="0.2">
      <c r="A1061" s="338"/>
      <c r="B1061" s="338"/>
      <c r="E1061" s="313"/>
      <c r="F1061" s="313"/>
      <c r="G1061" s="268"/>
      <c r="H1061" s="268"/>
    </row>
    <row r="1062" spans="1:8" s="325" customFormat="1" x14ac:dyDescent="0.2">
      <c r="A1062" s="338"/>
      <c r="B1062" s="338"/>
      <c r="E1062" s="313"/>
      <c r="F1062" s="313"/>
      <c r="G1062" s="268"/>
      <c r="H1062" s="268"/>
    </row>
    <row r="1063" spans="1:8" s="325" customFormat="1" x14ac:dyDescent="0.2">
      <c r="A1063" s="338"/>
      <c r="B1063" s="338"/>
      <c r="E1063" s="313"/>
      <c r="F1063" s="313"/>
      <c r="G1063" s="268"/>
      <c r="H1063" s="268"/>
    </row>
    <row r="1064" spans="1:8" s="325" customFormat="1" x14ac:dyDescent="0.2">
      <c r="A1064" s="338"/>
      <c r="B1064" s="338"/>
      <c r="E1064" s="313"/>
      <c r="F1064" s="313"/>
      <c r="G1064" s="268"/>
      <c r="H1064" s="268"/>
    </row>
    <row r="1065" spans="1:8" s="325" customFormat="1" x14ac:dyDescent="0.2">
      <c r="A1065" s="338"/>
      <c r="B1065" s="338"/>
      <c r="E1065" s="313"/>
      <c r="F1065" s="313"/>
      <c r="G1065" s="268"/>
      <c r="H1065" s="268"/>
    </row>
    <row r="1066" spans="1:8" s="325" customFormat="1" x14ac:dyDescent="0.2">
      <c r="A1066" s="338"/>
      <c r="B1066" s="338"/>
      <c r="E1066" s="313"/>
      <c r="F1066" s="313"/>
      <c r="G1066" s="268"/>
      <c r="H1066" s="268"/>
    </row>
    <row r="1067" spans="1:8" s="325" customFormat="1" x14ac:dyDescent="0.2">
      <c r="A1067" s="338"/>
      <c r="B1067" s="338"/>
      <c r="E1067" s="313"/>
      <c r="F1067" s="313"/>
      <c r="G1067" s="268"/>
      <c r="H1067" s="268"/>
    </row>
    <row r="1068" spans="1:8" s="325" customFormat="1" x14ac:dyDescent="0.2">
      <c r="A1068" s="338"/>
      <c r="B1068" s="338"/>
      <c r="E1068" s="313"/>
      <c r="F1068" s="313"/>
      <c r="G1068" s="268"/>
      <c r="H1068" s="268"/>
    </row>
    <row r="1069" spans="1:8" s="325" customFormat="1" x14ac:dyDescent="0.2">
      <c r="A1069" s="338"/>
      <c r="B1069" s="338"/>
      <c r="E1069" s="313"/>
      <c r="F1069" s="313"/>
      <c r="G1069" s="268"/>
      <c r="H1069" s="268"/>
    </row>
    <row r="1070" spans="1:8" s="325" customFormat="1" x14ac:dyDescent="0.2">
      <c r="A1070" s="338"/>
      <c r="B1070" s="338"/>
      <c r="E1070" s="313"/>
      <c r="F1070" s="313"/>
      <c r="G1070" s="268"/>
      <c r="H1070" s="268"/>
    </row>
    <row r="1071" spans="1:8" s="325" customFormat="1" x14ac:dyDescent="0.2">
      <c r="A1071" s="338"/>
      <c r="B1071" s="338"/>
      <c r="E1071" s="313"/>
      <c r="F1071" s="313"/>
      <c r="G1071" s="268"/>
      <c r="H1071" s="268"/>
    </row>
    <row r="1072" spans="1:8" s="325" customFormat="1" x14ac:dyDescent="0.2">
      <c r="A1072" s="338"/>
      <c r="B1072" s="338"/>
      <c r="E1072" s="313"/>
      <c r="F1072" s="313"/>
      <c r="G1072" s="268"/>
      <c r="H1072" s="268"/>
    </row>
    <row r="1073" spans="1:8" s="325" customFormat="1" x14ac:dyDescent="0.2">
      <c r="A1073" s="338"/>
      <c r="B1073" s="338"/>
      <c r="E1073" s="313"/>
      <c r="F1073" s="313"/>
      <c r="G1073" s="268"/>
      <c r="H1073" s="268"/>
    </row>
    <row r="1074" spans="1:8" s="325" customFormat="1" x14ac:dyDescent="0.2">
      <c r="A1074" s="338"/>
      <c r="B1074" s="338"/>
      <c r="E1074" s="313"/>
      <c r="F1074" s="313"/>
      <c r="G1074" s="268"/>
      <c r="H1074" s="268"/>
    </row>
    <row r="1075" spans="1:8" s="325" customFormat="1" x14ac:dyDescent="0.2">
      <c r="A1075" s="338"/>
      <c r="B1075" s="338"/>
      <c r="E1075" s="313"/>
      <c r="F1075" s="313"/>
      <c r="G1075" s="268"/>
      <c r="H1075" s="268"/>
    </row>
    <row r="1076" spans="1:8" s="325" customFormat="1" x14ac:dyDescent="0.2">
      <c r="A1076" s="338"/>
      <c r="B1076" s="338"/>
      <c r="E1076" s="313"/>
      <c r="F1076" s="313"/>
      <c r="G1076" s="268"/>
      <c r="H1076" s="268"/>
    </row>
    <row r="1077" spans="1:8" s="325" customFormat="1" x14ac:dyDescent="0.2">
      <c r="A1077" s="338"/>
      <c r="B1077" s="338"/>
      <c r="E1077" s="313"/>
      <c r="F1077" s="313"/>
      <c r="G1077" s="268"/>
      <c r="H1077" s="268"/>
    </row>
    <row r="1078" spans="1:8" s="325" customFormat="1" x14ac:dyDescent="0.2">
      <c r="A1078" s="338"/>
      <c r="B1078" s="338"/>
      <c r="E1078" s="313"/>
      <c r="F1078" s="313"/>
      <c r="G1078" s="268"/>
      <c r="H1078" s="268"/>
    </row>
    <row r="1079" spans="1:8" s="325" customFormat="1" x14ac:dyDescent="0.2">
      <c r="A1079" s="338"/>
      <c r="B1079" s="338"/>
      <c r="E1079" s="313"/>
      <c r="F1079" s="313"/>
      <c r="G1079" s="268"/>
      <c r="H1079" s="268"/>
    </row>
    <row r="1080" spans="1:8" s="325" customFormat="1" x14ac:dyDescent="0.2">
      <c r="A1080" s="338"/>
      <c r="B1080" s="338"/>
      <c r="E1080" s="313"/>
      <c r="F1080" s="313"/>
      <c r="G1080" s="268"/>
      <c r="H1080" s="268"/>
    </row>
    <row r="1081" spans="1:8" s="325" customFormat="1" x14ac:dyDescent="0.2">
      <c r="A1081" s="338"/>
      <c r="B1081" s="338"/>
      <c r="E1081" s="313"/>
      <c r="F1081" s="313"/>
      <c r="G1081" s="268"/>
      <c r="H1081" s="268"/>
    </row>
    <row r="1082" spans="1:8" s="325" customFormat="1" x14ac:dyDescent="0.2">
      <c r="A1082" s="338"/>
      <c r="B1082" s="338"/>
      <c r="E1082" s="313"/>
      <c r="F1082" s="313"/>
      <c r="G1082" s="268"/>
      <c r="H1082" s="268"/>
    </row>
    <row r="1083" spans="1:8" s="325" customFormat="1" x14ac:dyDescent="0.2">
      <c r="A1083" s="338"/>
      <c r="B1083" s="338"/>
      <c r="E1083" s="313"/>
      <c r="F1083" s="313"/>
      <c r="G1083" s="268"/>
      <c r="H1083" s="268"/>
    </row>
    <row r="1084" spans="1:8" s="325" customFormat="1" x14ac:dyDescent="0.2">
      <c r="A1084" s="338"/>
      <c r="B1084" s="338"/>
      <c r="E1084" s="313"/>
      <c r="F1084" s="313"/>
      <c r="G1084" s="268"/>
      <c r="H1084" s="268"/>
    </row>
    <row r="1085" spans="1:8" s="325" customFormat="1" x14ac:dyDescent="0.2">
      <c r="A1085" s="338"/>
      <c r="B1085" s="338"/>
      <c r="E1085" s="313"/>
      <c r="F1085" s="313"/>
      <c r="G1085" s="268"/>
      <c r="H1085" s="268"/>
    </row>
    <row r="1086" spans="1:8" s="325" customFormat="1" x14ac:dyDescent="0.2">
      <c r="A1086" s="338"/>
      <c r="B1086" s="338"/>
      <c r="E1086" s="313"/>
      <c r="F1086" s="313"/>
      <c r="G1086" s="268"/>
      <c r="H1086" s="268"/>
    </row>
    <row r="1087" spans="1:8" s="325" customFormat="1" x14ac:dyDescent="0.2">
      <c r="A1087" s="338"/>
      <c r="B1087" s="338"/>
      <c r="E1087" s="313"/>
      <c r="F1087" s="313"/>
      <c r="G1087" s="268"/>
      <c r="H1087" s="268"/>
    </row>
    <row r="1088" spans="1:8" s="325" customFormat="1" x14ac:dyDescent="0.2">
      <c r="A1088" s="338"/>
      <c r="B1088" s="338"/>
      <c r="E1088" s="313"/>
      <c r="F1088" s="313"/>
      <c r="G1088" s="268"/>
      <c r="H1088" s="268"/>
    </row>
    <row r="1089" spans="1:8" s="325" customFormat="1" x14ac:dyDescent="0.2">
      <c r="A1089" s="338"/>
      <c r="B1089" s="338"/>
      <c r="E1089" s="313"/>
      <c r="F1089" s="313"/>
      <c r="G1089" s="268"/>
      <c r="H1089" s="268"/>
    </row>
    <row r="1090" spans="1:8" s="325" customFormat="1" x14ac:dyDescent="0.2">
      <c r="A1090" s="338"/>
      <c r="B1090" s="338"/>
      <c r="E1090" s="313"/>
      <c r="F1090" s="313"/>
      <c r="G1090" s="268"/>
      <c r="H1090" s="268"/>
    </row>
    <row r="1091" spans="1:8" s="325" customFormat="1" x14ac:dyDescent="0.2">
      <c r="A1091" s="338"/>
      <c r="B1091" s="338"/>
      <c r="E1091" s="313"/>
      <c r="F1091" s="313"/>
      <c r="G1091" s="268"/>
      <c r="H1091" s="268"/>
    </row>
    <row r="1092" spans="1:8" s="325" customFormat="1" x14ac:dyDescent="0.2">
      <c r="A1092" s="338"/>
      <c r="B1092" s="338"/>
      <c r="E1092" s="313"/>
      <c r="F1092" s="313"/>
      <c r="G1092" s="268"/>
      <c r="H1092" s="268"/>
    </row>
    <row r="1093" spans="1:8" s="325" customFormat="1" x14ac:dyDescent="0.2">
      <c r="A1093" s="338"/>
      <c r="B1093" s="338"/>
      <c r="E1093" s="313"/>
      <c r="F1093" s="313"/>
      <c r="G1093" s="268"/>
      <c r="H1093" s="268"/>
    </row>
    <row r="1094" spans="1:8" s="325" customFormat="1" x14ac:dyDescent="0.2">
      <c r="A1094" s="338"/>
      <c r="B1094" s="338"/>
      <c r="E1094" s="313"/>
      <c r="F1094" s="313"/>
      <c r="G1094" s="268"/>
      <c r="H1094" s="268"/>
    </row>
    <row r="1095" spans="1:8" s="325" customFormat="1" x14ac:dyDescent="0.2">
      <c r="A1095" s="338"/>
      <c r="B1095" s="338"/>
      <c r="E1095" s="313"/>
      <c r="F1095" s="313"/>
      <c r="G1095" s="268"/>
      <c r="H1095" s="268"/>
    </row>
    <row r="1096" spans="1:8" s="325" customFormat="1" x14ac:dyDescent="0.2">
      <c r="A1096" s="338"/>
      <c r="B1096" s="338"/>
      <c r="E1096" s="313"/>
      <c r="F1096" s="313"/>
      <c r="G1096" s="268"/>
      <c r="H1096" s="268"/>
    </row>
    <row r="1097" spans="1:8" s="325" customFormat="1" x14ac:dyDescent="0.2">
      <c r="A1097" s="338"/>
      <c r="B1097" s="338"/>
      <c r="E1097" s="313"/>
      <c r="F1097" s="313"/>
      <c r="G1097" s="268"/>
      <c r="H1097" s="268"/>
    </row>
    <row r="1098" spans="1:8" s="325" customFormat="1" x14ac:dyDescent="0.2">
      <c r="A1098" s="338"/>
      <c r="B1098" s="338"/>
      <c r="E1098" s="313"/>
      <c r="F1098" s="313"/>
      <c r="G1098" s="268"/>
      <c r="H1098" s="268"/>
    </row>
    <row r="1099" spans="1:8" s="325" customFormat="1" x14ac:dyDescent="0.2">
      <c r="A1099" s="338"/>
      <c r="B1099" s="338"/>
      <c r="E1099" s="313"/>
      <c r="F1099" s="313"/>
      <c r="G1099" s="268"/>
      <c r="H1099" s="268"/>
    </row>
    <row r="1100" spans="1:8" s="325" customFormat="1" x14ac:dyDescent="0.2">
      <c r="A1100" s="338"/>
      <c r="B1100" s="338"/>
      <c r="E1100" s="313"/>
      <c r="F1100" s="313"/>
      <c r="G1100" s="268"/>
      <c r="H1100" s="268"/>
    </row>
    <row r="1101" spans="1:8" s="325" customFormat="1" x14ac:dyDescent="0.2">
      <c r="A1101" s="338"/>
      <c r="B1101" s="338"/>
      <c r="E1101" s="313"/>
      <c r="F1101" s="313"/>
      <c r="G1101" s="268"/>
      <c r="H1101" s="268"/>
    </row>
    <row r="1102" spans="1:8" s="325" customFormat="1" x14ac:dyDescent="0.2">
      <c r="A1102" s="338"/>
      <c r="B1102" s="338"/>
      <c r="E1102" s="313"/>
      <c r="F1102" s="313"/>
      <c r="G1102" s="268"/>
      <c r="H1102" s="268"/>
    </row>
    <row r="1103" spans="1:8" s="325" customFormat="1" x14ac:dyDescent="0.2">
      <c r="A1103" s="338"/>
      <c r="B1103" s="338"/>
      <c r="E1103" s="313"/>
      <c r="F1103" s="313"/>
      <c r="G1103" s="268"/>
      <c r="H1103" s="268"/>
    </row>
    <row r="1104" spans="1:8" s="325" customFormat="1" x14ac:dyDescent="0.2">
      <c r="A1104" s="338"/>
      <c r="B1104" s="338"/>
      <c r="E1104" s="313"/>
      <c r="F1104" s="313"/>
      <c r="G1104" s="268"/>
      <c r="H1104" s="268"/>
    </row>
    <row r="1105" spans="1:8" s="325" customFormat="1" x14ac:dyDescent="0.2">
      <c r="A1105" s="338"/>
      <c r="B1105" s="338"/>
      <c r="E1105" s="313"/>
      <c r="F1105" s="313"/>
      <c r="G1105" s="268"/>
      <c r="H1105" s="268"/>
    </row>
    <row r="1106" spans="1:8" s="325" customFormat="1" x14ac:dyDescent="0.2">
      <c r="A1106" s="338"/>
      <c r="B1106" s="338"/>
      <c r="E1106" s="313"/>
      <c r="F1106" s="313"/>
      <c r="G1106" s="268"/>
      <c r="H1106" s="268"/>
    </row>
    <row r="1107" spans="1:8" s="325" customFormat="1" x14ac:dyDescent="0.2">
      <c r="A1107" s="338"/>
      <c r="B1107" s="338"/>
      <c r="E1107" s="313"/>
      <c r="F1107" s="313"/>
      <c r="G1107" s="268"/>
      <c r="H1107" s="268"/>
    </row>
    <row r="1108" spans="1:8" s="325" customFormat="1" x14ac:dyDescent="0.2">
      <c r="A1108" s="338"/>
      <c r="B1108" s="338"/>
      <c r="E1108" s="313"/>
      <c r="F1108" s="313"/>
      <c r="G1108" s="268"/>
      <c r="H1108" s="268"/>
    </row>
    <row r="1109" spans="1:8" s="325" customFormat="1" x14ac:dyDescent="0.2">
      <c r="A1109" s="338"/>
      <c r="B1109" s="338"/>
      <c r="E1109" s="313"/>
      <c r="F1109" s="313"/>
      <c r="G1109" s="268"/>
      <c r="H1109" s="268"/>
    </row>
    <row r="1110" spans="1:8" s="325" customFormat="1" x14ac:dyDescent="0.2">
      <c r="A1110" s="338"/>
      <c r="B1110" s="338"/>
      <c r="E1110" s="313"/>
      <c r="F1110" s="313"/>
      <c r="G1110" s="268"/>
      <c r="H1110" s="268"/>
    </row>
    <row r="1111" spans="1:8" s="325" customFormat="1" x14ac:dyDescent="0.2">
      <c r="A1111" s="338"/>
      <c r="B1111" s="338"/>
      <c r="E1111" s="313"/>
      <c r="F1111" s="313"/>
      <c r="G1111" s="268"/>
      <c r="H1111" s="268"/>
    </row>
    <row r="1112" spans="1:8" s="325" customFormat="1" x14ac:dyDescent="0.2">
      <c r="A1112" s="338"/>
      <c r="B1112" s="338"/>
      <c r="E1112" s="313"/>
      <c r="F1112" s="313"/>
      <c r="G1112" s="268"/>
      <c r="H1112" s="268"/>
    </row>
    <row r="1113" spans="1:8" s="325" customFormat="1" x14ac:dyDescent="0.2">
      <c r="A1113" s="338"/>
      <c r="B1113" s="338"/>
      <c r="E1113" s="313"/>
      <c r="F1113" s="313"/>
      <c r="G1113" s="268"/>
      <c r="H1113" s="268"/>
    </row>
    <row r="1114" spans="1:8" s="325" customFormat="1" x14ac:dyDescent="0.2">
      <c r="A1114" s="338"/>
      <c r="B1114" s="338"/>
      <c r="E1114" s="313"/>
      <c r="F1114" s="313"/>
      <c r="G1114" s="268"/>
      <c r="H1114" s="268"/>
    </row>
    <row r="1115" spans="1:8" s="325" customFormat="1" x14ac:dyDescent="0.2">
      <c r="A1115" s="338"/>
      <c r="B1115" s="338"/>
      <c r="E1115" s="313"/>
      <c r="F1115" s="313"/>
      <c r="G1115" s="268"/>
      <c r="H1115" s="268"/>
    </row>
    <row r="1116" spans="1:8" s="325" customFormat="1" x14ac:dyDescent="0.2">
      <c r="A1116" s="338"/>
      <c r="B1116" s="338"/>
      <c r="E1116" s="313"/>
      <c r="F1116" s="313"/>
      <c r="G1116" s="268"/>
      <c r="H1116" s="268"/>
    </row>
    <row r="1117" spans="1:8" s="325" customFormat="1" x14ac:dyDescent="0.2">
      <c r="A1117" s="338"/>
      <c r="B1117" s="338"/>
      <c r="E1117" s="313"/>
      <c r="F1117" s="313"/>
      <c r="G1117" s="268"/>
      <c r="H1117" s="268"/>
    </row>
    <row r="1118" spans="1:8" s="325" customFormat="1" x14ac:dyDescent="0.2">
      <c r="A1118" s="338"/>
      <c r="B1118" s="338"/>
      <c r="E1118" s="313"/>
      <c r="F1118" s="313"/>
      <c r="G1118" s="268"/>
      <c r="H1118" s="268"/>
    </row>
    <row r="1119" spans="1:8" s="325" customFormat="1" x14ac:dyDescent="0.2">
      <c r="A1119" s="338"/>
      <c r="B1119" s="338"/>
      <c r="E1119" s="313"/>
      <c r="F1119" s="313"/>
      <c r="G1119" s="268"/>
      <c r="H1119" s="268"/>
    </row>
    <row r="1120" spans="1:8" s="325" customFormat="1" x14ac:dyDescent="0.2">
      <c r="A1120" s="338"/>
      <c r="B1120" s="338"/>
      <c r="E1120" s="313"/>
      <c r="F1120" s="313"/>
      <c r="G1120" s="268"/>
      <c r="H1120" s="268"/>
    </row>
    <row r="1121" spans="1:8" s="325" customFormat="1" x14ac:dyDescent="0.2">
      <c r="A1121" s="338"/>
      <c r="B1121" s="338"/>
      <c r="E1121" s="313"/>
      <c r="F1121" s="313"/>
      <c r="G1121" s="268"/>
      <c r="H1121" s="268"/>
    </row>
    <row r="1122" spans="1:8" s="325" customFormat="1" x14ac:dyDescent="0.2">
      <c r="A1122" s="338"/>
      <c r="B1122" s="338"/>
      <c r="E1122" s="313"/>
      <c r="F1122" s="313"/>
      <c r="G1122" s="268"/>
      <c r="H1122" s="268"/>
    </row>
    <row r="1123" spans="1:8" s="325" customFormat="1" x14ac:dyDescent="0.2">
      <c r="A1123" s="338"/>
      <c r="B1123" s="338"/>
      <c r="E1123" s="313"/>
      <c r="F1123" s="313"/>
      <c r="G1123" s="268"/>
      <c r="H1123" s="268"/>
    </row>
    <row r="1124" spans="1:8" s="325" customFormat="1" x14ac:dyDescent="0.2">
      <c r="A1124" s="338"/>
      <c r="B1124" s="338"/>
      <c r="E1124" s="313"/>
      <c r="F1124" s="313"/>
      <c r="G1124" s="268"/>
      <c r="H1124" s="268"/>
    </row>
    <row r="1125" spans="1:8" s="325" customFormat="1" x14ac:dyDescent="0.2">
      <c r="A1125" s="338"/>
      <c r="B1125" s="338"/>
      <c r="E1125" s="313"/>
      <c r="F1125" s="313"/>
      <c r="G1125" s="268"/>
      <c r="H1125" s="268"/>
    </row>
    <row r="1126" spans="1:8" s="325" customFormat="1" x14ac:dyDescent="0.2">
      <c r="A1126" s="338"/>
      <c r="B1126" s="338"/>
      <c r="E1126" s="313"/>
      <c r="F1126" s="313"/>
      <c r="G1126" s="268"/>
      <c r="H1126" s="268"/>
    </row>
    <row r="1127" spans="1:8" s="325" customFormat="1" x14ac:dyDescent="0.2">
      <c r="A1127" s="338"/>
      <c r="B1127" s="338"/>
      <c r="E1127" s="313"/>
      <c r="F1127" s="313"/>
      <c r="G1127" s="268"/>
      <c r="H1127" s="268"/>
    </row>
    <row r="1128" spans="1:8" s="325" customFormat="1" x14ac:dyDescent="0.2">
      <c r="A1128" s="338"/>
      <c r="B1128" s="338"/>
      <c r="E1128" s="313"/>
      <c r="F1128" s="313"/>
      <c r="G1128" s="268"/>
      <c r="H1128" s="268"/>
    </row>
    <row r="1129" spans="1:8" s="325" customFormat="1" x14ac:dyDescent="0.2">
      <c r="A1129" s="338"/>
      <c r="B1129" s="338"/>
      <c r="E1129" s="313"/>
      <c r="F1129" s="313"/>
      <c r="G1129" s="268"/>
      <c r="H1129" s="268"/>
    </row>
    <row r="1130" spans="1:8" s="325" customFormat="1" x14ac:dyDescent="0.2">
      <c r="A1130" s="338"/>
      <c r="B1130" s="338"/>
      <c r="E1130" s="313"/>
      <c r="F1130" s="313"/>
      <c r="G1130" s="268"/>
      <c r="H1130" s="268"/>
    </row>
    <row r="1131" spans="1:8" s="325" customFormat="1" x14ac:dyDescent="0.2">
      <c r="A1131" s="338"/>
      <c r="B1131" s="338"/>
      <c r="E1131" s="313"/>
      <c r="F1131" s="313"/>
      <c r="G1131" s="268"/>
      <c r="H1131" s="268"/>
    </row>
    <row r="1132" spans="1:8" s="325" customFormat="1" x14ac:dyDescent="0.2">
      <c r="A1132" s="338"/>
      <c r="B1132" s="338"/>
      <c r="E1132" s="313"/>
      <c r="F1132" s="313"/>
      <c r="G1132" s="268"/>
      <c r="H1132" s="268"/>
    </row>
    <row r="1133" spans="1:8" s="325" customFormat="1" x14ac:dyDescent="0.2">
      <c r="A1133" s="338"/>
      <c r="B1133" s="338"/>
      <c r="E1133" s="313"/>
      <c r="F1133" s="313"/>
      <c r="G1133" s="268"/>
      <c r="H1133" s="268"/>
    </row>
    <row r="1134" spans="1:8" s="325" customFormat="1" x14ac:dyDescent="0.2">
      <c r="A1134" s="338"/>
      <c r="B1134" s="338"/>
      <c r="E1134" s="313"/>
      <c r="F1134" s="313"/>
      <c r="G1134" s="268"/>
      <c r="H1134" s="268"/>
    </row>
    <row r="1135" spans="1:8" s="325" customFormat="1" x14ac:dyDescent="0.2">
      <c r="A1135" s="338"/>
      <c r="B1135" s="338"/>
      <c r="E1135" s="313"/>
      <c r="F1135" s="313"/>
      <c r="G1135" s="268"/>
      <c r="H1135" s="268"/>
    </row>
    <row r="1136" spans="1:8" s="325" customFormat="1" x14ac:dyDescent="0.2">
      <c r="A1136" s="338"/>
      <c r="B1136" s="338"/>
      <c r="E1136" s="313"/>
      <c r="F1136" s="313"/>
      <c r="G1136" s="268"/>
      <c r="H1136" s="268"/>
    </row>
    <row r="1137" spans="1:8" s="325" customFormat="1" x14ac:dyDescent="0.2">
      <c r="A1137" s="338"/>
      <c r="B1137" s="338"/>
      <c r="E1137" s="313"/>
      <c r="F1137" s="313"/>
      <c r="G1137" s="268"/>
      <c r="H1137" s="268"/>
    </row>
    <row r="1138" spans="1:8" s="325" customFormat="1" x14ac:dyDescent="0.2">
      <c r="A1138" s="338"/>
      <c r="B1138" s="338"/>
      <c r="E1138" s="313"/>
      <c r="F1138" s="313"/>
      <c r="G1138" s="268"/>
      <c r="H1138" s="268"/>
    </row>
    <row r="1139" spans="1:8" s="325" customFormat="1" x14ac:dyDescent="0.2">
      <c r="A1139" s="338"/>
      <c r="B1139" s="338"/>
      <c r="E1139" s="313"/>
      <c r="F1139" s="313"/>
      <c r="G1139" s="268"/>
      <c r="H1139" s="268"/>
    </row>
    <row r="1140" spans="1:8" s="325" customFormat="1" x14ac:dyDescent="0.2">
      <c r="A1140" s="338"/>
      <c r="B1140" s="338"/>
      <c r="E1140" s="313"/>
      <c r="F1140" s="313"/>
      <c r="G1140" s="268"/>
      <c r="H1140" s="268"/>
    </row>
    <row r="1141" spans="1:8" s="325" customFormat="1" x14ac:dyDescent="0.2">
      <c r="A1141" s="338"/>
      <c r="B1141" s="338"/>
      <c r="E1141" s="313"/>
      <c r="F1141" s="313"/>
      <c r="G1141" s="268"/>
      <c r="H1141" s="268"/>
    </row>
    <row r="1142" spans="1:8" s="325" customFormat="1" x14ac:dyDescent="0.2">
      <c r="A1142" s="338"/>
      <c r="B1142" s="338"/>
      <c r="E1142" s="313"/>
      <c r="F1142" s="313"/>
      <c r="G1142" s="268"/>
      <c r="H1142" s="268"/>
    </row>
    <row r="1143" spans="1:8" s="325" customFormat="1" x14ac:dyDescent="0.2">
      <c r="A1143" s="338"/>
      <c r="B1143" s="338"/>
      <c r="E1143" s="313"/>
      <c r="F1143" s="313"/>
      <c r="G1143" s="268"/>
      <c r="H1143" s="268"/>
    </row>
    <row r="1144" spans="1:8" s="325" customFormat="1" x14ac:dyDescent="0.2">
      <c r="A1144" s="338"/>
      <c r="B1144" s="338"/>
      <c r="E1144" s="313"/>
      <c r="F1144" s="313"/>
      <c r="G1144" s="268"/>
      <c r="H1144" s="268"/>
    </row>
    <row r="1145" spans="1:8" s="325" customFormat="1" x14ac:dyDescent="0.2">
      <c r="A1145" s="338"/>
      <c r="B1145" s="338"/>
      <c r="E1145" s="313"/>
      <c r="F1145" s="313"/>
      <c r="G1145" s="268"/>
      <c r="H1145" s="268"/>
    </row>
    <row r="1146" spans="1:8" s="325" customFormat="1" x14ac:dyDescent="0.2">
      <c r="A1146" s="338"/>
      <c r="B1146" s="338"/>
      <c r="E1146" s="313"/>
      <c r="F1146" s="313"/>
      <c r="G1146" s="268"/>
      <c r="H1146" s="268"/>
    </row>
    <row r="1147" spans="1:8" s="325" customFormat="1" x14ac:dyDescent="0.2">
      <c r="A1147" s="338"/>
      <c r="B1147" s="338"/>
      <c r="E1147" s="313"/>
      <c r="F1147" s="313"/>
      <c r="G1147" s="268"/>
      <c r="H1147" s="268"/>
    </row>
    <row r="1148" spans="1:8" s="325" customFormat="1" x14ac:dyDescent="0.2">
      <c r="A1148" s="338"/>
      <c r="B1148" s="338"/>
      <c r="E1148" s="313"/>
      <c r="F1148" s="313"/>
      <c r="G1148" s="268"/>
      <c r="H1148" s="268"/>
    </row>
    <row r="1149" spans="1:8" s="325" customFormat="1" x14ac:dyDescent="0.2">
      <c r="A1149" s="338"/>
      <c r="B1149" s="338"/>
      <c r="E1149" s="313"/>
      <c r="F1149" s="313"/>
      <c r="G1149" s="268"/>
      <c r="H1149" s="268"/>
    </row>
    <row r="1150" spans="1:8" s="325" customFormat="1" x14ac:dyDescent="0.2">
      <c r="A1150" s="338"/>
      <c r="B1150" s="338"/>
      <c r="E1150" s="313"/>
      <c r="F1150" s="313"/>
      <c r="G1150" s="268"/>
      <c r="H1150" s="268"/>
    </row>
    <row r="1151" spans="1:8" s="325" customFormat="1" x14ac:dyDescent="0.2">
      <c r="A1151" s="338"/>
      <c r="B1151" s="338"/>
      <c r="E1151" s="313"/>
      <c r="F1151" s="313"/>
      <c r="G1151" s="268"/>
      <c r="H1151" s="268"/>
    </row>
    <row r="1152" spans="1:8" s="325" customFormat="1" x14ac:dyDescent="0.2">
      <c r="A1152" s="338"/>
      <c r="B1152" s="338"/>
      <c r="E1152" s="313"/>
      <c r="F1152" s="313"/>
      <c r="G1152" s="268"/>
      <c r="H1152" s="268"/>
    </row>
    <row r="1153" spans="1:8" s="325" customFormat="1" x14ac:dyDescent="0.2">
      <c r="A1153" s="338"/>
      <c r="B1153" s="338"/>
      <c r="E1153" s="313"/>
      <c r="F1153" s="313"/>
      <c r="G1153" s="268"/>
      <c r="H1153" s="268"/>
    </row>
    <row r="1154" spans="1:8" s="325" customFormat="1" x14ac:dyDescent="0.2">
      <c r="A1154" s="338"/>
      <c r="B1154" s="338"/>
      <c r="E1154" s="313"/>
      <c r="F1154" s="313"/>
      <c r="G1154" s="268"/>
      <c r="H1154" s="268"/>
    </row>
    <row r="1155" spans="1:8" s="325" customFormat="1" x14ac:dyDescent="0.2">
      <c r="A1155" s="338"/>
      <c r="B1155" s="338"/>
      <c r="E1155" s="313"/>
      <c r="F1155" s="313"/>
      <c r="G1155" s="268"/>
      <c r="H1155" s="268"/>
    </row>
    <row r="1156" spans="1:8" s="325" customFormat="1" x14ac:dyDescent="0.2">
      <c r="A1156" s="338"/>
      <c r="B1156" s="338"/>
      <c r="E1156" s="313"/>
      <c r="F1156" s="313"/>
      <c r="G1156" s="268"/>
      <c r="H1156" s="268"/>
    </row>
    <row r="1157" spans="1:8" s="325" customFormat="1" x14ac:dyDescent="0.2">
      <c r="A1157" s="338"/>
      <c r="B1157" s="338"/>
      <c r="E1157" s="313"/>
      <c r="F1157" s="313"/>
      <c r="G1157" s="268"/>
      <c r="H1157" s="268"/>
    </row>
    <row r="1158" spans="1:8" s="325" customFormat="1" x14ac:dyDescent="0.2">
      <c r="A1158" s="338"/>
      <c r="B1158" s="338"/>
      <c r="E1158" s="313"/>
      <c r="F1158" s="313"/>
      <c r="G1158" s="268"/>
      <c r="H1158" s="268"/>
    </row>
    <row r="1159" spans="1:8" s="325" customFormat="1" x14ac:dyDescent="0.2">
      <c r="A1159" s="338"/>
      <c r="B1159" s="338"/>
      <c r="E1159" s="313"/>
      <c r="F1159" s="313"/>
      <c r="G1159" s="268"/>
      <c r="H1159" s="268"/>
    </row>
    <row r="1160" spans="1:8" s="325" customFormat="1" x14ac:dyDescent="0.2">
      <c r="A1160" s="338"/>
      <c r="B1160" s="338"/>
      <c r="E1160" s="313"/>
      <c r="F1160" s="313"/>
      <c r="G1160" s="268"/>
      <c r="H1160" s="268"/>
    </row>
    <row r="1161" spans="1:8" s="325" customFormat="1" x14ac:dyDescent="0.2">
      <c r="A1161" s="338"/>
      <c r="B1161" s="338"/>
      <c r="E1161" s="313"/>
      <c r="F1161" s="313"/>
      <c r="G1161" s="268"/>
      <c r="H1161" s="268"/>
    </row>
    <row r="1162" spans="1:8" s="325" customFormat="1" x14ac:dyDescent="0.2">
      <c r="A1162" s="338"/>
      <c r="B1162" s="338"/>
      <c r="E1162" s="313"/>
      <c r="F1162" s="313"/>
      <c r="G1162" s="268"/>
      <c r="H1162" s="268"/>
    </row>
    <row r="1163" spans="1:8" s="325" customFormat="1" x14ac:dyDescent="0.2">
      <c r="A1163" s="338"/>
      <c r="B1163" s="338"/>
      <c r="E1163" s="313"/>
      <c r="F1163" s="313"/>
      <c r="G1163" s="268"/>
      <c r="H1163" s="268"/>
    </row>
    <row r="1164" spans="1:8" s="325" customFormat="1" x14ac:dyDescent="0.2">
      <c r="A1164" s="338"/>
      <c r="B1164" s="338"/>
      <c r="E1164" s="313"/>
      <c r="F1164" s="313"/>
      <c r="G1164" s="268"/>
      <c r="H1164" s="268"/>
    </row>
    <row r="1165" spans="1:8" s="325" customFormat="1" x14ac:dyDescent="0.2">
      <c r="A1165" s="338"/>
      <c r="B1165" s="338"/>
      <c r="E1165" s="313"/>
      <c r="F1165" s="313"/>
      <c r="G1165" s="268"/>
      <c r="H1165" s="268"/>
    </row>
    <row r="1166" spans="1:8" s="325" customFormat="1" x14ac:dyDescent="0.2">
      <c r="A1166" s="338"/>
      <c r="B1166" s="338"/>
      <c r="E1166" s="313"/>
      <c r="F1166" s="313"/>
      <c r="G1166" s="268"/>
      <c r="H1166" s="268"/>
    </row>
    <row r="1167" spans="1:8" s="325" customFormat="1" x14ac:dyDescent="0.2">
      <c r="A1167" s="338"/>
      <c r="B1167" s="338"/>
      <c r="E1167" s="313"/>
      <c r="F1167" s="313"/>
      <c r="G1167" s="268"/>
      <c r="H1167" s="268"/>
    </row>
    <row r="1168" spans="1:8" s="325" customFormat="1" x14ac:dyDescent="0.2">
      <c r="A1168" s="338"/>
      <c r="B1168" s="338"/>
      <c r="E1168" s="313"/>
      <c r="F1168" s="313"/>
      <c r="G1168" s="268"/>
      <c r="H1168" s="268"/>
    </row>
    <row r="1169" spans="1:8" s="325" customFormat="1" x14ac:dyDescent="0.2">
      <c r="A1169" s="338"/>
      <c r="B1169" s="338"/>
      <c r="E1169" s="313"/>
      <c r="F1169" s="313"/>
      <c r="G1169" s="268"/>
      <c r="H1169" s="268"/>
    </row>
    <row r="1170" spans="1:8" s="325" customFormat="1" x14ac:dyDescent="0.2">
      <c r="A1170" s="338"/>
      <c r="B1170" s="338"/>
      <c r="E1170" s="313"/>
      <c r="F1170" s="313"/>
      <c r="G1170" s="268"/>
      <c r="H1170" s="268"/>
    </row>
    <row r="1171" spans="1:8" s="325" customFormat="1" x14ac:dyDescent="0.2">
      <c r="A1171" s="338"/>
      <c r="B1171" s="338"/>
      <c r="E1171" s="313"/>
      <c r="F1171" s="313"/>
      <c r="G1171" s="268"/>
      <c r="H1171" s="268"/>
    </row>
    <row r="1172" spans="1:8" s="325" customFormat="1" x14ac:dyDescent="0.2">
      <c r="A1172" s="338"/>
      <c r="B1172" s="338"/>
      <c r="E1172" s="313"/>
      <c r="F1172" s="313"/>
      <c r="G1172" s="268"/>
      <c r="H1172" s="268"/>
    </row>
    <row r="1173" spans="1:8" s="325" customFormat="1" x14ac:dyDescent="0.2">
      <c r="A1173" s="338"/>
      <c r="B1173" s="338"/>
      <c r="E1173" s="313"/>
      <c r="F1173" s="313"/>
      <c r="G1173" s="268"/>
      <c r="H1173" s="268"/>
    </row>
    <row r="1174" spans="1:8" s="325" customFormat="1" x14ac:dyDescent="0.2">
      <c r="A1174" s="338"/>
      <c r="B1174" s="338"/>
      <c r="E1174" s="313"/>
      <c r="F1174" s="313"/>
      <c r="G1174" s="268"/>
      <c r="H1174" s="268"/>
    </row>
    <row r="1175" spans="1:8" s="325" customFormat="1" x14ac:dyDescent="0.2">
      <c r="A1175" s="338"/>
      <c r="B1175" s="338"/>
      <c r="E1175" s="313"/>
      <c r="F1175" s="313"/>
      <c r="G1175" s="268"/>
      <c r="H1175" s="268"/>
    </row>
    <row r="1176" spans="1:8" s="325" customFormat="1" x14ac:dyDescent="0.2">
      <c r="A1176" s="338"/>
      <c r="B1176" s="338"/>
      <c r="E1176" s="313"/>
      <c r="F1176" s="313"/>
      <c r="G1176" s="268"/>
      <c r="H1176" s="268"/>
    </row>
    <row r="1177" spans="1:8" s="325" customFormat="1" x14ac:dyDescent="0.2">
      <c r="A1177" s="338"/>
      <c r="B1177" s="338"/>
      <c r="E1177" s="313"/>
      <c r="F1177" s="313"/>
      <c r="G1177" s="268"/>
      <c r="H1177" s="268"/>
    </row>
    <row r="1178" spans="1:8" s="325" customFormat="1" x14ac:dyDescent="0.2">
      <c r="A1178" s="338"/>
      <c r="B1178" s="338"/>
      <c r="E1178" s="313"/>
      <c r="F1178" s="313"/>
      <c r="G1178" s="268"/>
      <c r="H1178" s="268"/>
    </row>
    <row r="1179" spans="1:8" s="325" customFormat="1" x14ac:dyDescent="0.2">
      <c r="A1179" s="338"/>
      <c r="B1179" s="338"/>
      <c r="E1179" s="313"/>
      <c r="F1179" s="313"/>
      <c r="G1179" s="268"/>
      <c r="H1179" s="268"/>
    </row>
    <row r="1180" spans="1:8" s="325" customFormat="1" x14ac:dyDescent="0.2">
      <c r="A1180" s="338"/>
      <c r="B1180" s="338"/>
      <c r="E1180" s="313"/>
      <c r="F1180" s="313"/>
      <c r="G1180" s="268"/>
      <c r="H1180" s="268"/>
    </row>
    <row r="1181" spans="1:8" s="325" customFormat="1" x14ac:dyDescent="0.2">
      <c r="A1181" s="338"/>
      <c r="B1181" s="338"/>
      <c r="E1181" s="313"/>
      <c r="F1181" s="313"/>
      <c r="G1181" s="268"/>
      <c r="H1181" s="268"/>
    </row>
    <row r="1182" spans="1:8" s="325" customFormat="1" x14ac:dyDescent="0.2">
      <c r="A1182" s="338"/>
      <c r="B1182" s="338"/>
      <c r="E1182" s="313"/>
      <c r="F1182" s="313"/>
      <c r="G1182" s="268"/>
      <c r="H1182" s="268"/>
    </row>
    <row r="1183" spans="1:8" s="325" customFormat="1" x14ac:dyDescent="0.2">
      <c r="A1183" s="338"/>
      <c r="B1183" s="338"/>
      <c r="E1183" s="313"/>
      <c r="F1183" s="313"/>
      <c r="G1183" s="268"/>
      <c r="H1183" s="268"/>
    </row>
    <row r="1184" spans="1:8" s="325" customFormat="1" x14ac:dyDescent="0.2">
      <c r="A1184" s="338"/>
      <c r="B1184" s="338"/>
      <c r="E1184" s="313"/>
      <c r="F1184" s="313"/>
      <c r="G1184" s="268"/>
      <c r="H1184" s="268"/>
    </row>
    <row r="1185" spans="1:8" s="325" customFormat="1" x14ac:dyDescent="0.2">
      <c r="A1185" s="338"/>
      <c r="B1185" s="338"/>
      <c r="E1185" s="313"/>
      <c r="F1185" s="313"/>
      <c r="G1185" s="268"/>
      <c r="H1185" s="268"/>
    </row>
    <row r="1186" spans="1:8" s="325" customFormat="1" x14ac:dyDescent="0.2">
      <c r="A1186" s="338"/>
      <c r="B1186" s="338"/>
      <c r="E1186" s="313"/>
      <c r="F1186" s="313"/>
      <c r="G1186" s="268"/>
      <c r="H1186" s="268"/>
    </row>
    <row r="1187" spans="1:8" s="325" customFormat="1" x14ac:dyDescent="0.2">
      <c r="A1187" s="338"/>
      <c r="B1187" s="338"/>
      <c r="E1187" s="313"/>
      <c r="F1187" s="313"/>
      <c r="G1187" s="268"/>
      <c r="H1187" s="268"/>
    </row>
    <row r="1188" spans="1:8" s="325" customFormat="1" x14ac:dyDescent="0.2">
      <c r="A1188" s="338"/>
      <c r="B1188" s="338"/>
      <c r="E1188" s="313"/>
      <c r="F1188" s="313"/>
      <c r="G1188" s="268"/>
      <c r="H1188" s="268"/>
    </row>
    <row r="1189" spans="1:8" s="325" customFormat="1" x14ac:dyDescent="0.2">
      <c r="A1189" s="338"/>
      <c r="B1189" s="338"/>
      <c r="E1189" s="313"/>
      <c r="F1189" s="313"/>
      <c r="G1189" s="268"/>
      <c r="H1189" s="268"/>
    </row>
    <row r="1190" spans="1:8" s="325" customFormat="1" x14ac:dyDescent="0.2">
      <c r="A1190" s="338"/>
      <c r="B1190" s="338"/>
      <c r="E1190" s="313"/>
      <c r="F1190" s="313"/>
      <c r="G1190" s="268"/>
      <c r="H1190" s="268"/>
    </row>
    <row r="1191" spans="1:8" s="325" customFormat="1" x14ac:dyDescent="0.2">
      <c r="A1191" s="338"/>
      <c r="B1191" s="338"/>
      <c r="E1191" s="313"/>
      <c r="F1191" s="313"/>
      <c r="G1191" s="268"/>
      <c r="H1191" s="268"/>
    </row>
    <row r="1192" spans="1:8" s="325" customFormat="1" x14ac:dyDescent="0.2">
      <c r="A1192" s="338"/>
      <c r="B1192" s="338"/>
      <c r="E1192" s="313"/>
      <c r="F1192" s="313"/>
      <c r="G1192" s="268"/>
      <c r="H1192" s="268"/>
    </row>
    <row r="1193" spans="1:8" s="325" customFormat="1" x14ac:dyDescent="0.2">
      <c r="A1193" s="338"/>
      <c r="B1193" s="338"/>
      <c r="E1193" s="313"/>
      <c r="F1193" s="313"/>
      <c r="G1193" s="268"/>
      <c r="H1193" s="268"/>
    </row>
    <row r="1194" spans="1:8" s="325" customFormat="1" x14ac:dyDescent="0.2">
      <c r="A1194" s="338"/>
      <c r="B1194" s="338"/>
      <c r="E1194" s="313"/>
      <c r="F1194" s="313"/>
      <c r="G1194" s="268"/>
      <c r="H1194" s="268"/>
    </row>
    <row r="1195" spans="1:8" s="325" customFormat="1" x14ac:dyDescent="0.2">
      <c r="A1195" s="338"/>
      <c r="B1195" s="338"/>
      <c r="E1195" s="313"/>
      <c r="F1195" s="313"/>
      <c r="G1195" s="268"/>
      <c r="H1195" s="268"/>
    </row>
    <row r="1196" spans="1:8" s="325" customFormat="1" x14ac:dyDescent="0.2">
      <c r="A1196" s="338"/>
      <c r="B1196" s="338"/>
      <c r="E1196" s="313"/>
      <c r="F1196" s="313"/>
      <c r="G1196" s="268"/>
      <c r="H1196" s="268"/>
    </row>
    <row r="1197" spans="1:8" s="325" customFormat="1" x14ac:dyDescent="0.2">
      <c r="A1197" s="338"/>
      <c r="B1197" s="338"/>
      <c r="E1197" s="313"/>
      <c r="F1197" s="313"/>
      <c r="G1197" s="268"/>
      <c r="H1197" s="268"/>
    </row>
    <row r="1198" spans="1:8" s="325" customFormat="1" x14ac:dyDescent="0.2">
      <c r="A1198" s="338"/>
      <c r="B1198" s="338"/>
      <c r="E1198" s="313"/>
      <c r="F1198" s="313"/>
      <c r="G1198" s="268"/>
      <c r="H1198" s="268"/>
    </row>
    <row r="1199" spans="1:8" s="325" customFormat="1" x14ac:dyDescent="0.2">
      <c r="A1199" s="338"/>
      <c r="B1199" s="338"/>
      <c r="E1199" s="313"/>
      <c r="F1199" s="313"/>
      <c r="G1199" s="268"/>
      <c r="H1199" s="268"/>
    </row>
    <row r="1200" spans="1:8" s="325" customFormat="1" x14ac:dyDescent="0.2">
      <c r="A1200" s="338"/>
      <c r="B1200" s="338"/>
      <c r="E1200" s="313"/>
      <c r="F1200" s="313"/>
      <c r="G1200" s="268"/>
      <c r="H1200" s="268"/>
    </row>
    <row r="1201" spans="1:8" s="325" customFormat="1" x14ac:dyDescent="0.2">
      <c r="A1201" s="338"/>
      <c r="B1201" s="338"/>
      <c r="E1201" s="313"/>
      <c r="F1201" s="313"/>
      <c r="G1201" s="268"/>
      <c r="H1201" s="268"/>
    </row>
    <row r="1202" spans="1:8" s="325" customFormat="1" x14ac:dyDescent="0.2">
      <c r="A1202" s="338"/>
      <c r="B1202" s="338"/>
      <c r="E1202" s="313"/>
      <c r="F1202" s="313"/>
      <c r="G1202" s="268"/>
      <c r="H1202" s="268"/>
    </row>
    <row r="1203" spans="1:8" s="325" customFormat="1" x14ac:dyDescent="0.2">
      <c r="A1203" s="338"/>
      <c r="B1203" s="338"/>
      <c r="E1203" s="313"/>
      <c r="F1203" s="313"/>
      <c r="G1203" s="268"/>
      <c r="H1203" s="268"/>
    </row>
    <row r="1204" spans="1:8" s="325" customFormat="1" x14ac:dyDescent="0.2">
      <c r="A1204" s="338"/>
      <c r="B1204" s="338"/>
      <c r="E1204" s="313"/>
      <c r="F1204" s="313"/>
      <c r="G1204" s="268"/>
      <c r="H1204" s="268"/>
    </row>
    <row r="1205" spans="1:8" s="325" customFormat="1" x14ac:dyDescent="0.2">
      <c r="A1205" s="338"/>
      <c r="B1205" s="338"/>
      <c r="E1205" s="313"/>
      <c r="F1205" s="313"/>
      <c r="G1205" s="268"/>
      <c r="H1205" s="268"/>
    </row>
    <row r="1206" spans="1:8" s="325" customFormat="1" x14ac:dyDescent="0.2">
      <c r="A1206" s="338"/>
      <c r="B1206" s="338"/>
      <c r="E1206" s="313"/>
      <c r="F1206" s="313"/>
      <c r="G1206" s="268"/>
      <c r="H1206" s="268"/>
    </row>
    <row r="1207" spans="1:8" s="325" customFormat="1" x14ac:dyDescent="0.2">
      <c r="A1207" s="338"/>
      <c r="B1207" s="338"/>
      <c r="E1207" s="313"/>
      <c r="F1207" s="313"/>
      <c r="G1207" s="268"/>
      <c r="H1207" s="268"/>
    </row>
    <row r="1208" spans="1:8" s="325" customFormat="1" x14ac:dyDescent="0.2">
      <c r="A1208" s="338"/>
      <c r="B1208" s="338"/>
      <c r="E1208" s="313"/>
      <c r="F1208" s="313"/>
      <c r="G1208" s="268"/>
      <c r="H1208" s="268"/>
    </row>
    <row r="1209" spans="1:8" s="325" customFormat="1" x14ac:dyDescent="0.2">
      <c r="A1209" s="338"/>
      <c r="B1209" s="338"/>
      <c r="E1209" s="313"/>
      <c r="F1209" s="313"/>
      <c r="G1209" s="268"/>
      <c r="H1209" s="268"/>
    </row>
    <row r="1210" spans="1:8" s="325" customFormat="1" x14ac:dyDescent="0.2">
      <c r="A1210" s="338"/>
      <c r="B1210" s="338"/>
      <c r="E1210" s="313"/>
      <c r="F1210" s="313"/>
      <c r="G1210" s="268"/>
      <c r="H1210" s="268"/>
    </row>
    <row r="1211" spans="1:8" s="325" customFormat="1" x14ac:dyDescent="0.2">
      <c r="A1211" s="338"/>
      <c r="B1211" s="338"/>
      <c r="E1211" s="313"/>
      <c r="F1211" s="313"/>
      <c r="G1211" s="268"/>
      <c r="H1211" s="268"/>
    </row>
    <row r="1212" spans="1:8" s="325" customFormat="1" x14ac:dyDescent="0.2">
      <c r="A1212" s="338"/>
      <c r="B1212" s="338"/>
      <c r="E1212" s="313"/>
      <c r="F1212" s="313"/>
      <c r="G1212" s="268"/>
      <c r="H1212" s="268"/>
    </row>
    <row r="1213" spans="1:8" s="325" customFormat="1" x14ac:dyDescent="0.2">
      <c r="A1213" s="338"/>
      <c r="B1213" s="338"/>
      <c r="E1213" s="313"/>
      <c r="F1213" s="313"/>
      <c r="G1213" s="268"/>
      <c r="H1213" s="268"/>
    </row>
    <row r="1214" spans="1:8" s="325" customFormat="1" x14ac:dyDescent="0.2">
      <c r="A1214" s="338"/>
      <c r="B1214" s="338"/>
      <c r="E1214" s="313"/>
      <c r="F1214" s="313"/>
      <c r="G1214" s="268"/>
      <c r="H1214" s="268"/>
    </row>
    <row r="1215" spans="1:8" s="325" customFormat="1" x14ac:dyDescent="0.2">
      <c r="A1215" s="338"/>
      <c r="B1215" s="338"/>
      <c r="E1215" s="313"/>
      <c r="F1215" s="313"/>
      <c r="G1215" s="268"/>
      <c r="H1215" s="268"/>
    </row>
    <row r="1216" spans="1:8" s="325" customFormat="1" x14ac:dyDescent="0.2">
      <c r="A1216" s="338"/>
      <c r="B1216" s="338"/>
      <c r="E1216" s="313"/>
      <c r="F1216" s="313"/>
      <c r="G1216" s="268"/>
      <c r="H1216" s="268"/>
    </row>
    <row r="1217" spans="1:8" s="325" customFormat="1" x14ac:dyDescent="0.2">
      <c r="A1217" s="338"/>
      <c r="B1217" s="338"/>
      <c r="E1217" s="313"/>
      <c r="F1217" s="313"/>
      <c r="G1217" s="268"/>
      <c r="H1217" s="268"/>
    </row>
    <row r="1218" spans="1:8" s="325" customFormat="1" x14ac:dyDescent="0.2">
      <c r="A1218" s="338"/>
      <c r="B1218" s="338"/>
      <c r="E1218" s="313"/>
      <c r="F1218" s="313"/>
      <c r="G1218" s="268"/>
      <c r="H1218" s="268"/>
    </row>
    <row r="1219" spans="1:8" s="325" customFormat="1" x14ac:dyDescent="0.2">
      <c r="A1219" s="338"/>
      <c r="B1219" s="338"/>
      <c r="E1219" s="313"/>
      <c r="F1219" s="313"/>
      <c r="G1219" s="268"/>
      <c r="H1219" s="268"/>
    </row>
    <row r="1220" spans="1:8" s="325" customFormat="1" x14ac:dyDescent="0.2">
      <c r="A1220" s="338"/>
      <c r="B1220" s="338"/>
      <c r="E1220" s="313"/>
      <c r="F1220" s="313"/>
      <c r="G1220" s="268"/>
      <c r="H1220" s="268"/>
    </row>
    <row r="1221" spans="1:8" s="325" customFormat="1" x14ac:dyDescent="0.2">
      <c r="A1221" s="338"/>
      <c r="B1221" s="338"/>
      <c r="E1221" s="313"/>
      <c r="F1221" s="313"/>
      <c r="G1221" s="268"/>
      <c r="H1221" s="268"/>
    </row>
    <row r="1222" spans="1:8" s="325" customFormat="1" x14ac:dyDescent="0.2">
      <c r="A1222" s="338"/>
      <c r="B1222" s="338"/>
      <c r="E1222" s="313"/>
      <c r="F1222" s="313"/>
      <c r="G1222" s="268"/>
      <c r="H1222" s="268"/>
    </row>
    <row r="1223" spans="1:8" s="325" customFormat="1" x14ac:dyDescent="0.2">
      <c r="A1223" s="338"/>
      <c r="B1223" s="338"/>
      <c r="E1223" s="313"/>
      <c r="F1223" s="313"/>
      <c r="G1223" s="268"/>
      <c r="H1223" s="268"/>
    </row>
    <row r="1224" spans="1:8" s="325" customFormat="1" x14ac:dyDescent="0.2">
      <c r="A1224" s="338"/>
      <c r="B1224" s="338"/>
      <c r="E1224" s="313"/>
      <c r="F1224" s="313"/>
      <c r="G1224" s="268"/>
      <c r="H1224" s="268"/>
    </row>
    <row r="1225" spans="1:8" s="325" customFormat="1" x14ac:dyDescent="0.2">
      <c r="A1225" s="338"/>
      <c r="B1225" s="338"/>
      <c r="E1225" s="313"/>
      <c r="F1225" s="313"/>
      <c r="G1225" s="268"/>
      <c r="H1225" s="268"/>
    </row>
    <row r="1226" spans="1:8" s="325" customFormat="1" x14ac:dyDescent="0.2">
      <c r="A1226" s="338"/>
      <c r="B1226" s="338"/>
      <c r="E1226" s="313"/>
      <c r="F1226" s="313"/>
      <c r="G1226" s="268"/>
      <c r="H1226" s="268"/>
    </row>
    <row r="1227" spans="1:8" s="325" customFormat="1" x14ac:dyDescent="0.2">
      <c r="A1227" s="338"/>
      <c r="B1227" s="338"/>
      <c r="E1227" s="313"/>
      <c r="F1227" s="313"/>
      <c r="G1227" s="268"/>
      <c r="H1227" s="268"/>
    </row>
    <row r="1228" spans="1:8" s="325" customFormat="1" x14ac:dyDescent="0.2">
      <c r="A1228" s="338"/>
      <c r="B1228" s="338"/>
      <c r="E1228" s="313"/>
      <c r="F1228" s="313"/>
      <c r="G1228" s="268"/>
      <c r="H1228" s="268"/>
    </row>
    <row r="1229" spans="1:8" s="325" customFormat="1" x14ac:dyDescent="0.2">
      <c r="A1229" s="338"/>
      <c r="B1229" s="338"/>
      <c r="E1229" s="313"/>
      <c r="F1229" s="313"/>
      <c r="G1229" s="268"/>
      <c r="H1229" s="268"/>
    </row>
    <row r="1230" spans="1:8" s="325" customFormat="1" x14ac:dyDescent="0.2">
      <c r="A1230" s="338"/>
      <c r="B1230" s="338"/>
      <c r="E1230" s="313"/>
      <c r="F1230" s="313"/>
      <c r="G1230" s="268"/>
      <c r="H1230" s="268"/>
    </row>
    <row r="1231" spans="1:8" s="325" customFormat="1" x14ac:dyDescent="0.2">
      <c r="A1231" s="338"/>
      <c r="B1231" s="338"/>
      <c r="E1231" s="313"/>
      <c r="F1231" s="313"/>
      <c r="G1231" s="268"/>
      <c r="H1231" s="268"/>
    </row>
    <row r="1232" spans="1:8" s="325" customFormat="1" x14ac:dyDescent="0.2">
      <c r="A1232" s="338"/>
      <c r="B1232" s="338"/>
      <c r="E1232" s="313"/>
      <c r="F1232" s="313"/>
      <c r="G1232" s="268"/>
      <c r="H1232" s="268"/>
    </row>
    <row r="1233" spans="1:8" s="325" customFormat="1" x14ac:dyDescent="0.2">
      <c r="A1233" s="338"/>
      <c r="B1233" s="338"/>
      <c r="E1233" s="313"/>
      <c r="F1233" s="313"/>
      <c r="G1233" s="268"/>
      <c r="H1233" s="268"/>
    </row>
    <row r="1234" spans="1:8" s="325" customFormat="1" x14ac:dyDescent="0.2">
      <c r="A1234" s="338"/>
      <c r="B1234" s="338"/>
      <c r="E1234" s="313"/>
      <c r="F1234" s="313"/>
      <c r="G1234" s="268"/>
      <c r="H1234" s="268"/>
    </row>
    <row r="1235" spans="1:8" s="325" customFormat="1" x14ac:dyDescent="0.2">
      <c r="A1235" s="338"/>
      <c r="B1235" s="338"/>
      <c r="E1235" s="313"/>
      <c r="F1235" s="313"/>
      <c r="G1235" s="268"/>
      <c r="H1235" s="268"/>
    </row>
    <row r="1236" spans="1:8" s="325" customFormat="1" x14ac:dyDescent="0.2">
      <c r="A1236" s="338"/>
      <c r="B1236" s="338"/>
      <c r="E1236" s="313"/>
      <c r="F1236" s="313"/>
      <c r="G1236" s="268"/>
      <c r="H1236" s="268"/>
    </row>
    <row r="1237" spans="1:8" s="325" customFormat="1" x14ac:dyDescent="0.2">
      <c r="A1237" s="338"/>
      <c r="B1237" s="338"/>
      <c r="E1237" s="313"/>
      <c r="F1237" s="313"/>
      <c r="G1237" s="268"/>
      <c r="H1237" s="268"/>
    </row>
    <row r="1238" spans="1:8" s="325" customFormat="1" x14ac:dyDescent="0.2">
      <c r="A1238" s="338"/>
      <c r="B1238" s="338"/>
      <c r="E1238" s="313"/>
      <c r="F1238" s="313"/>
      <c r="G1238" s="268"/>
      <c r="H1238" s="268"/>
    </row>
    <row r="1239" spans="1:8" s="325" customFormat="1" x14ac:dyDescent="0.2">
      <c r="A1239" s="338"/>
      <c r="B1239" s="338"/>
      <c r="E1239" s="313"/>
      <c r="F1239" s="313"/>
      <c r="G1239" s="268"/>
      <c r="H1239" s="268"/>
    </row>
    <row r="1240" spans="1:8" s="325" customFormat="1" x14ac:dyDescent="0.2">
      <c r="A1240" s="338"/>
      <c r="B1240" s="338"/>
      <c r="E1240" s="313"/>
      <c r="F1240" s="313"/>
      <c r="G1240" s="268"/>
      <c r="H1240" s="268"/>
    </row>
    <row r="1241" spans="1:8" s="325" customFormat="1" x14ac:dyDescent="0.2">
      <c r="A1241" s="338"/>
      <c r="B1241" s="338"/>
      <c r="E1241" s="313"/>
      <c r="F1241" s="313"/>
      <c r="G1241" s="268"/>
      <c r="H1241" s="268"/>
    </row>
    <row r="1242" spans="1:8" s="325" customFormat="1" x14ac:dyDescent="0.2">
      <c r="A1242" s="338"/>
      <c r="B1242" s="338"/>
      <c r="E1242" s="313"/>
      <c r="F1242" s="313"/>
      <c r="G1242" s="268"/>
      <c r="H1242" s="268"/>
    </row>
    <row r="1243" spans="1:8" s="325" customFormat="1" x14ac:dyDescent="0.2">
      <c r="A1243" s="338"/>
      <c r="B1243" s="338"/>
      <c r="E1243" s="313"/>
      <c r="F1243" s="313"/>
      <c r="G1243" s="268"/>
      <c r="H1243" s="268"/>
    </row>
    <row r="1244" spans="1:8" s="325" customFormat="1" x14ac:dyDescent="0.2">
      <c r="A1244" s="338"/>
      <c r="B1244" s="338"/>
      <c r="E1244" s="313"/>
      <c r="F1244" s="313"/>
      <c r="G1244" s="268"/>
      <c r="H1244" s="268"/>
    </row>
    <row r="1245" spans="1:8" s="325" customFormat="1" x14ac:dyDescent="0.2">
      <c r="A1245" s="338"/>
      <c r="B1245" s="338"/>
      <c r="E1245" s="313"/>
      <c r="F1245" s="313"/>
      <c r="G1245" s="268"/>
      <c r="H1245" s="268"/>
    </row>
    <row r="1246" spans="1:8" s="325" customFormat="1" x14ac:dyDescent="0.2">
      <c r="A1246" s="338"/>
      <c r="B1246" s="338"/>
      <c r="E1246" s="313"/>
      <c r="F1246" s="313"/>
      <c r="G1246" s="268"/>
      <c r="H1246" s="268"/>
    </row>
    <row r="1247" spans="1:8" s="325" customFormat="1" x14ac:dyDescent="0.2">
      <c r="A1247" s="338"/>
      <c r="B1247" s="338"/>
      <c r="E1247" s="313"/>
      <c r="F1247" s="313"/>
      <c r="G1247" s="268"/>
      <c r="H1247" s="268"/>
    </row>
    <row r="1248" spans="1:8" s="325" customFormat="1" x14ac:dyDescent="0.2">
      <c r="A1248" s="338"/>
      <c r="B1248" s="338"/>
      <c r="E1248" s="313"/>
      <c r="F1248" s="313"/>
      <c r="G1248" s="268"/>
      <c r="H1248" s="268"/>
    </row>
    <row r="1249" spans="1:8" s="325" customFormat="1" x14ac:dyDescent="0.2">
      <c r="A1249" s="338"/>
      <c r="B1249" s="338"/>
      <c r="E1249" s="313"/>
      <c r="F1249" s="313"/>
      <c r="G1249" s="268"/>
      <c r="H1249" s="268"/>
    </row>
    <row r="1250" spans="1:8" s="325" customFormat="1" x14ac:dyDescent="0.2">
      <c r="A1250" s="338"/>
      <c r="B1250" s="338"/>
      <c r="E1250" s="313"/>
      <c r="F1250" s="313"/>
      <c r="G1250" s="268"/>
      <c r="H1250" s="268"/>
    </row>
    <row r="1251" spans="1:8" s="325" customFormat="1" x14ac:dyDescent="0.2">
      <c r="A1251" s="338"/>
      <c r="B1251" s="338"/>
      <c r="E1251" s="313"/>
      <c r="F1251" s="313"/>
      <c r="G1251" s="268"/>
      <c r="H1251" s="268"/>
    </row>
    <row r="1252" spans="1:8" s="325" customFormat="1" x14ac:dyDescent="0.2">
      <c r="A1252" s="338"/>
      <c r="B1252" s="338"/>
      <c r="E1252" s="313"/>
      <c r="F1252" s="313"/>
      <c r="G1252" s="268"/>
      <c r="H1252" s="268"/>
    </row>
    <row r="1253" spans="1:8" s="325" customFormat="1" x14ac:dyDescent="0.2">
      <c r="A1253" s="338"/>
      <c r="B1253" s="338"/>
      <c r="E1253" s="313"/>
      <c r="F1253" s="313"/>
      <c r="G1253" s="268"/>
      <c r="H1253" s="268"/>
    </row>
    <row r="1254" spans="1:8" s="325" customFormat="1" x14ac:dyDescent="0.2">
      <c r="A1254" s="338"/>
      <c r="B1254" s="338"/>
      <c r="E1254" s="313"/>
      <c r="F1254" s="313"/>
      <c r="G1254" s="268"/>
      <c r="H1254" s="268"/>
    </row>
    <row r="1255" spans="1:8" s="325" customFormat="1" x14ac:dyDescent="0.2">
      <c r="A1255" s="338"/>
      <c r="B1255" s="338"/>
      <c r="E1255" s="313"/>
      <c r="F1255" s="313"/>
      <c r="G1255" s="268"/>
      <c r="H1255" s="268"/>
    </row>
    <row r="1256" spans="1:8" s="325" customFormat="1" x14ac:dyDescent="0.2">
      <c r="A1256" s="338"/>
      <c r="B1256" s="338"/>
      <c r="E1256" s="313"/>
      <c r="F1256" s="313"/>
      <c r="G1256" s="268"/>
      <c r="H1256" s="268"/>
    </row>
    <row r="1257" spans="1:8" s="325" customFormat="1" x14ac:dyDescent="0.2">
      <c r="A1257" s="338"/>
      <c r="B1257" s="338"/>
      <c r="E1257" s="313"/>
      <c r="F1257" s="313"/>
      <c r="G1257" s="268"/>
      <c r="H1257" s="268"/>
    </row>
    <row r="1258" spans="1:8" s="325" customFormat="1" x14ac:dyDescent="0.2">
      <c r="A1258" s="338"/>
      <c r="B1258" s="338"/>
      <c r="E1258" s="313"/>
      <c r="F1258" s="313"/>
      <c r="G1258" s="268"/>
      <c r="H1258" s="268"/>
    </row>
    <row r="1259" spans="1:8" s="325" customFormat="1" x14ac:dyDescent="0.2">
      <c r="A1259" s="338"/>
      <c r="B1259" s="338"/>
      <c r="E1259" s="313"/>
      <c r="F1259" s="313"/>
      <c r="G1259" s="268"/>
      <c r="H1259" s="268"/>
    </row>
    <row r="1260" spans="1:8" s="325" customFormat="1" x14ac:dyDescent="0.2">
      <c r="A1260" s="338"/>
      <c r="B1260" s="338"/>
      <c r="E1260" s="313"/>
      <c r="F1260" s="313"/>
      <c r="G1260" s="268"/>
      <c r="H1260" s="268"/>
    </row>
    <row r="1261" spans="1:8" s="325" customFormat="1" x14ac:dyDescent="0.2">
      <c r="A1261" s="338"/>
      <c r="B1261" s="338"/>
      <c r="E1261" s="313"/>
      <c r="F1261" s="313"/>
      <c r="G1261" s="268"/>
      <c r="H1261" s="268"/>
    </row>
    <row r="1262" spans="1:8" s="325" customFormat="1" x14ac:dyDescent="0.2">
      <c r="A1262" s="338"/>
      <c r="B1262" s="338"/>
      <c r="E1262" s="313"/>
      <c r="F1262" s="313"/>
      <c r="G1262" s="268"/>
      <c r="H1262" s="268"/>
    </row>
    <row r="1263" spans="1:8" s="325" customFormat="1" x14ac:dyDescent="0.2">
      <c r="A1263" s="338"/>
      <c r="B1263" s="338"/>
      <c r="E1263" s="313"/>
      <c r="F1263" s="313"/>
      <c r="G1263" s="268"/>
      <c r="H1263" s="268"/>
    </row>
    <row r="1264" spans="1:8" s="325" customFormat="1" x14ac:dyDescent="0.2">
      <c r="A1264" s="338"/>
      <c r="B1264" s="338"/>
      <c r="E1264" s="313"/>
      <c r="F1264" s="313"/>
      <c r="G1264" s="268"/>
      <c r="H1264" s="268"/>
    </row>
    <row r="1265" spans="1:8" s="325" customFormat="1" x14ac:dyDescent="0.2">
      <c r="A1265" s="338"/>
      <c r="B1265" s="338"/>
      <c r="E1265" s="313"/>
      <c r="F1265" s="313"/>
      <c r="G1265" s="268"/>
      <c r="H1265" s="268"/>
    </row>
    <row r="1266" spans="1:8" s="325" customFormat="1" x14ac:dyDescent="0.2">
      <c r="A1266" s="338"/>
      <c r="B1266" s="338"/>
      <c r="E1266" s="313"/>
      <c r="F1266" s="313"/>
      <c r="G1266" s="268"/>
      <c r="H1266" s="268"/>
    </row>
    <row r="1267" spans="1:8" s="325" customFormat="1" x14ac:dyDescent="0.2">
      <c r="A1267" s="338"/>
      <c r="B1267" s="338"/>
      <c r="E1267" s="313"/>
      <c r="F1267" s="313"/>
      <c r="G1267" s="268"/>
      <c r="H1267" s="268"/>
    </row>
    <row r="1268" spans="1:8" s="325" customFormat="1" x14ac:dyDescent="0.2">
      <c r="A1268" s="338"/>
      <c r="B1268" s="338"/>
      <c r="E1268" s="313"/>
      <c r="F1268" s="313"/>
      <c r="G1268" s="268"/>
      <c r="H1268" s="268"/>
    </row>
    <row r="1269" spans="1:8" s="325" customFormat="1" x14ac:dyDescent="0.2">
      <c r="A1269" s="338"/>
      <c r="B1269" s="338"/>
      <c r="E1269" s="313"/>
      <c r="F1269" s="313"/>
      <c r="G1269" s="268"/>
      <c r="H1269" s="268"/>
    </row>
    <row r="1270" spans="1:8" s="325" customFormat="1" x14ac:dyDescent="0.2">
      <c r="A1270" s="338"/>
      <c r="B1270" s="338"/>
      <c r="E1270" s="313"/>
      <c r="F1270" s="313"/>
      <c r="G1270" s="268"/>
      <c r="H1270" s="268"/>
    </row>
    <row r="1271" spans="1:8" s="325" customFormat="1" x14ac:dyDescent="0.2">
      <c r="A1271" s="338"/>
      <c r="B1271" s="338"/>
      <c r="E1271" s="313"/>
      <c r="F1271" s="313"/>
      <c r="G1271" s="268"/>
      <c r="H1271" s="268"/>
    </row>
    <row r="1272" spans="1:8" s="325" customFormat="1" x14ac:dyDescent="0.2">
      <c r="A1272" s="338"/>
      <c r="B1272" s="338"/>
      <c r="E1272" s="313"/>
      <c r="F1272" s="313"/>
      <c r="G1272" s="268"/>
      <c r="H1272" s="268"/>
    </row>
    <row r="1273" spans="1:8" s="325" customFormat="1" x14ac:dyDescent="0.2">
      <c r="A1273" s="338"/>
      <c r="B1273" s="338"/>
      <c r="E1273" s="313"/>
      <c r="F1273" s="313"/>
      <c r="G1273" s="268"/>
      <c r="H1273" s="268"/>
    </row>
    <row r="1274" spans="1:8" s="325" customFormat="1" x14ac:dyDescent="0.2">
      <c r="A1274" s="338"/>
      <c r="B1274" s="338"/>
      <c r="E1274" s="313"/>
      <c r="F1274" s="313"/>
      <c r="G1274" s="268"/>
      <c r="H1274" s="268"/>
    </row>
    <row r="1275" spans="1:8" s="325" customFormat="1" x14ac:dyDescent="0.2">
      <c r="A1275" s="338"/>
      <c r="B1275" s="338"/>
      <c r="E1275" s="313"/>
      <c r="F1275" s="313"/>
      <c r="G1275" s="268"/>
      <c r="H1275" s="268"/>
    </row>
    <row r="1276" spans="1:8" s="325" customFormat="1" x14ac:dyDescent="0.2">
      <c r="A1276" s="338"/>
      <c r="B1276" s="338"/>
      <c r="E1276" s="313"/>
      <c r="F1276" s="313"/>
      <c r="G1276" s="268"/>
      <c r="H1276" s="268"/>
    </row>
    <row r="1277" spans="1:8" s="325" customFormat="1" x14ac:dyDescent="0.2">
      <c r="A1277" s="338"/>
      <c r="B1277" s="338"/>
      <c r="E1277" s="313"/>
      <c r="F1277" s="313"/>
      <c r="G1277" s="268"/>
      <c r="H1277" s="268"/>
    </row>
    <row r="1278" spans="1:8" s="325" customFormat="1" x14ac:dyDescent="0.2">
      <c r="A1278" s="338"/>
      <c r="B1278" s="338"/>
      <c r="E1278" s="313"/>
      <c r="F1278" s="313"/>
      <c r="G1278" s="268"/>
      <c r="H1278" s="268"/>
    </row>
    <row r="1279" spans="1:8" s="325" customFormat="1" x14ac:dyDescent="0.2">
      <c r="A1279" s="338"/>
      <c r="B1279" s="338"/>
      <c r="E1279" s="313"/>
      <c r="F1279" s="313"/>
      <c r="G1279" s="268"/>
      <c r="H1279" s="268"/>
    </row>
    <row r="1280" spans="1:8" s="325" customFormat="1" x14ac:dyDescent="0.2">
      <c r="A1280" s="338"/>
      <c r="B1280" s="338"/>
      <c r="E1280" s="313"/>
      <c r="F1280" s="313"/>
      <c r="G1280" s="268"/>
      <c r="H1280" s="268"/>
    </row>
    <row r="1281" spans="1:8" s="325" customFormat="1" x14ac:dyDescent="0.2">
      <c r="A1281" s="338"/>
      <c r="B1281" s="338"/>
      <c r="E1281" s="313"/>
      <c r="F1281" s="313"/>
      <c r="G1281" s="268"/>
      <c r="H1281" s="268"/>
    </row>
    <row r="1282" spans="1:8" s="325" customFormat="1" x14ac:dyDescent="0.2">
      <c r="A1282" s="338"/>
      <c r="B1282" s="338"/>
      <c r="E1282" s="313"/>
      <c r="F1282" s="313"/>
      <c r="G1282" s="268"/>
      <c r="H1282" s="268"/>
    </row>
    <row r="1283" spans="1:8" s="325" customFormat="1" x14ac:dyDescent="0.2">
      <c r="A1283" s="338"/>
      <c r="B1283" s="338"/>
      <c r="E1283" s="313"/>
      <c r="F1283" s="313"/>
      <c r="G1283" s="268"/>
      <c r="H1283" s="268"/>
    </row>
    <row r="1284" spans="1:8" s="325" customFormat="1" x14ac:dyDescent="0.2">
      <c r="A1284" s="338"/>
      <c r="B1284" s="338"/>
      <c r="E1284" s="313"/>
      <c r="F1284" s="313"/>
      <c r="G1284" s="268"/>
      <c r="H1284" s="268"/>
    </row>
    <row r="1285" spans="1:8" s="325" customFormat="1" x14ac:dyDescent="0.2">
      <c r="A1285" s="338"/>
      <c r="B1285" s="338"/>
      <c r="E1285" s="313"/>
      <c r="F1285" s="313"/>
      <c r="G1285" s="268"/>
      <c r="H1285" s="268"/>
    </row>
    <row r="1286" spans="1:8" s="325" customFormat="1" x14ac:dyDescent="0.2">
      <c r="A1286" s="338"/>
      <c r="B1286" s="338"/>
      <c r="E1286" s="313"/>
      <c r="F1286" s="313"/>
      <c r="G1286" s="268"/>
      <c r="H1286" s="268"/>
    </row>
    <row r="1287" spans="1:8" s="325" customFormat="1" x14ac:dyDescent="0.2">
      <c r="A1287" s="338"/>
      <c r="B1287" s="338"/>
      <c r="E1287" s="313"/>
      <c r="F1287" s="313"/>
      <c r="G1287" s="268"/>
      <c r="H1287" s="268"/>
    </row>
    <row r="1288" spans="1:8" s="325" customFormat="1" x14ac:dyDescent="0.2">
      <c r="A1288" s="338"/>
      <c r="B1288" s="338"/>
      <c r="E1288" s="313"/>
      <c r="F1288" s="313"/>
      <c r="G1288" s="268"/>
      <c r="H1288" s="268"/>
    </row>
    <row r="1289" spans="1:8" s="325" customFormat="1" x14ac:dyDescent="0.2">
      <c r="A1289" s="338"/>
      <c r="B1289" s="338"/>
      <c r="E1289" s="313"/>
      <c r="F1289" s="313"/>
      <c r="G1289" s="268"/>
      <c r="H1289" s="268"/>
    </row>
    <row r="1290" spans="1:8" s="325" customFormat="1" x14ac:dyDescent="0.2">
      <c r="A1290" s="338"/>
      <c r="B1290" s="338"/>
      <c r="E1290" s="313"/>
      <c r="F1290" s="313"/>
      <c r="G1290" s="268"/>
      <c r="H1290" s="268"/>
    </row>
    <row r="1291" spans="1:8" s="325" customFormat="1" x14ac:dyDescent="0.2">
      <c r="A1291" s="338"/>
      <c r="B1291" s="338"/>
      <c r="E1291" s="313"/>
      <c r="F1291" s="313"/>
      <c r="G1291" s="268"/>
      <c r="H1291" s="268"/>
    </row>
    <row r="1292" spans="1:8" s="325" customFormat="1" x14ac:dyDescent="0.2">
      <c r="A1292" s="338"/>
      <c r="B1292" s="338"/>
      <c r="E1292" s="313"/>
      <c r="F1292" s="313"/>
      <c r="G1292" s="268"/>
      <c r="H1292" s="268"/>
    </row>
    <row r="1293" spans="1:8" s="325" customFormat="1" x14ac:dyDescent="0.2">
      <c r="A1293" s="338"/>
      <c r="B1293" s="338"/>
      <c r="E1293" s="313"/>
      <c r="F1293" s="313"/>
      <c r="G1293" s="268"/>
      <c r="H1293" s="268"/>
    </row>
    <row r="1294" spans="1:8" s="325" customFormat="1" x14ac:dyDescent="0.2">
      <c r="A1294" s="338"/>
      <c r="B1294" s="338"/>
      <c r="E1294" s="313"/>
      <c r="F1294" s="313"/>
      <c r="G1294" s="268"/>
      <c r="H1294" s="268"/>
    </row>
    <row r="1295" spans="1:8" s="325" customFormat="1" x14ac:dyDescent="0.2">
      <c r="A1295" s="338"/>
      <c r="B1295" s="338"/>
      <c r="E1295" s="313"/>
      <c r="F1295" s="313"/>
      <c r="G1295" s="268"/>
      <c r="H1295" s="268"/>
    </row>
    <row r="1296" spans="1:8" s="325" customFormat="1" x14ac:dyDescent="0.2">
      <c r="A1296" s="338"/>
      <c r="B1296" s="338"/>
      <c r="E1296" s="313"/>
      <c r="F1296" s="313"/>
      <c r="G1296" s="268"/>
      <c r="H1296" s="268"/>
    </row>
    <row r="1297" spans="1:8" s="325" customFormat="1" x14ac:dyDescent="0.2">
      <c r="A1297" s="338"/>
      <c r="B1297" s="338"/>
      <c r="E1297" s="313"/>
      <c r="F1297" s="313"/>
      <c r="G1297" s="268"/>
      <c r="H1297" s="268"/>
    </row>
    <row r="1298" spans="1:8" s="325" customFormat="1" x14ac:dyDescent="0.2">
      <c r="A1298" s="338"/>
      <c r="B1298" s="338"/>
      <c r="E1298" s="313"/>
      <c r="F1298" s="313"/>
      <c r="G1298" s="268"/>
      <c r="H1298" s="268"/>
    </row>
    <row r="1299" spans="1:8" s="325" customFormat="1" x14ac:dyDescent="0.2">
      <c r="A1299" s="338"/>
      <c r="B1299" s="338"/>
      <c r="E1299" s="313"/>
      <c r="F1299" s="313"/>
      <c r="G1299" s="268"/>
      <c r="H1299" s="268"/>
    </row>
    <row r="1300" spans="1:8" s="325" customFormat="1" x14ac:dyDescent="0.2">
      <c r="A1300" s="338"/>
      <c r="B1300" s="338"/>
      <c r="E1300" s="313"/>
      <c r="F1300" s="313"/>
      <c r="G1300" s="268"/>
      <c r="H1300" s="268"/>
    </row>
    <row r="1301" spans="1:8" s="325" customFormat="1" x14ac:dyDescent="0.2">
      <c r="A1301" s="338"/>
      <c r="B1301" s="338"/>
      <c r="E1301" s="313"/>
      <c r="F1301" s="313"/>
      <c r="G1301" s="268"/>
      <c r="H1301" s="268"/>
    </row>
    <row r="1302" spans="1:8" s="325" customFormat="1" x14ac:dyDescent="0.2">
      <c r="A1302" s="338"/>
      <c r="B1302" s="338"/>
      <c r="E1302" s="313"/>
      <c r="F1302" s="313"/>
      <c r="G1302" s="268"/>
      <c r="H1302" s="268"/>
    </row>
    <row r="1303" spans="1:8" s="325" customFormat="1" x14ac:dyDescent="0.2">
      <c r="A1303" s="338"/>
      <c r="B1303" s="338"/>
      <c r="E1303" s="313"/>
      <c r="F1303" s="313"/>
      <c r="G1303" s="268"/>
      <c r="H1303" s="268"/>
    </row>
    <row r="1304" spans="1:8" s="325" customFormat="1" x14ac:dyDescent="0.2">
      <c r="A1304" s="338"/>
      <c r="B1304" s="338"/>
      <c r="E1304" s="313"/>
      <c r="F1304" s="313"/>
      <c r="G1304" s="268"/>
      <c r="H1304" s="268"/>
    </row>
    <row r="1305" spans="1:8" s="325" customFormat="1" x14ac:dyDescent="0.2">
      <c r="A1305" s="338"/>
      <c r="B1305" s="338"/>
      <c r="E1305" s="313"/>
      <c r="F1305" s="313"/>
      <c r="G1305" s="268"/>
      <c r="H1305" s="268"/>
    </row>
    <row r="1306" spans="1:8" s="325" customFormat="1" x14ac:dyDescent="0.2">
      <c r="A1306" s="338"/>
      <c r="B1306" s="338"/>
      <c r="E1306" s="313"/>
      <c r="F1306" s="313"/>
      <c r="G1306" s="268"/>
      <c r="H1306" s="268"/>
    </row>
    <row r="1307" spans="1:8" s="325" customFormat="1" x14ac:dyDescent="0.2">
      <c r="A1307" s="338"/>
      <c r="B1307" s="338"/>
      <c r="E1307" s="313"/>
      <c r="F1307" s="313"/>
      <c r="G1307" s="268"/>
      <c r="H1307" s="268"/>
    </row>
    <row r="1308" spans="1:8" s="325" customFormat="1" x14ac:dyDescent="0.2">
      <c r="A1308" s="338"/>
      <c r="B1308" s="338"/>
      <c r="E1308" s="313"/>
      <c r="F1308" s="313"/>
      <c r="G1308" s="268"/>
      <c r="H1308" s="268"/>
    </row>
    <row r="1309" spans="1:8" s="325" customFormat="1" x14ac:dyDescent="0.2">
      <c r="A1309" s="338"/>
      <c r="B1309" s="338"/>
      <c r="E1309" s="313"/>
      <c r="F1309" s="313"/>
      <c r="G1309" s="268"/>
      <c r="H1309" s="268"/>
    </row>
    <row r="1310" spans="1:8" s="325" customFormat="1" x14ac:dyDescent="0.2">
      <c r="A1310" s="338"/>
      <c r="B1310" s="338"/>
      <c r="E1310" s="313"/>
      <c r="F1310" s="313"/>
      <c r="G1310" s="268"/>
      <c r="H1310" s="268"/>
    </row>
    <row r="1311" spans="1:8" s="325" customFormat="1" x14ac:dyDescent="0.2">
      <c r="A1311" s="338"/>
      <c r="B1311" s="338"/>
      <c r="E1311" s="313"/>
      <c r="F1311" s="313"/>
      <c r="G1311" s="268"/>
      <c r="H1311" s="268"/>
    </row>
    <row r="1312" spans="1:8" s="325" customFormat="1" x14ac:dyDescent="0.2">
      <c r="A1312" s="338"/>
      <c r="B1312" s="338"/>
      <c r="E1312" s="313"/>
      <c r="F1312" s="313"/>
      <c r="G1312" s="268"/>
      <c r="H1312" s="268"/>
    </row>
    <row r="1313" spans="1:8" s="325" customFormat="1" x14ac:dyDescent="0.2">
      <c r="A1313" s="338"/>
      <c r="B1313" s="338"/>
      <c r="E1313" s="313"/>
      <c r="F1313" s="313"/>
      <c r="G1313" s="268"/>
      <c r="H1313" s="268"/>
    </row>
    <row r="1314" spans="1:8" s="325" customFormat="1" x14ac:dyDescent="0.2">
      <c r="A1314" s="338"/>
      <c r="B1314" s="338"/>
      <c r="E1314" s="313"/>
      <c r="F1314" s="313"/>
      <c r="G1314" s="268"/>
      <c r="H1314" s="268"/>
    </row>
    <row r="1315" spans="1:8" s="325" customFormat="1" x14ac:dyDescent="0.2">
      <c r="A1315" s="338"/>
      <c r="B1315" s="338"/>
      <c r="E1315" s="313"/>
      <c r="F1315" s="313"/>
      <c r="G1315" s="268"/>
      <c r="H1315" s="268"/>
    </row>
    <row r="1316" spans="1:8" s="325" customFormat="1" x14ac:dyDescent="0.2">
      <c r="A1316" s="338"/>
      <c r="B1316" s="338"/>
      <c r="E1316" s="313"/>
      <c r="F1316" s="313"/>
      <c r="G1316" s="268"/>
      <c r="H1316" s="268"/>
    </row>
    <row r="1317" spans="1:8" s="325" customFormat="1" x14ac:dyDescent="0.2">
      <c r="A1317" s="338"/>
      <c r="B1317" s="338"/>
      <c r="E1317" s="313"/>
      <c r="F1317" s="313"/>
      <c r="G1317" s="268"/>
      <c r="H1317" s="268"/>
    </row>
    <row r="1318" spans="1:8" s="325" customFormat="1" x14ac:dyDescent="0.2">
      <c r="A1318" s="338"/>
      <c r="B1318" s="338"/>
      <c r="E1318" s="313"/>
      <c r="F1318" s="313"/>
      <c r="G1318" s="268"/>
      <c r="H1318" s="268"/>
    </row>
    <row r="1319" spans="1:8" s="325" customFormat="1" x14ac:dyDescent="0.2">
      <c r="A1319" s="338"/>
      <c r="B1319" s="338"/>
      <c r="E1319" s="313"/>
      <c r="F1319" s="313"/>
      <c r="G1319" s="268"/>
      <c r="H1319" s="268"/>
    </row>
    <row r="1320" spans="1:8" s="325" customFormat="1" x14ac:dyDescent="0.2">
      <c r="A1320" s="338"/>
      <c r="B1320" s="338"/>
      <c r="E1320" s="313"/>
      <c r="F1320" s="313"/>
      <c r="G1320" s="268"/>
      <c r="H1320" s="268"/>
    </row>
    <row r="1321" spans="1:8" s="325" customFormat="1" x14ac:dyDescent="0.2">
      <c r="A1321" s="338"/>
      <c r="B1321" s="338"/>
      <c r="E1321" s="313"/>
      <c r="F1321" s="313"/>
      <c r="G1321" s="268"/>
      <c r="H1321" s="268"/>
    </row>
    <row r="1322" spans="1:8" s="325" customFormat="1" x14ac:dyDescent="0.2">
      <c r="A1322" s="338"/>
      <c r="B1322" s="338"/>
      <c r="E1322" s="313"/>
      <c r="F1322" s="313"/>
      <c r="G1322" s="268"/>
      <c r="H1322" s="268"/>
    </row>
    <row r="1323" spans="1:8" s="325" customFormat="1" x14ac:dyDescent="0.2">
      <c r="A1323" s="338"/>
      <c r="B1323" s="338"/>
      <c r="E1323" s="313"/>
      <c r="F1323" s="313"/>
      <c r="G1323" s="268"/>
      <c r="H1323" s="268"/>
    </row>
    <row r="1324" spans="1:8" s="325" customFormat="1" x14ac:dyDescent="0.2">
      <c r="A1324" s="338"/>
      <c r="B1324" s="338"/>
      <c r="E1324" s="313"/>
      <c r="F1324" s="313"/>
      <c r="G1324" s="268"/>
      <c r="H1324" s="268"/>
    </row>
    <row r="1325" spans="1:8" s="325" customFormat="1" x14ac:dyDescent="0.2">
      <c r="A1325" s="338"/>
      <c r="B1325" s="338"/>
      <c r="E1325" s="313"/>
      <c r="F1325" s="313"/>
      <c r="G1325" s="268"/>
      <c r="H1325" s="268"/>
    </row>
    <row r="1326" spans="1:8" s="325" customFormat="1" x14ac:dyDescent="0.2">
      <c r="A1326" s="338"/>
      <c r="B1326" s="338"/>
      <c r="E1326" s="313"/>
      <c r="F1326" s="313"/>
      <c r="G1326" s="268"/>
      <c r="H1326" s="268"/>
    </row>
    <row r="1327" spans="1:8" s="325" customFormat="1" x14ac:dyDescent="0.2">
      <c r="A1327" s="338"/>
      <c r="B1327" s="338"/>
      <c r="E1327" s="313"/>
      <c r="F1327" s="313"/>
      <c r="G1327" s="268"/>
      <c r="H1327" s="268"/>
    </row>
    <row r="1328" spans="1:8" s="325" customFormat="1" x14ac:dyDescent="0.2">
      <c r="A1328" s="338"/>
      <c r="B1328" s="338"/>
      <c r="E1328" s="313"/>
      <c r="F1328" s="313"/>
      <c r="G1328" s="268"/>
      <c r="H1328" s="268"/>
    </row>
    <row r="1329" spans="1:8" s="325" customFormat="1" x14ac:dyDescent="0.2">
      <c r="A1329" s="338"/>
      <c r="B1329" s="338"/>
      <c r="E1329" s="313"/>
      <c r="F1329" s="313"/>
      <c r="G1329" s="268"/>
      <c r="H1329" s="268"/>
    </row>
    <row r="1330" spans="1:8" s="325" customFormat="1" x14ac:dyDescent="0.2">
      <c r="A1330" s="338"/>
      <c r="B1330" s="338"/>
      <c r="E1330" s="313"/>
      <c r="F1330" s="313"/>
      <c r="G1330" s="268"/>
      <c r="H1330" s="268"/>
    </row>
    <row r="1331" spans="1:8" s="325" customFormat="1" x14ac:dyDescent="0.2">
      <c r="A1331" s="338"/>
      <c r="B1331" s="338"/>
      <c r="E1331" s="313"/>
      <c r="F1331" s="313"/>
      <c r="G1331" s="268"/>
      <c r="H1331" s="268"/>
    </row>
    <row r="1332" spans="1:8" s="325" customFormat="1" x14ac:dyDescent="0.2">
      <c r="A1332" s="338"/>
      <c r="B1332" s="338"/>
      <c r="E1332" s="313"/>
      <c r="F1332" s="313"/>
      <c r="G1332" s="268"/>
      <c r="H1332" s="268"/>
    </row>
    <row r="1333" spans="1:8" s="325" customFormat="1" x14ac:dyDescent="0.2">
      <c r="A1333" s="338"/>
      <c r="B1333" s="338"/>
      <c r="E1333" s="313"/>
      <c r="F1333" s="313"/>
      <c r="G1333" s="268"/>
      <c r="H1333" s="268"/>
    </row>
    <row r="1334" spans="1:8" s="325" customFormat="1" x14ac:dyDescent="0.2">
      <c r="A1334" s="338"/>
      <c r="B1334" s="338"/>
      <c r="E1334" s="313"/>
      <c r="F1334" s="313"/>
      <c r="G1334" s="268"/>
      <c r="H1334" s="268"/>
    </row>
    <row r="1335" spans="1:8" s="325" customFormat="1" x14ac:dyDescent="0.2">
      <c r="A1335" s="338"/>
      <c r="B1335" s="338"/>
      <c r="E1335" s="313"/>
      <c r="F1335" s="313"/>
      <c r="G1335" s="268"/>
      <c r="H1335" s="268"/>
    </row>
    <row r="1336" spans="1:8" s="325" customFormat="1" x14ac:dyDescent="0.2">
      <c r="A1336" s="338"/>
      <c r="B1336" s="338"/>
      <c r="E1336" s="313"/>
      <c r="F1336" s="313"/>
      <c r="G1336" s="268"/>
      <c r="H1336" s="268"/>
    </row>
    <row r="1337" spans="1:8" s="325" customFormat="1" x14ac:dyDescent="0.2">
      <c r="A1337" s="338"/>
      <c r="B1337" s="338"/>
      <c r="E1337" s="313"/>
      <c r="F1337" s="313"/>
      <c r="G1337" s="268"/>
      <c r="H1337" s="268"/>
    </row>
    <row r="1338" spans="1:8" s="325" customFormat="1" x14ac:dyDescent="0.2">
      <c r="A1338" s="338"/>
      <c r="B1338" s="338"/>
      <c r="E1338" s="313"/>
      <c r="F1338" s="313"/>
      <c r="G1338" s="268"/>
      <c r="H1338" s="268"/>
    </row>
    <row r="1339" spans="1:8" s="325" customFormat="1" x14ac:dyDescent="0.2">
      <c r="A1339" s="338"/>
      <c r="B1339" s="338"/>
      <c r="E1339" s="313"/>
      <c r="F1339" s="313"/>
      <c r="G1339" s="268"/>
      <c r="H1339" s="268"/>
    </row>
    <row r="1340" spans="1:8" s="325" customFormat="1" x14ac:dyDescent="0.2">
      <c r="A1340" s="338"/>
      <c r="B1340" s="338"/>
      <c r="E1340" s="313"/>
      <c r="F1340" s="313"/>
      <c r="G1340" s="268"/>
      <c r="H1340" s="268"/>
    </row>
    <row r="1341" spans="1:8" s="325" customFormat="1" x14ac:dyDescent="0.2">
      <c r="A1341" s="338"/>
      <c r="B1341" s="338"/>
      <c r="E1341" s="313"/>
      <c r="F1341" s="313"/>
      <c r="G1341" s="268"/>
      <c r="H1341" s="268"/>
    </row>
    <row r="1342" spans="1:8" s="325" customFormat="1" x14ac:dyDescent="0.2">
      <c r="A1342" s="338"/>
      <c r="B1342" s="338"/>
      <c r="E1342" s="313"/>
      <c r="F1342" s="313"/>
      <c r="G1342" s="268"/>
      <c r="H1342" s="268"/>
    </row>
    <row r="1343" spans="1:8" s="325" customFormat="1" x14ac:dyDescent="0.2">
      <c r="A1343" s="338"/>
      <c r="B1343" s="338"/>
      <c r="E1343" s="313"/>
      <c r="F1343" s="313"/>
      <c r="G1343" s="268"/>
      <c r="H1343" s="268"/>
    </row>
    <row r="1344" spans="1:8" s="325" customFormat="1" x14ac:dyDescent="0.2">
      <c r="A1344" s="338"/>
      <c r="B1344" s="338"/>
      <c r="E1344" s="313"/>
      <c r="F1344" s="313"/>
      <c r="G1344" s="268"/>
      <c r="H1344" s="268"/>
    </row>
    <row r="1345" spans="1:8" s="325" customFormat="1" x14ac:dyDescent="0.2">
      <c r="A1345" s="338"/>
      <c r="B1345" s="338"/>
      <c r="E1345" s="313"/>
      <c r="F1345" s="313"/>
      <c r="G1345" s="268"/>
      <c r="H1345" s="268"/>
    </row>
    <row r="1346" spans="1:8" s="325" customFormat="1" x14ac:dyDescent="0.2">
      <c r="A1346" s="338"/>
      <c r="B1346" s="338"/>
      <c r="E1346" s="313"/>
      <c r="F1346" s="313"/>
      <c r="G1346" s="268"/>
      <c r="H1346" s="268"/>
    </row>
    <row r="1347" spans="1:8" s="325" customFormat="1" x14ac:dyDescent="0.2">
      <c r="A1347" s="338"/>
      <c r="B1347" s="338"/>
      <c r="E1347" s="313"/>
      <c r="F1347" s="313"/>
      <c r="G1347" s="268"/>
      <c r="H1347" s="268"/>
    </row>
    <row r="1348" spans="1:8" s="325" customFormat="1" x14ac:dyDescent="0.2">
      <c r="A1348" s="338"/>
      <c r="B1348" s="338"/>
      <c r="E1348" s="313"/>
      <c r="F1348" s="313"/>
      <c r="G1348" s="268"/>
      <c r="H1348" s="268"/>
    </row>
    <row r="1349" spans="1:8" s="325" customFormat="1" x14ac:dyDescent="0.2">
      <c r="A1349" s="338"/>
      <c r="B1349" s="338"/>
      <c r="E1349" s="313"/>
      <c r="F1349" s="313"/>
      <c r="G1349" s="268"/>
      <c r="H1349" s="268"/>
    </row>
    <row r="1350" spans="1:8" s="325" customFormat="1" x14ac:dyDescent="0.2">
      <c r="A1350" s="338"/>
      <c r="B1350" s="338"/>
      <c r="E1350" s="313"/>
      <c r="F1350" s="313"/>
      <c r="G1350" s="268"/>
      <c r="H1350" s="268"/>
    </row>
    <row r="1351" spans="1:8" s="325" customFormat="1" x14ac:dyDescent="0.2">
      <c r="A1351" s="338"/>
      <c r="B1351" s="338"/>
      <c r="E1351" s="313"/>
      <c r="F1351" s="313"/>
      <c r="G1351" s="268"/>
      <c r="H1351" s="268"/>
    </row>
    <row r="1352" spans="1:8" s="325" customFormat="1" x14ac:dyDescent="0.2">
      <c r="A1352" s="338"/>
      <c r="B1352" s="338"/>
      <c r="E1352" s="313"/>
      <c r="F1352" s="313"/>
      <c r="G1352" s="268"/>
      <c r="H1352" s="268"/>
    </row>
    <row r="1353" spans="1:8" s="325" customFormat="1" x14ac:dyDescent="0.2">
      <c r="A1353" s="338"/>
      <c r="B1353" s="338"/>
      <c r="E1353" s="313"/>
      <c r="F1353" s="313"/>
      <c r="G1353" s="268"/>
      <c r="H1353" s="268"/>
    </row>
    <row r="1354" spans="1:8" s="325" customFormat="1" x14ac:dyDescent="0.2">
      <c r="A1354" s="338"/>
      <c r="B1354" s="338"/>
      <c r="E1354" s="313"/>
      <c r="F1354" s="313"/>
      <c r="G1354" s="268"/>
      <c r="H1354" s="268"/>
    </row>
    <row r="1355" spans="1:8" s="325" customFormat="1" x14ac:dyDescent="0.2">
      <c r="A1355" s="338"/>
      <c r="B1355" s="338"/>
      <c r="E1355" s="313"/>
      <c r="F1355" s="313"/>
      <c r="G1355" s="268"/>
      <c r="H1355" s="268"/>
    </row>
    <row r="1356" spans="1:8" s="325" customFormat="1" x14ac:dyDescent="0.2">
      <c r="A1356" s="338"/>
      <c r="B1356" s="338"/>
      <c r="E1356" s="313"/>
      <c r="F1356" s="313"/>
      <c r="G1356" s="268"/>
      <c r="H1356" s="268"/>
    </row>
    <row r="1357" spans="1:8" s="325" customFormat="1" x14ac:dyDescent="0.2">
      <c r="A1357" s="338"/>
      <c r="B1357" s="338"/>
      <c r="E1357" s="313"/>
      <c r="F1357" s="313"/>
      <c r="G1357" s="268"/>
      <c r="H1357" s="268"/>
    </row>
    <row r="1358" spans="1:8" s="325" customFormat="1" x14ac:dyDescent="0.2">
      <c r="A1358" s="338"/>
      <c r="B1358" s="338"/>
      <c r="E1358" s="313"/>
      <c r="F1358" s="313"/>
      <c r="G1358" s="268"/>
      <c r="H1358" s="268"/>
    </row>
    <row r="1359" spans="1:8" s="325" customFormat="1" x14ac:dyDescent="0.2">
      <c r="A1359" s="338"/>
      <c r="B1359" s="338"/>
      <c r="E1359" s="313"/>
      <c r="F1359" s="313"/>
      <c r="G1359" s="268"/>
      <c r="H1359" s="268"/>
    </row>
    <row r="1360" spans="1:8" s="325" customFormat="1" x14ac:dyDescent="0.2">
      <c r="A1360" s="338"/>
      <c r="B1360" s="338"/>
      <c r="E1360" s="313"/>
      <c r="F1360" s="313"/>
      <c r="G1360" s="268"/>
      <c r="H1360" s="268"/>
    </row>
    <row r="1361" spans="1:8" s="325" customFormat="1" x14ac:dyDescent="0.2">
      <c r="A1361" s="338"/>
      <c r="B1361" s="338"/>
      <c r="E1361" s="313"/>
      <c r="F1361" s="313"/>
      <c r="G1361" s="268"/>
      <c r="H1361" s="268"/>
    </row>
    <row r="1362" spans="1:8" s="325" customFormat="1" x14ac:dyDescent="0.2">
      <c r="A1362" s="338"/>
      <c r="B1362" s="338"/>
      <c r="E1362" s="313"/>
      <c r="F1362" s="313"/>
      <c r="G1362" s="268"/>
      <c r="H1362" s="268"/>
    </row>
    <row r="1363" spans="1:8" s="325" customFormat="1" x14ac:dyDescent="0.2">
      <c r="A1363" s="338"/>
      <c r="B1363" s="338"/>
      <c r="E1363" s="313"/>
      <c r="F1363" s="313"/>
      <c r="G1363" s="268"/>
      <c r="H1363" s="268"/>
    </row>
    <row r="1364" spans="1:8" s="325" customFormat="1" x14ac:dyDescent="0.2">
      <c r="A1364" s="338"/>
      <c r="B1364" s="338"/>
      <c r="E1364" s="313"/>
      <c r="F1364" s="313"/>
      <c r="G1364" s="268"/>
      <c r="H1364" s="268"/>
    </row>
    <row r="1365" spans="1:8" s="325" customFormat="1" x14ac:dyDescent="0.2">
      <c r="A1365" s="338"/>
      <c r="B1365" s="338"/>
      <c r="E1365" s="313"/>
      <c r="F1365" s="313"/>
      <c r="G1365" s="268"/>
      <c r="H1365" s="268"/>
    </row>
    <row r="1366" spans="1:8" s="325" customFormat="1" x14ac:dyDescent="0.2">
      <c r="A1366" s="338"/>
      <c r="B1366" s="338"/>
      <c r="E1366" s="313"/>
      <c r="F1366" s="313"/>
      <c r="G1366" s="268"/>
      <c r="H1366" s="268"/>
    </row>
    <row r="1367" spans="1:8" s="325" customFormat="1" x14ac:dyDescent="0.2">
      <c r="A1367" s="338"/>
      <c r="B1367" s="338"/>
      <c r="E1367" s="313"/>
      <c r="F1367" s="313"/>
      <c r="G1367" s="268"/>
      <c r="H1367" s="268"/>
    </row>
    <row r="1368" spans="1:8" s="325" customFormat="1" x14ac:dyDescent="0.2">
      <c r="A1368" s="338"/>
      <c r="B1368" s="338"/>
      <c r="E1368" s="313"/>
      <c r="F1368" s="313"/>
      <c r="G1368" s="268"/>
      <c r="H1368" s="268"/>
    </row>
    <row r="1369" spans="1:8" s="325" customFormat="1" x14ac:dyDescent="0.2">
      <c r="A1369" s="338"/>
      <c r="B1369" s="338"/>
      <c r="E1369" s="313"/>
      <c r="F1369" s="313"/>
      <c r="G1369" s="268"/>
      <c r="H1369" s="268"/>
    </row>
    <row r="1370" spans="1:8" s="325" customFormat="1" x14ac:dyDescent="0.2">
      <c r="A1370" s="338"/>
      <c r="B1370" s="338"/>
      <c r="E1370" s="313"/>
      <c r="F1370" s="313"/>
      <c r="G1370" s="268"/>
      <c r="H1370" s="268"/>
    </row>
    <row r="1371" spans="1:8" s="325" customFormat="1" x14ac:dyDescent="0.2">
      <c r="A1371" s="338"/>
      <c r="B1371" s="338"/>
      <c r="E1371" s="313"/>
      <c r="F1371" s="313"/>
      <c r="G1371" s="268"/>
      <c r="H1371" s="268"/>
    </row>
    <row r="1372" spans="1:8" s="325" customFormat="1" x14ac:dyDescent="0.2">
      <c r="A1372" s="338"/>
      <c r="B1372" s="338"/>
      <c r="E1372" s="313"/>
      <c r="F1372" s="313"/>
      <c r="G1372" s="268"/>
      <c r="H1372" s="268"/>
    </row>
    <row r="1373" spans="1:8" s="325" customFormat="1" x14ac:dyDescent="0.2">
      <c r="A1373" s="338"/>
      <c r="B1373" s="338"/>
      <c r="E1373" s="313"/>
      <c r="F1373" s="313"/>
      <c r="G1373" s="268"/>
      <c r="H1373" s="268"/>
    </row>
    <row r="1374" spans="1:8" s="325" customFormat="1" x14ac:dyDescent="0.2">
      <c r="A1374" s="338"/>
      <c r="B1374" s="338"/>
      <c r="E1374" s="313"/>
      <c r="F1374" s="313"/>
      <c r="G1374" s="268"/>
      <c r="H1374" s="268"/>
    </row>
    <row r="1375" spans="1:8" s="325" customFormat="1" x14ac:dyDescent="0.2">
      <c r="A1375" s="338"/>
      <c r="B1375" s="338"/>
      <c r="E1375" s="313"/>
      <c r="F1375" s="313"/>
      <c r="G1375" s="268"/>
      <c r="H1375" s="268"/>
    </row>
    <row r="1376" spans="1:8" s="325" customFormat="1" x14ac:dyDescent="0.2">
      <c r="A1376" s="338"/>
      <c r="B1376" s="338"/>
      <c r="E1376" s="313"/>
      <c r="F1376" s="313"/>
      <c r="G1376" s="268"/>
      <c r="H1376" s="268"/>
    </row>
    <row r="1377" spans="1:8" s="325" customFormat="1" x14ac:dyDescent="0.2">
      <c r="A1377" s="338"/>
      <c r="B1377" s="338"/>
      <c r="E1377" s="313"/>
      <c r="F1377" s="313"/>
      <c r="G1377" s="268"/>
      <c r="H1377" s="268"/>
    </row>
    <row r="1378" spans="1:8" s="325" customFormat="1" x14ac:dyDescent="0.2">
      <c r="A1378" s="338"/>
      <c r="B1378" s="338"/>
      <c r="E1378" s="313"/>
      <c r="F1378" s="313"/>
      <c r="G1378" s="268"/>
      <c r="H1378" s="268"/>
    </row>
    <row r="1379" spans="1:8" s="325" customFormat="1" x14ac:dyDescent="0.2">
      <c r="A1379" s="338"/>
      <c r="B1379" s="338"/>
      <c r="E1379" s="313"/>
      <c r="F1379" s="313"/>
      <c r="G1379" s="268"/>
      <c r="H1379" s="268"/>
    </row>
    <row r="1380" spans="1:8" s="325" customFormat="1" x14ac:dyDescent="0.2">
      <c r="A1380" s="338"/>
      <c r="B1380" s="338"/>
      <c r="E1380" s="313"/>
      <c r="F1380" s="313"/>
      <c r="G1380" s="268"/>
      <c r="H1380" s="268"/>
    </row>
    <row r="1381" spans="1:8" s="325" customFormat="1" x14ac:dyDescent="0.2">
      <c r="A1381" s="338"/>
      <c r="B1381" s="338"/>
      <c r="E1381" s="313"/>
      <c r="F1381" s="313"/>
      <c r="G1381" s="268"/>
      <c r="H1381" s="268"/>
    </row>
    <row r="1382" spans="1:8" s="325" customFormat="1" x14ac:dyDescent="0.2">
      <c r="A1382" s="338"/>
      <c r="B1382" s="338"/>
      <c r="E1382" s="313"/>
      <c r="F1382" s="313"/>
      <c r="G1382" s="268"/>
      <c r="H1382" s="268"/>
    </row>
    <row r="1383" spans="1:8" s="325" customFormat="1" x14ac:dyDescent="0.2">
      <c r="A1383" s="338"/>
      <c r="B1383" s="338"/>
      <c r="E1383" s="313"/>
      <c r="F1383" s="313"/>
      <c r="G1383" s="268"/>
      <c r="H1383" s="268"/>
    </row>
    <row r="1384" spans="1:8" s="325" customFormat="1" x14ac:dyDescent="0.2">
      <c r="A1384" s="338"/>
      <c r="B1384" s="338"/>
      <c r="E1384" s="313"/>
      <c r="F1384" s="313"/>
      <c r="G1384" s="268"/>
      <c r="H1384" s="268"/>
    </row>
    <row r="1385" spans="1:8" s="325" customFormat="1" x14ac:dyDescent="0.2">
      <c r="A1385" s="338"/>
      <c r="B1385" s="338"/>
      <c r="E1385" s="313"/>
      <c r="F1385" s="313"/>
      <c r="G1385" s="268"/>
      <c r="H1385" s="268"/>
    </row>
    <row r="1386" spans="1:8" s="325" customFormat="1" x14ac:dyDescent="0.2">
      <c r="A1386" s="338"/>
      <c r="B1386" s="338"/>
      <c r="E1386" s="313"/>
      <c r="F1386" s="313"/>
      <c r="G1386" s="268"/>
      <c r="H1386" s="268"/>
    </row>
    <row r="1387" spans="1:8" s="325" customFormat="1" x14ac:dyDescent="0.2">
      <c r="A1387" s="338"/>
      <c r="B1387" s="338"/>
      <c r="E1387" s="313"/>
      <c r="F1387" s="313"/>
      <c r="G1387" s="268"/>
      <c r="H1387" s="268"/>
    </row>
    <row r="1388" spans="1:8" s="325" customFormat="1" x14ac:dyDescent="0.2">
      <c r="A1388" s="338"/>
      <c r="B1388" s="338"/>
      <c r="E1388" s="313"/>
      <c r="F1388" s="313"/>
      <c r="G1388" s="268"/>
      <c r="H1388" s="268"/>
    </row>
    <row r="1389" spans="1:8" s="325" customFormat="1" x14ac:dyDescent="0.2">
      <c r="A1389" s="338"/>
      <c r="B1389" s="338"/>
      <c r="E1389" s="313"/>
      <c r="F1389" s="313"/>
      <c r="G1389" s="268"/>
      <c r="H1389" s="268"/>
    </row>
    <row r="1390" spans="1:8" s="325" customFormat="1" x14ac:dyDescent="0.2">
      <c r="A1390" s="338"/>
      <c r="B1390" s="338"/>
      <c r="E1390" s="313"/>
      <c r="F1390" s="313"/>
      <c r="G1390" s="268"/>
      <c r="H1390" s="268"/>
    </row>
    <row r="1391" spans="1:8" s="325" customFormat="1" x14ac:dyDescent="0.2">
      <c r="A1391" s="338"/>
      <c r="B1391" s="338"/>
      <c r="E1391" s="313"/>
      <c r="F1391" s="313"/>
      <c r="G1391" s="268"/>
      <c r="H1391" s="268"/>
    </row>
    <row r="1392" spans="1:8" s="325" customFormat="1" x14ac:dyDescent="0.2">
      <c r="A1392" s="338"/>
      <c r="B1392" s="338"/>
      <c r="E1392" s="313"/>
      <c r="F1392" s="313"/>
      <c r="G1392" s="268"/>
      <c r="H1392" s="268"/>
    </row>
    <row r="1393" spans="1:8" s="325" customFormat="1" x14ac:dyDescent="0.2">
      <c r="A1393" s="338"/>
      <c r="B1393" s="338"/>
      <c r="E1393" s="313"/>
      <c r="F1393" s="313"/>
      <c r="G1393" s="268"/>
      <c r="H1393" s="268"/>
    </row>
    <row r="1394" spans="1:8" s="325" customFormat="1" x14ac:dyDescent="0.2">
      <c r="A1394" s="338"/>
      <c r="B1394" s="338"/>
      <c r="E1394" s="313"/>
      <c r="F1394" s="313"/>
      <c r="G1394" s="268"/>
      <c r="H1394" s="268"/>
    </row>
    <row r="1395" spans="1:8" s="325" customFormat="1" x14ac:dyDescent="0.2">
      <c r="A1395" s="338"/>
      <c r="B1395" s="338"/>
      <c r="E1395" s="313"/>
      <c r="F1395" s="313"/>
      <c r="G1395" s="268"/>
      <c r="H1395" s="268"/>
    </row>
    <row r="1396" spans="1:8" s="325" customFormat="1" x14ac:dyDescent="0.2">
      <c r="A1396" s="338"/>
      <c r="B1396" s="338"/>
      <c r="E1396" s="313"/>
      <c r="F1396" s="313"/>
      <c r="G1396" s="268"/>
      <c r="H1396" s="268"/>
    </row>
    <row r="1397" spans="1:8" s="325" customFormat="1" x14ac:dyDescent="0.2">
      <c r="A1397" s="338"/>
      <c r="B1397" s="338"/>
      <c r="E1397" s="313"/>
      <c r="F1397" s="313"/>
      <c r="G1397" s="268"/>
      <c r="H1397" s="268"/>
    </row>
    <row r="1398" spans="1:8" s="325" customFormat="1" x14ac:dyDescent="0.2">
      <c r="A1398" s="338"/>
      <c r="B1398" s="338"/>
      <c r="E1398" s="313"/>
      <c r="F1398" s="313"/>
      <c r="G1398" s="268"/>
      <c r="H1398" s="268"/>
    </row>
    <row r="1399" spans="1:8" s="325" customFormat="1" x14ac:dyDescent="0.2">
      <c r="A1399" s="338"/>
      <c r="B1399" s="338"/>
      <c r="E1399" s="313"/>
      <c r="F1399" s="313"/>
      <c r="G1399" s="268"/>
      <c r="H1399" s="268"/>
    </row>
    <row r="1400" spans="1:8" s="325" customFormat="1" x14ac:dyDescent="0.2">
      <c r="A1400" s="338"/>
      <c r="B1400" s="338"/>
      <c r="E1400" s="313"/>
      <c r="F1400" s="313"/>
      <c r="G1400" s="268"/>
      <c r="H1400" s="268"/>
    </row>
    <row r="1401" spans="1:8" s="325" customFormat="1" x14ac:dyDescent="0.2">
      <c r="A1401" s="338"/>
      <c r="B1401" s="338"/>
      <c r="E1401" s="313"/>
      <c r="F1401" s="313"/>
      <c r="G1401" s="268"/>
      <c r="H1401" s="268"/>
    </row>
    <row r="1402" spans="1:8" s="325" customFormat="1" x14ac:dyDescent="0.2">
      <c r="A1402" s="338"/>
      <c r="B1402" s="338"/>
      <c r="E1402" s="313"/>
      <c r="F1402" s="313"/>
      <c r="G1402" s="268"/>
      <c r="H1402" s="268"/>
    </row>
    <row r="1403" spans="1:8" s="325" customFormat="1" x14ac:dyDescent="0.2">
      <c r="A1403" s="338"/>
      <c r="B1403" s="338"/>
      <c r="E1403" s="313"/>
      <c r="F1403" s="313"/>
      <c r="G1403" s="268"/>
      <c r="H1403" s="268"/>
    </row>
    <row r="1404" spans="1:8" s="325" customFormat="1" x14ac:dyDescent="0.2">
      <c r="A1404" s="338"/>
      <c r="B1404" s="338"/>
      <c r="E1404" s="313"/>
      <c r="F1404" s="313"/>
      <c r="G1404" s="268"/>
      <c r="H1404" s="268"/>
    </row>
    <row r="1405" spans="1:8" s="325" customFormat="1" x14ac:dyDescent="0.2">
      <c r="A1405" s="338"/>
      <c r="B1405" s="338"/>
      <c r="E1405" s="313"/>
      <c r="F1405" s="313"/>
      <c r="G1405" s="268"/>
      <c r="H1405" s="268"/>
    </row>
    <row r="1406" spans="1:8" s="325" customFormat="1" x14ac:dyDescent="0.2">
      <c r="A1406" s="338"/>
      <c r="B1406" s="338"/>
      <c r="E1406" s="313"/>
      <c r="F1406" s="313"/>
      <c r="G1406" s="268"/>
      <c r="H1406" s="268"/>
    </row>
    <row r="1407" spans="1:8" s="325" customFormat="1" x14ac:dyDescent="0.2">
      <c r="A1407" s="338"/>
      <c r="B1407" s="338"/>
      <c r="E1407" s="313"/>
      <c r="F1407" s="313"/>
      <c r="G1407" s="268"/>
      <c r="H1407" s="268"/>
    </row>
    <row r="1408" spans="1:8" s="325" customFormat="1" x14ac:dyDescent="0.2">
      <c r="A1408" s="338"/>
      <c r="B1408" s="338"/>
      <c r="E1408" s="313"/>
      <c r="F1408" s="313"/>
      <c r="G1408" s="268"/>
      <c r="H1408" s="268"/>
    </row>
    <row r="1409" spans="1:8" s="325" customFormat="1" x14ac:dyDescent="0.2">
      <c r="A1409" s="338"/>
      <c r="B1409" s="338"/>
      <c r="E1409" s="313"/>
      <c r="F1409" s="313"/>
      <c r="G1409" s="268"/>
      <c r="H1409" s="268"/>
    </row>
    <row r="1410" spans="1:8" s="325" customFormat="1" x14ac:dyDescent="0.2">
      <c r="A1410" s="338"/>
      <c r="B1410" s="338"/>
      <c r="E1410" s="313"/>
      <c r="F1410" s="313"/>
      <c r="G1410" s="268"/>
      <c r="H1410" s="268"/>
    </row>
    <row r="1411" spans="1:8" s="325" customFormat="1" x14ac:dyDescent="0.2">
      <c r="A1411" s="338"/>
      <c r="B1411" s="338"/>
      <c r="E1411" s="313"/>
      <c r="F1411" s="313"/>
      <c r="G1411" s="268"/>
      <c r="H1411" s="268"/>
    </row>
    <row r="1412" spans="1:8" s="325" customFormat="1" x14ac:dyDescent="0.2">
      <c r="A1412" s="338"/>
      <c r="B1412" s="338"/>
      <c r="E1412" s="313"/>
      <c r="F1412" s="313"/>
      <c r="G1412" s="268"/>
      <c r="H1412" s="268"/>
    </row>
    <row r="1413" spans="1:8" s="325" customFormat="1" x14ac:dyDescent="0.2">
      <c r="A1413" s="338"/>
      <c r="B1413" s="338"/>
      <c r="E1413" s="313"/>
      <c r="F1413" s="313"/>
      <c r="G1413" s="268"/>
      <c r="H1413" s="268"/>
    </row>
    <row r="1414" spans="1:8" s="325" customFormat="1" x14ac:dyDescent="0.2">
      <c r="A1414" s="338"/>
      <c r="B1414" s="338"/>
      <c r="E1414" s="313"/>
      <c r="F1414" s="313"/>
      <c r="G1414" s="268"/>
      <c r="H1414" s="268"/>
    </row>
    <row r="1415" spans="1:8" s="325" customFormat="1" x14ac:dyDescent="0.2">
      <c r="A1415" s="338"/>
      <c r="B1415" s="338"/>
      <c r="E1415" s="313"/>
      <c r="F1415" s="313"/>
      <c r="G1415" s="268"/>
      <c r="H1415" s="268"/>
    </row>
    <row r="1416" spans="1:8" s="325" customFormat="1" x14ac:dyDescent="0.2">
      <c r="A1416" s="338"/>
      <c r="B1416" s="338"/>
      <c r="E1416" s="313"/>
      <c r="F1416" s="313"/>
      <c r="G1416" s="268"/>
      <c r="H1416" s="268"/>
    </row>
    <row r="1417" spans="1:8" s="325" customFormat="1" x14ac:dyDescent="0.2">
      <c r="A1417" s="338"/>
      <c r="B1417" s="338"/>
      <c r="E1417" s="313"/>
      <c r="F1417" s="313"/>
      <c r="G1417" s="268"/>
      <c r="H1417" s="268"/>
    </row>
    <row r="1418" spans="1:8" s="325" customFormat="1" x14ac:dyDescent="0.2">
      <c r="A1418" s="338"/>
      <c r="B1418" s="338"/>
      <c r="E1418" s="313"/>
      <c r="F1418" s="313"/>
      <c r="G1418" s="268"/>
      <c r="H1418" s="268"/>
    </row>
    <row r="1419" spans="1:8" s="325" customFormat="1" x14ac:dyDescent="0.2">
      <c r="A1419" s="338"/>
      <c r="B1419" s="338"/>
      <c r="E1419" s="313"/>
      <c r="F1419" s="313"/>
      <c r="G1419" s="268"/>
      <c r="H1419" s="268"/>
    </row>
    <row r="1420" spans="1:8" s="325" customFormat="1" x14ac:dyDescent="0.2">
      <c r="A1420" s="338"/>
      <c r="B1420" s="338"/>
      <c r="E1420" s="313"/>
      <c r="F1420" s="313"/>
      <c r="G1420" s="268"/>
      <c r="H1420" s="268"/>
    </row>
    <row r="1421" spans="1:8" s="325" customFormat="1" x14ac:dyDescent="0.2">
      <c r="A1421" s="338"/>
      <c r="B1421" s="338"/>
      <c r="E1421" s="313"/>
      <c r="F1421" s="313"/>
      <c r="G1421" s="268"/>
      <c r="H1421" s="268"/>
    </row>
    <row r="1422" spans="1:8" s="325" customFormat="1" x14ac:dyDescent="0.2">
      <c r="A1422" s="338"/>
      <c r="B1422" s="338"/>
      <c r="E1422" s="313"/>
      <c r="F1422" s="313"/>
      <c r="G1422" s="268"/>
      <c r="H1422" s="268"/>
    </row>
    <row r="1423" spans="1:8" s="325" customFormat="1" x14ac:dyDescent="0.2">
      <c r="A1423" s="338"/>
      <c r="B1423" s="338"/>
      <c r="E1423" s="313"/>
      <c r="F1423" s="313"/>
      <c r="G1423" s="268"/>
      <c r="H1423" s="268"/>
    </row>
    <row r="1424" spans="1:8" s="325" customFormat="1" x14ac:dyDescent="0.2">
      <c r="A1424" s="338"/>
      <c r="B1424" s="338"/>
      <c r="E1424" s="313"/>
      <c r="F1424" s="313"/>
      <c r="G1424" s="268"/>
      <c r="H1424" s="268"/>
    </row>
    <row r="1425" spans="1:8" s="325" customFormat="1" x14ac:dyDescent="0.2">
      <c r="A1425" s="338"/>
      <c r="B1425" s="338"/>
      <c r="E1425" s="313"/>
      <c r="F1425" s="313"/>
      <c r="G1425" s="268"/>
      <c r="H1425" s="268"/>
    </row>
    <row r="1426" spans="1:8" s="325" customFormat="1" x14ac:dyDescent="0.2">
      <c r="A1426" s="338"/>
      <c r="B1426" s="338"/>
      <c r="E1426" s="313"/>
      <c r="F1426" s="313"/>
      <c r="G1426" s="268"/>
      <c r="H1426" s="268"/>
    </row>
    <row r="1427" spans="1:8" s="325" customFormat="1" x14ac:dyDescent="0.2">
      <c r="A1427" s="338"/>
      <c r="B1427" s="338"/>
      <c r="E1427" s="313"/>
      <c r="F1427" s="313"/>
      <c r="G1427" s="268"/>
      <c r="H1427" s="268"/>
    </row>
    <row r="1428" spans="1:8" s="325" customFormat="1" x14ac:dyDescent="0.2">
      <c r="A1428" s="338"/>
      <c r="B1428" s="338"/>
      <c r="E1428" s="313"/>
      <c r="F1428" s="313"/>
      <c r="G1428" s="268"/>
      <c r="H1428" s="268"/>
    </row>
    <row r="1429" spans="1:8" s="325" customFormat="1" x14ac:dyDescent="0.2">
      <c r="A1429" s="338"/>
      <c r="B1429" s="338"/>
      <c r="E1429" s="313"/>
      <c r="F1429" s="313"/>
      <c r="G1429" s="268"/>
      <c r="H1429" s="268"/>
    </row>
    <row r="1430" spans="1:8" s="325" customFormat="1" x14ac:dyDescent="0.2">
      <c r="A1430" s="338"/>
      <c r="B1430" s="338"/>
      <c r="E1430" s="313"/>
      <c r="F1430" s="313"/>
      <c r="G1430" s="268"/>
      <c r="H1430" s="268"/>
    </row>
    <row r="1431" spans="1:8" s="325" customFormat="1" x14ac:dyDescent="0.2">
      <c r="A1431" s="338"/>
      <c r="B1431" s="338"/>
      <c r="E1431" s="313"/>
      <c r="F1431" s="313"/>
      <c r="G1431" s="268"/>
      <c r="H1431" s="268"/>
    </row>
    <row r="1432" spans="1:8" s="325" customFormat="1" x14ac:dyDescent="0.2">
      <c r="A1432" s="338"/>
      <c r="B1432" s="338"/>
      <c r="E1432" s="313"/>
      <c r="F1432" s="313"/>
      <c r="G1432" s="268"/>
      <c r="H1432" s="268"/>
    </row>
    <row r="1433" spans="1:8" s="325" customFormat="1" x14ac:dyDescent="0.2">
      <c r="A1433" s="338"/>
      <c r="B1433" s="338"/>
      <c r="E1433" s="313"/>
      <c r="F1433" s="313"/>
      <c r="G1433" s="268"/>
      <c r="H1433" s="268"/>
    </row>
    <row r="1434" spans="1:8" s="325" customFormat="1" x14ac:dyDescent="0.2">
      <c r="A1434" s="338"/>
      <c r="B1434" s="338"/>
      <c r="E1434" s="313"/>
      <c r="F1434" s="313"/>
      <c r="G1434" s="268"/>
      <c r="H1434" s="268"/>
    </row>
    <row r="1435" spans="1:8" s="325" customFormat="1" x14ac:dyDescent="0.2">
      <c r="A1435" s="338"/>
      <c r="B1435" s="338"/>
      <c r="E1435" s="313"/>
      <c r="F1435" s="313"/>
      <c r="G1435" s="268"/>
      <c r="H1435" s="268"/>
    </row>
    <row r="1436" spans="1:8" s="325" customFormat="1" x14ac:dyDescent="0.2">
      <c r="A1436" s="338"/>
      <c r="B1436" s="338"/>
      <c r="E1436" s="313"/>
      <c r="F1436" s="313"/>
      <c r="G1436" s="268"/>
      <c r="H1436" s="268"/>
    </row>
    <row r="1437" spans="1:8" s="325" customFormat="1" x14ac:dyDescent="0.2">
      <c r="A1437" s="338"/>
      <c r="B1437" s="338"/>
      <c r="E1437" s="313"/>
      <c r="F1437" s="313"/>
      <c r="G1437" s="268"/>
      <c r="H1437" s="268"/>
    </row>
    <row r="1438" spans="1:8" s="325" customFormat="1" x14ac:dyDescent="0.2">
      <c r="A1438" s="338"/>
      <c r="B1438" s="338"/>
      <c r="E1438" s="313"/>
      <c r="F1438" s="313"/>
      <c r="G1438" s="268"/>
      <c r="H1438" s="268"/>
    </row>
    <row r="1439" spans="1:8" s="325" customFormat="1" x14ac:dyDescent="0.2">
      <c r="A1439" s="338"/>
      <c r="B1439" s="338"/>
      <c r="E1439" s="313"/>
      <c r="F1439" s="313"/>
      <c r="G1439" s="268"/>
      <c r="H1439" s="268"/>
    </row>
    <row r="1440" spans="1:8" s="325" customFormat="1" x14ac:dyDescent="0.2">
      <c r="A1440" s="338"/>
      <c r="B1440" s="338"/>
      <c r="E1440" s="313"/>
      <c r="F1440" s="313"/>
      <c r="G1440" s="268"/>
      <c r="H1440" s="268"/>
    </row>
    <row r="1441" spans="1:8" s="325" customFormat="1" x14ac:dyDescent="0.2">
      <c r="A1441" s="338"/>
      <c r="B1441" s="338"/>
      <c r="E1441" s="313"/>
      <c r="F1441" s="313"/>
      <c r="G1441" s="268"/>
      <c r="H1441" s="268"/>
    </row>
    <row r="1442" spans="1:8" s="325" customFormat="1" x14ac:dyDescent="0.2">
      <c r="A1442" s="338"/>
      <c r="B1442" s="338"/>
      <c r="E1442" s="313"/>
      <c r="F1442" s="313"/>
      <c r="G1442" s="268"/>
      <c r="H1442" s="268"/>
    </row>
    <row r="1443" spans="1:8" s="325" customFormat="1" x14ac:dyDescent="0.2">
      <c r="A1443" s="338"/>
      <c r="B1443" s="338"/>
      <c r="E1443" s="313"/>
      <c r="F1443" s="313"/>
      <c r="G1443" s="268"/>
      <c r="H1443" s="268"/>
    </row>
    <row r="1444" spans="1:8" s="325" customFormat="1" x14ac:dyDescent="0.2">
      <c r="A1444" s="338"/>
      <c r="B1444" s="338"/>
      <c r="E1444" s="313"/>
      <c r="F1444" s="313"/>
      <c r="G1444" s="268"/>
      <c r="H1444" s="268"/>
    </row>
    <row r="1445" spans="1:8" s="325" customFormat="1" x14ac:dyDescent="0.2">
      <c r="A1445" s="338"/>
      <c r="B1445" s="338"/>
      <c r="E1445" s="313"/>
      <c r="F1445" s="313"/>
      <c r="G1445" s="268"/>
      <c r="H1445" s="268"/>
    </row>
    <row r="1446" spans="1:8" s="325" customFormat="1" x14ac:dyDescent="0.2">
      <c r="A1446" s="338"/>
      <c r="B1446" s="338"/>
      <c r="E1446" s="313"/>
      <c r="F1446" s="313"/>
      <c r="G1446" s="268"/>
      <c r="H1446" s="268"/>
    </row>
    <row r="1447" spans="1:8" s="325" customFormat="1" x14ac:dyDescent="0.2">
      <c r="A1447" s="338"/>
      <c r="B1447" s="338"/>
      <c r="E1447" s="313"/>
      <c r="F1447" s="313"/>
      <c r="G1447" s="268"/>
      <c r="H1447" s="268"/>
    </row>
    <row r="1448" spans="1:8" s="325" customFormat="1" x14ac:dyDescent="0.2">
      <c r="A1448" s="338"/>
      <c r="B1448" s="338"/>
      <c r="E1448" s="313"/>
      <c r="F1448" s="313"/>
      <c r="G1448" s="268"/>
      <c r="H1448" s="268"/>
    </row>
    <row r="1449" spans="1:8" s="325" customFormat="1" x14ac:dyDescent="0.2">
      <c r="A1449" s="338"/>
      <c r="B1449" s="338"/>
      <c r="E1449" s="313"/>
      <c r="F1449" s="313"/>
      <c r="G1449" s="268"/>
      <c r="H1449" s="268"/>
    </row>
    <row r="1450" spans="1:8" s="325" customFormat="1" x14ac:dyDescent="0.2">
      <c r="A1450" s="338"/>
      <c r="B1450" s="338"/>
      <c r="E1450" s="313"/>
      <c r="F1450" s="313"/>
      <c r="G1450" s="268"/>
      <c r="H1450" s="268"/>
    </row>
    <row r="1451" spans="1:8" s="325" customFormat="1" x14ac:dyDescent="0.2">
      <c r="A1451" s="338"/>
      <c r="B1451" s="338"/>
      <c r="E1451" s="313"/>
      <c r="F1451" s="313"/>
      <c r="G1451" s="268"/>
      <c r="H1451" s="268"/>
    </row>
    <row r="1452" spans="1:8" s="325" customFormat="1" x14ac:dyDescent="0.2">
      <c r="A1452" s="338"/>
      <c r="B1452" s="338"/>
      <c r="E1452" s="313"/>
      <c r="F1452" s="313"/>
      <c r="G1452" s="268"/>
      <c r="H1452" s="268"/>
    </row>
    <row r="1453" spans="1:8" s="325" customFormat="1" x14ac:dyDescent="0.2">
      <c r="A1453" s="338"/>
      <c r="B1453" s="338"/>
      <c r="E1453" s="313"/>
      <c r="F1453" s="313"/>
      <c r="G1453" s="268"/>
      <c r="H1453" s="268"/>
    </row>
    <row r="1454" spans="1:8" s="325" customFormat="1" x14ac:dyDescent="0.2">
      <c r="A1454" s="338"/>
      <c r="B1454" s="338"/>
      <c r="E1454" s="313"/>
      <c r="F1454" s="313"/>
      <c r="G1454" s="268"/>
      <c r="H1454" s="268"/>
    </row>
    <row r="1455" spans="1:8" s="325" customFormat="1" x14ac:dyDescent="0.2">
      <c r="A1455" s="338"/>
      <c r="B1455" s="338"/>
      <c r="E1455" s="313"/>
      <c r="F1455" s="313"/>
      <c r="G1455" s="268"/>
      <c r="H1455" s="268"/>
    </row>
    <row r="1456" spans="1:8" s="325" customFormat="1" x14ac:dyDescent="0.2">
      <c r="A1456" s="338"/>
      <c r="B1456" s="338"/>
      <c r="E1456" s="313"/>
      <c r="F1456" s="313"/>
      <c r="G1456" s="268"/>
      <c r="H1456" s="268"/>
    </row>
    <row r="1457" spans="1:8" s="325" customFormat="1" x14ac:dyDescent="0.2">
      <c r="A1457" s="338"/>
      <c r="B1457" s="338"/>
      <c r="E1457" s="313"/>
      <c r="F1457" s="313"/>
      <c r="G1457" s="268"/>
      <c r="H1457" s="268"/>
    </row>
    <row r="1458" spans="1:8" s="325" customFormat="1" x14ac:dyDescent="0.2">
      <c r="A1458" s="338"/>
      <c r="B1458" s="338"/>
      <c r="E1458" s="313"/>
      <c r="F1458" s="313"/>
      <c r="G1458" s="268"/>
      <c r="H1458" s="268"/>
    </row>
    <row r="1459" spans="1:8" s="325" customFormat="1" x14ac:dyDescent="0.2">
      <c r="A1459" s="338"/>
      <c r="B1459" s="338"/>
      <c r="E1459" s="313"/>
      <c r="F1459" s="313"/>
      <c r="G1459" s="268"/>
      <c r="H1459" s="268"/>
    </row>
    <row r="1460" spans="1:8" s="325" customFormat="1" x14ac:dyDescent="0.2">
      <c r="A1460" s="338"/>
      <c r="B1460" s="338"/>
      <c r="E1460" s="313"/>
      <c r="F1460" s="313"/>
      <c r="G1460" s="268"/>
      <c r="H1460" s="268"/>
    </row>
    <row r="1461" spans="1:8" s="325" customFormat="1" x14ac:dyDescent="0.2">
      <c r="A1461" s="338"/>
      <c r="B1461" s="338"/>
      <c r="E1461" s="313"/>
      <c r="F1461" s="313"/>
      <c r="G1461" s="268"/>
      <c r="H1461" s="268"/>
    </row>
    <row r="1462" spans="1:8" s="325" customFormat="1" x14ac:dyDescent="0.2">
      <c r="A1462" s="338"/>
      <c r="B1462" s="338"/>
      <c r="E1462" s="313"/>
      <c r="F1462" s="313"/>
      <c r="G1462" s="268"/>
      <c r="H1462" s="268"/>
    </row>
    <row r="1463" spans="1:8" s="325" customFormat="1" x14ac:dyDescent="0.2">
      <c r="A1463" s="338"/>
      <c r="B1463" s="338"/>
      <c r="E1463" s="313"/>
      <c r="F1463" s="313"/>
      <c r="G1463" s="268"/>
      <c r="H1463" s="268"/>
    </row>
    <row r="1464" spans="1:8" s="325" customFormat="1" x14ac:dyDescent="0.2">
      <c r="A1464" s="338"/>
      <c r="B1464" s="338"/>
      <c r="E1464" s="313"/>
      <c r="F1464" s="313"/>
      <c r="G1464" s="268"/>
      <c r="H1464" s="268"/>
    </row>
    <row r="1465" spans="1:8" s="325" customFormat="1" x14ac:dyDescent="0.2">
      <c r="A1465" s="338"/>
      <c r="B1465" s="338"/>
      <c r="E1465" s="313"/>
      <c r="F1465" s="313"/>
      <c r="G1465" s="268"/>
      <c r="H1465" s="268"/>
    </row>
    <row r="1466" spans="1:8" s="325" customFormat="1" x14ac:dyDescent="0.2">
      <c r="A1466" s="338"/>
      <c r="B1466" s="338"/>
      <c r="E1466" s="313"/>
      <c r="F1466" s="313"/>
      <c r="G1466" s="268"/>
      <c r="H1466" s="268"/>
    </row>
    <row r="1467" spans="1:8" s="325" customFormat="1" x14ac:dyDescent="0.2">
      <c r="A1467" s="338"/>
      <c r="B1467" s="338"/>
      <c r="E1467" s="313"/>
      <c r="F1467" s="313"/>
      <c r="G1467" s="268"/>
      <c r="H1467" s="268"/>
    </row>
    <row r="1468" spans="1:8" s="325" customFormat="1" x14ac:dyDescent="0.2">
      <c r="A1468" s="338"/>
      <c r="B1468" s="338"/>
      <c r="E1468" s="313"/>
      <c r="F1468" s="313"/>
      <c r="G1468" s="268"/>
      <c r="H1468" s="268"/>
    </row>
    <row r="1469" spans="1:8" s="325" customFormat="1" x14ac:dyDescent="0.2">
      <c r="A1469" s="338"/>
      <c r="B1469" s="338"/>
      <c r="E1469" s="313"/>
      <c r="F1469" s="313"/>
      <c r="G1469" s="268"/>
      <c r="H1469" s="268"/>
    </row>
    <row r="1470" spans="1:8" s="325" customFormat="1" x14ac:dyDescent="0.2">
      <c r="A1470" s="338"/>
      <c r="B1470" s="338"/>
      <c r="E1470" s="313"/>
      <c r="F1470" s="313"/>
      <c r="G1470" s="268"/>
      <c r="H1470" s="268"/>
    </row>
    <row r="1471" spans="1:8" s="325" customFormat="1" x14ac:dyDescent="0.2">
      <c r="A1471" s="338"/>
      <c r="B1471" s="338"/>
      <c r="E1471" s="313"/>
      <c r="F1471" s="313"/>
      <c r="G1471" s="268"/>
      <c r="H1471" s="268"/>
    </row>
    <row r="1472" spans="1:8" s="325" customFormat="1" x14ac:dyDescent="0.2">
      <c r="A1472" s="338"/>
      <c r="B1472" s="338"/>
      <c r="E1472" s="313"/>
      <c r="F1472" s="313"/>
      <c r="G1472" s="268"/>
      <c r="H1472" s="268"/>
    </row>
    <row r="1473" spans="1:8" s="325" customFormat="1" x14ac:dyDescent="0.2">
      <c r="A1473" s="338"/>
      <c r="B1473" s="338"/>
      <c r="E1473" s="313"/>
      <c r="F1473" s="313"/>
      <c r="G1473" s="268"/>
      <c r="H1473" s="268"/>
    </row>
    <row r="1474" spans="1:8" s="325" customFormat="1" x14ac:dyDescent="0.2">
      <c r="A1474" s="338"/>
      <c r="B1474" s="338"/>
      <c r="E1474" s="313"/>
      <c r="F1474" s="313"/>
      <c r="G1474" s="268"/>
      <c r="H1474" s="268"/>
    </row>
    <row r="1475" spans="1:8" s="325" customFormat="1" x14ac:dyDescent="0.2">
      <c r="A1475" s="338"/>
      <c r="B1475" s="338"/>
      <c r="E1475" s="313"/>
      <c r="F1475" s="313"/>
      <c r="G1475" s="268"/>
      <c r="H1475" s="268"/>
    </row>
    <row r="1476" spans="1:8" s="325" customFormat="1" x14ac:dyDescent="0.2">
      <c r="A1476" s="338"/>
      <c r="B1476" s="338"/>
      <c r="E1476" s="313"/>
      <c r="F1476" s="313"/>
      <c r="G1476" s="268"/>
      <c r="H1476" s="268"/>
    </row>
    <row r="1477" spans="1:8" s="325" customFormat="1" x14ac:dyDescent="0.2">
      <c r="A1477" s="338"/>
      <c r="B1477" s="338"/>
      <c r="E1477" s="313"/>
      <c r="F1477" s="313"/>
      <c r="G1477" s="268"/>
      <c r="H1477" s="268"/>
    </row>
    <row r="1478" spans="1:8" s="325" customFormat="1" x14ac:dyDescent="0.2">
      <c r="A1478" s="338"/>
      <c r="B1478" s="338"/>
      <c r="E1478" s="313"/>
      <c r="F1478" s="313"/>
      <c r="G1478" s="268"/>
      <c r="H1478" s="268"/>
    </row>
    <row r="1479" spans="1:8" s="325" customFormat="1" x14ac:dyDescent="0.2">
      <c r="A1479" s="338"/>
      <c r="B1479" s="338"/>
      <c r="E1479" s="313"/>
      <c r="F1479" s="313"/>
      <c r="G1479" s="268"/>
      <c r="H1479" s="268"/>
    </row>
    <row r="1480" spans="1:8" s="325" customFormat="1" x14ac:dyDescent="0.2">
      <c r="A1480" s="338"/>
      <c r="B1480" s="338"/>
      <c r="E1480" s="313"/>
      <c r="F1480" s="313"/>
      <c r="G1480" s="268"/>
      <c r="H1480" s="268"/>
    </row>
    <row r="1481" spans="1:8" s="325" customFormat="1" x14ac:dyDescent="0.2">
      <c r="A1481" s="338"/>
      <c r="B1481" s="338"/>
      <c r="E1481" s="313"/>
      <c r="F1481" s="313"/>
      <c r="G1481" s="268"/>
      <c r="H1481" s="268"/>
    </row>
    <row r="1482" spans="1:8" s="325" customFormat="1" x14ac:dyDescent="0.2">
      <c r="A1482" s="338"/>
      <c r="B1482" s="338"/>
      <c r="E1482" s="313"/>
      <c r="F1482" s="313"/>
      <c r="G1482" s="268"/>
      <c r="H1482" s="268"/>
    </row>
    <row r="1483" spans="1:8" s="325" customFormat="1" x14ac:dyDescent="0.2">
      <c r="A1483" s="338"/>
      <c r="B1483" s="338"/>
      <c r="E1483" s="313"/>
      <c r="F1483" s="313"/>
      <c r="G1483" s="268"/>
      <c r="H1483" s="268"/>
    </row>
    <row r="1484" spans="1:8" s="325" customFormat="1" x14ac:dyDescent="0.2">
      <c r="A1484" s="338"/>
      <c r="B1484" s="338"/>
      <c r="E1484" s="313"/>
      <c r="F1484" s="313"/>
      <c r="G1484" s="268"/>
      <c r="H1484" s="268"/>
    </row>
    <row r="1485" spans="1:8" s="325" customFormat="1" x14ac:dyDescent="0.2">
      <c r="A1485" s="338"/>
      <c r="B1485" s="338"/>
      <c r="E1485" s="313"/>
      <c r="F1485" s="313"/>
      <c r="G1485" s="268"/>
      <c r="H1485" s="268"/>
    </row>
    <row r="1486" spans="1:8" s="325" customFormat="1" x14ac:dyDescent="0.2">
      <c r="A1486" s="338"/>
      <c r="B1486" s="338"/>
      <c r="E1486" s="313"/>
      <c r="F1486" s="313"/>
      <c r="G1486" s="268"/>
      <c r="H1486" s="268"/>
    </row>
    <row r="1487" spans="1:8" s="325" customFormat="1" x14ac:dyDescent="0.2">
      <c r="A1487" s="338"/>
      <c r="B1487" s="338"/>
      <c r="E1487" s="313"/>
      <c r="F1487" s="313"/>
      <c r="G1487" s="268"/>
      <c r="H1487" s="268"/>
    </row>
    <row r="1488" spans="1:8" s="325" customFormat="1" x14ac:dyDescent="0.2">
      <c r="A1488" s="338"/>
      <c r="B1488" s="338"/>
      <c r="E1488" s="313"/>
      <c r="F1488" s="313"/>
      <c r="G1488" s="268"/>
      <c r="H1488" s="268"/>
    </row>
    <row r="1489" spans="1:8" s="325" customFormat="1" x14ac:dyDescent="0.2">
      <c r="A1489" s="338"/>
      <c r="B1489" s="338"/>
      <c r="E1489" s="313"/>
      <c r="F1489" s="313"/>
      <c r="G1489" s="268"/>
      <c r="H1489" s="268"/>
    </row>
    <row r="1490" spans="1:8" s="325" customFormat="1" x14ac:dyDescent="0.2">
      <c r="A1490" s="338"/>
      <c r="B1490" s="338"/>
      <c r="E1490" s="313"/>
      <c r="F1490" s="313"/>
      <c r="G1490" s="268"/>
      <c r="H1490" s="268"/>
    </row>
    <row r="1491" spans="1:8" s="325" customFormat="1" x14ac:dyDescent="0.2">
      <c r="A1491" s="338"/>
      <c r="B1491" s="338"/>
      <c r="E1491" s="313"/>
      <c r="F1491" s="313"/>
      <c r="G1491" s="268"/>
      <c r="H1491" s="268"/>
    </row>
    <row r="1492" spans="1:8" s="325" customFormat="1" x14ac:dyDescent="0.2">
      <c r="A1492" s="338"/>
      <c r="B1492" s="338"/>
      <c r="E1492" s="313"/>
      <c r="F1492" s="313"/>
      <c r="G1492" s="268"/>
      <c r="H1492" s="268"/>
    </row>
    <row r="1493" spans="1:8" s="325" customFormat="1" x14ac:dyDescent="0.2">
      <c r="A1493" s="338"/>
      <c r="B1493" s="338"/>
      <c r="E1493" s="313"/>
      <c r="F1493" s="313"/>
      <c r="G1493" s="268"/>
      <c r="H1493" s="268"/>
    </row>
    <row r="1494" spans="1:8" s="325" customFormat="1" x14ac:dyDescent="0.2">
      <c r="A1494" s="338"/>
      <c r="B1494" s="338"/>
      <c r="E1494" s="313"/>
      <c r="F1494" s="313"/>
      <c r="G1494" s="268"/>
      <c r="H1494" s="268"/>
    </row>
    <row r="1495" spans="1:8" s="325" customFormat="1" x14ac:dyDescent="0.2">
      <c r="A1495" s="338"/>
      <c r="B1495" s="338"/>
      <c r="E1495" s="313"/>
      <c r="F1495" s="313"/>
      <c r="G1495" s="268"/>
      <c r="H1495" s="268"/>
    </row>
    <row r="1496" spans="1:8" s="325" customFormat="1" x14ac:dyDescent="0.2">
      <c r="A1496" s="338"/>
      <c r="B1496" s="338"/>
      <c r="E1496" s="313"/>
      <c r="F1496" s="313"/>
      <c r="G1496" s="268"/>
      <c r="H1496" s="268"/>
    </row>
    <row r="1497" spans="1:8" s="325" customFormat="1" x14ac:dyDescent="0.2">
      <c r="A1497" s="338"/>
      <c r="B1497" s="338"/>
      <c r="E1497" s="313"/>
      <c r="F1497" s="313"/>
      <c r="G1497" s="268"/>
      <c r="H1497" s="268"/>
    </row>
    <row r="1498" spans="1:8" s="325" customFormat="1" x14ac:dyDescent="0.2">
      <c r="A1498" s="338"/>
      <c r="B1498" s="338"/>
      <c r="E1498" s="313"/>
      <c r="F1498" s="313"/>
      <c r="G1498" s="268"/>
      <c r="H1498" s="268"/>
    </row>
    <row r="1499" spans="1:8" s="325" customFormat="1" x14ac:dyDescent="0.2">
      <c r="A1499" s="338"/>
      <c r="B1499" s="338"/>
      <c r="E1499" s="313"/>
      <c r="F1499" s="313"/>
      <c r="G1499" s="268"/>
      <c r="H1499" s="268"/>
    </row>
    <row r="1500" spans="1:8" s="325" customFormat="1" x14ac:dyDescent="0.2">
      <c r="A1500" s="338"/>
      <c r="B1500" s="338"/>
      <c r="E1500" s="313"/>
      <c r="F1500" s="313"/>
      <c r="G1500" s="268"/>
      <c r="H1500" s="268"/>
    </row>
    <row r="1501" spans="1:8" s="325" customFormat="1" x14ac:dyDescent="0.2">
      <c r="A1501" s="338"/>
      <c r="B1501" s="338"/>
      <c r="E1501" s="313"/>
      <c r="F1501" s="313"/>
      <c r="G1501" s="268"/>
      <c r="H1501" s="268"/>
    </row>
    <row r="1502" spans="1:8" s="325" customFormat="1" x14ac:dyDescent="0.2">
      <c r="A1502" s="338"/>
      <c r="B1502" s="338"/>
      <c r="E1502" s="313"/>
      <c r="F1502" s="313"/>
      <c r="G1502" s="268"/>
      <c r="H1502" s="268"/>
    </row>
    <row r="1503" spans="1:8" s="325" customFormat="1" x14ac:dyDescent="0.2">
      <c r="A1503" s="338"/>
      <c r="B1503" s="338"/>
      <c r="E1503" s="313"/>
      <c r="F1503" s="313"/>
      <c r="G1503" s="268"/>
      <c r="H1503" s="268"/>
    </row>
    <row r="1504" spans="1:8" s="325" customFormat="1" x14ac:dyDescent="0.2">
      <c r="A1504" s="338"/>
      <c r="B1504" s="338"/>
      <c r="E1504" s="313"/>
      <c r="F1504" s="313"/>
      <c r="G1504" s="268"/>
      <c r="H1504" s="268"/>
    </row>
    <row r="1505" spans="1:8" s="325" customFormat="1" x14ac:dyDescent="0.2">
      <c r="A1505" s="338"/>
      <c r="B1505" s="338"/>
      <c r="E1505" s="313"/>
      <c r="F1505" s="313"/>
      <c r="G1505" s="268"/>
      <c r="H1505" s="268"/>
    </row>
    <row r="1506" spans="1:8" s="325" customFormat="1" x14ac:dyDescent="0.2">
      <c r="A1506" s="338"/>
      <c r="B1506" s="338"/>
      <c r="E1506" s="313"/>
      <c r="F1506" s="313"/>
      <c r="G1506" s="268"/>
      <c r="H1506" s="268"/>
    </row>
    <row r="1507" spans="1:8" s="325" customFormat="1" x14ac:dyDescent="0.2">
      <c r="A1507" s="338"/>
      <c r="B1507" s="338"/>
      <c r="E1507" s="313"/>
      <c r="F1507" s="313"/>
      <c r="G1507" s="268"/>
      <c r="H1507" s="268"/>
    </row>
    <row r="1508" spans="1:8" s="325" customFormat="1" x14ac:dyDescent="0.2">
      <c r="A1508" s="338"/>
      <c r="B1508" s="338"/>
      <c r="E1508" s="313"/>
      <c r="F1508" s="313"/>
      <c r="G1508" s="268"/>
      <c r="H1508" s="268"/>
    </row>
    <row r="1509" spans="1:8" s="325" customFormat="1" x14ac:dyDescent="0.2">
      <c r="A1509" s="338"/>
      <c r="B1509" s="338"/>
      <c r="E1509" s="313"/>
      <c r="F1509" s="313"/>
      <c r="G1509" s="268"/>
      <c r="H1509" s="268"/>
    </row>
    <row r="1510" spans="1:8" s="325" customFormat="1" x14ac:dyDescent="0.2">
      <c r="A1510" s="338"/>
      <c r="B1510" s="338"/>
      <c r="E1510" s="313"/>
      <c r="F1510" s="313"/>
      <c r="G1510" s="268"/>
      <c r="H1510" s="268"/>
    </row>
    <row r="1511" spans="1:8" s="325" customFormat="1" x14ac:dyDescent="0.2">
      <c r="A1511" s="338"/>
      <c r="B1511" s="338"/>
      <c r="E1511" s="313"/>
      <c r="F1511" s="313"/>
      <c r="G1511" s="268"/>
      <c r="H1511" s="268"/>
    </row>
    <row r="1512" spans="1:8" s="325" customFormat="1" x14ac:dyDescent="0.2">
      <c r="A1512" s="338"/>
      <c r="B1512" s="338"/>
      <c r="E1512" s="313"/>
      <c r="F1512" s="313"/>
      <c r="G1512" s="268"/>
      <c r="H1512" s="268"/>
    </row>
    <row r="1513" spans="1:8" s="325" customFormat="1" x14ac:dyDescent="0.2">
      <c r="A1513" s="338"/>
      <c r="B1513" s="338"/>
      <c r="E1513" s="313"/>
      <c r="F1513" s="313"/>
      <c r="G1513" s="268"/>
      <c r="H1513" s="268"/>
    </row>
    <row r="1514" spans="1:8" s="325" customFormat="1" x14ac:dyDescent="0.2">
      <c r="A1514" s="338"/>
      <c r="B1514" s="338"/>
      <c r="E1514" s="313"/>
      <c r="F1514" s="313"/>
      <c r="G1514" s="268"/>
      <c r="H1514" s="268"/>
    </row>
    <row r="1515" spans="1:8" s="325" customFormat="1" x14ac:dyDescent="0.2">
      <c r="A1515" s="338"/>
      <c r="B1515" s="338"/>
      <c r="E1515" s="313"/>
      <c r="F1515" s="313"/>
      <c r="G1515" s="268"/>
      <c r="H1515" s="268"/>
    </row>
    <row r="1516" spans="1:8" s="325" customFormat="1" x14ac:dyDescent="0.2">
      <c r="A1516" s="338"/>
      <c r="B1516" s="338"/>
      <c r="E1516" s="313"/>
      <c r="F1516" s="313"/>
      <c r="G1516" s="268"/>
      <c r="H1516" s="268"/>
    </row>
    <row r="1517" spans="1:8" s="325" customFormat="1" x14ac:dyDescent="0.2">
      <c r="A1517" s="338"/>
      <c r="B1517" s="338"/>
      <c r="E1517" s="313"/>
      <c r="F1517" s="313"/>
      <c r="G1517" s="268"/>
      <c r="H1517" s="268"/>
    </row>
    <row r="1518" spans="1:8" s="325" customFormat="1" x14ac:dyDescent="0.2">
      <c r="A1518" s="338"/>
      <c r="B1518" s="338"/>
      <c r="E1518" s="313"/>
      <c r="F1518" s="313"/>
      <c r="G1518" s="268"/>
      <c r="H1518" s="268"/>
    </row>
    <row r="1519" spans="1:8" s="325" customFormat="1" x14ac:dyDescent="0.2">
      <c r="A1519" s="338"/>
      <c r="B1519" s="338"/>
      <c r="E1519" s="313"/>
      <c r="F1519" s="313"/>
      <c r="G1519" s="268"/>
      <c r="H1519" s="268"/>
    </row>
    <row r="1520" spans="1:8" s="325" customFormat="1" x14ac:dyDescent="0.2">
      <c r="A1520" s="338"/>
      <c r="B1520" s="338"/>
      <c r="E1520" s="313"/>
      <c r="F1520" s="313"/>
      <c r="G1520" s="268"/>
      <c r="H1520" s="268"/>
    </row>
    <row r="1521" spans="1:8" s="325" customFormat="1" x14ac:dyDescent="0.2">
      <c r="A1521" s="338"/>
      <c r="B1521" s="338"/>
      <c r="E1521" s="313"/>
      <c r="F1521" s="313"/>
      <c r="G1521" s="268"/>
      <c r="H1521" s="268"/>
    </row>
    <row r="1522" spans="1:8" s="325" customFormat="1" x14ac:dyDescent="0.2">
      <c r="A1522" s="338"/>
      <c r="B1522" s="338"/>
      <c r="E1522" s="313"/>
      <c r="F1522" s="313"/>
      <c r="G1522" s="268"/>
      <c r="H1522" s="268"/>
    </row>
    <row r="1523" spans="1:8" s="325" customFormat="1" x14ac:dyDescent="0.2">
      <c r="A1523" s="338"/>
      <c r="B1523" s="338"/>
      <c r="E1523" s="313"/>
      <c r="F1523" s="313"/>
      <c r="G1523" s="268"/>
      <c r="H1523" s="268"/>
    </row>
    <row r="1524" spans="1:8" s="325" customFormat="1" x14ac:dyDescent="0.2">
      <c r="A1524" s="338"/>
      <c r="B1524" s="338"/>
      <c r="E1524" s="313"/>
      <c r="F1524" s="313"/>
      <c r="G1524" s="268"/>
      <c r="H1524" s="268"/>
    </row>
    <row r="1525" spans="1:8" s="325" customFormat="1" x14ac:dyDescent="0.2">
      <c r="A1525" s="338"/>
      <c r="B1525" s="338"/>
      <c r="E1525" s="313"/>
      <c r="F1525" s="313"/>
      <c r="G1525" s="268"/>
      <c r="H1525" s="268"/>
    </row>
    <row r="1526" spans="1:8" s="325" customFormat="1" x14ac:dyDescent="0.2">
      <c r="A1526" s="338"/>
      <c r="B1526" s="338"/>
      <c r="E1526" s="313"/>
      <c r="F1526" s="313"/>
      <c r="G1526" s="268"/>
      <c r="H1526" s="268"/>
    </row>
    <row r="1527" spans="1:8" s="325" customFormat="1" x14ac:dyDescent="0.2">
      <c r="A1527" s="338"/>
      <c r="B1527" s="338"/>
      <c r="E1527" s="313"/>
      <c r="F1527" s="313"/>
      <c r="G1527" s="268"/>
      <c r="H1527" s="268"/>
    </row>
    <row r="1528" spans="1:8" s="325" customFormat="1" x14ac:dyDescent="0.2">
      <c r="A1528" s="338"/>
      <c r="B1528" s="338"/>
      <c r="E1528" s="313"/>
      <c r="F1528" s="313"/>
      <c r="G1528" s="268"/>
      <c r="H1528" s="268"/>
    </row>
    <row r="1529" spans="1:8" s="325" customFormat="1" x14ac:dyDescent="0.2">
      <c r="A1529" s="338"/>
      <c r="B1529" s="338"/>
      <c r="E1529" s="313"/>
      <c r="F1529" s="313"/>
      <c r="G1529" s="268"/>
      <c r="H1529" s="268"/>
    </row>
    <row r="1530" spans="1:8" s="325" customFormat="1" x14ac:dyDescent="0.2">
      <c r="A1530" s="338"/>
      <c r="B1530" s="338"/>
      <c r="E1530" s="313"/>
      <c r="F1530" s="313"/>
      <c r="G1530" s="268"/>
      <c r="H1530" s="268"/>
    </row>
    <row r="1531" spans="1:8" s="325" customFormat="1" x14ac:dyDescent="0.2">
      <c r="A1531" s="338"/>
      <c r="B1531" s="338"/>
      <c r="E1531" s="313"/>
      <c r="F1531" s="313"/>
      <c r="G1531" s="268"/>
      <c r="H1531" s="268"/>
    </row>
    <row r="1532" spans="1:8" s="325" customFormat="1" x14ac:dyDescent="0.2">
      <c r="A1532" s="338"/>
      <c r="B1532" s="338"/>
      <c r="E1532" s="313"/>
      <c r="F1532" s="313"/>
      <c r="G1532" s="268"/>
      <c r="H1532" s="268"/>
    </row>
    <row r="1533" spans="1:8" s="325" customFormat="1" x14ac:dyDescent="0.2">
      <c r="A1533" s="338"/>
      <c r="B1533" s="338"/>
      <c r="E1533" s="313"/>
      <c r="F1533" s="313"/>
      <c r="G1533" s="268"/>
      <c r="H1533" s="268"/>
    </row>
    <row r="1534" spans="1:8" s="325" customFormat="1" x14ac:dyDescent="0.2">
      <c r="A1534" s="338"/>
      <c r="B1534" s="338"/>
      <c r="E1534" s="313"/>
      <c r="F1534" s="313"/>
      <c r="G1534" s="268"/>
      <c r="H1534" s="268"/>
    </row>
    <row r="1535" spans="1:8" s="325" customFormat="1" x14ac:dyDescent="0.2">
      <c r="A1535" s="338"/>
      <c r="B1535" s="338"/>
      <c r="E1535" s="313"/>
      <c r="F1535" s="313"/>
      <c r="G1535" s="268"/>
      <c r="H1535" s="268"/>
    </row>
    <row r="1536" spans="1:8" s="325" customFormat="1" x14ac:dyDescent="0.2">
      <c r="A1536" s="338"/>
      <c r="B1536" s="338"/>
      <c r="E1536" s="313"/>
      <c r="F1536" s="313"/>
      <c r="G1536" s="268"/>
      <c r="H1536" s="268"/>
    </row>
    <row r="1537" spans="1:8" s="325" customFormat="1" x14ac:dyDescent="0.2">
      <c r="A1537" s="338"/>
      <c r="B1537" s="338"/>
      <c r="E1537" s="313"/>
      <c r="F1537" s="313"/>
      <c r="G1537" s="268"/>
      <c r="H1537" s="268"/>
    </row>
    <row r="1538" spans="1:8" s="325" customFormat="1" x14ac:dyDescent="0.2">
      <c r="A1538" s="338"/>
      <c r="B1538" s="338"/>
      <c r="E1538" s="313"/>
      <c r="F1538" s="313"/>
      <c r="G1538" s="268"/>
      <c r="H1538" s="268"/>
    </row>
    <row r="1539" spans="1:8" s="325" customFormat="1" x14ac:dyDescent="0.2">
      <c r="A1539" s="338"/>
      <c r="B1539" s="338"/>
      <c r="E1539" s="313"/>
      <c r="F1539" s="313"/>
      <c r="G1539" s="268"/>
      <c r="H1539" s="268"/>
    </row>
    <row r="1540" spans="1:8" s="325" customFormat="1" x14ac:dyDescent="0.2">
      <c r="A1540" s="338"/>
      <c r="B1540" s="338"/>
      <c r="E1540" s="313"/>
      <c r="F1540" s="313"/>
      <c r="G1540" s="268"/>
      <c r="H1540" s="268"/>
    </row>
    <row r="1541" spans="1:8" s="325" customFormat="1" x14ac:dyDescent="0.2">
      <c r="A1541" s="338"/>
      <c r="B1541" s="338"/>
      <c r="E1541" s="313"/>
      <c r="F1541" s="313"/>
      <c r="G1541" s="268"/>
      <c r="H1541" s="268"/>
    </row>
    <row r="1542" spans="1:8" s="325" customFormat="1" x14ac:dyDescent="0.2">
      <c r="A1542" s="338"/>
      <c r="B1542" s="338"/>
      <c r="E1542" s="313"/>
      <c r="F1542" s="313"/>
      <c r="G1542" s="268"/>
      <c r="H1542" s="268"/>
    </row>
    <row r="1543" spans="1:8" s="325" customFormat="1" x14ac:dyDescent="0.2">
      <c r="A1543" s="338"/>
      <c r="B1543" s="338"/>
      <c r="E1543" s="313"/>
      <c r="F1543" s="313"/>
      <c r="G1543" s="268"/>
      <c r="H1543" s="268"/>
    </row>
    <row r="1544" spans="1:8" s="325" customFormat="1" x14ac:dyDescent="0.2">
      <c r="A1544" s="338"/>
      <c r="B1544" s="338"/>
      <c r="E1544" s="313"/>
      <c r="F1544" s="313"/>
      <c r="G1544" s="268"/>
      <c r="H1544" s="268"/>
    </row>
    <row r="1545" spans="1:8" s="325" customFormat="1" x14ac:dyDescent="0.2">
      <c r="A1545" s="338"/>
      <c r="B1545" s="338"/>
      <c r="E1545" s="313"/>
      <c r="F1545" s="313"/>
      <c r="G1545" s="268"/>
      <c r="H1545" s="268"/>
    </row>
    <row r="1546" spans="1:8" s="325" customFormat="1" x14ac:dyDescent="0.2">
      <c r="A1546" s="338"/>
      <c r="B1546" s="338"/>
      <c r="E1546" s="313"/>
      <c r="F1546" s="313"/>
      <c r="G1546" s="268"/>
      <c r="H1546" s="268"/>
    </row>
    <row r="1547" spans="1:8" s="325" customFormat="1" x14ac:dyDescent="0.2">
      <c r="A1547" s="338"/>
      <c r="B1547" s="338"/>
      <c r="E1547" s="313"/>
      <c r="F1547" s="313"/>
      <c r="G1547" s="268"/>
      <c r="H1547" s="268"/>
    </row>
    <row r="1548" spans="1:8" s="325" customFormat="1" x14ac:dyDescent="0.2">
      <c r="A1548" s="338"/>
      <c r="B1548" s="338"/>
      <c r="E1548" s="313"/>
      <c r="F1548" s="313"/>
      <c r="G1548" s="268"/>
      <c r="H1548" s="268"/>
    </row>
    <row r="1549" spans="1:8" s="325" customFormat="1" x14ac:dyDescent="0.2">
      <c r="A1549" s="338"/>
      <c r="B1549" s="338"/>
      <c r="E1549" s="313"/>
      <c r="F1549" s="313"/>
      <c r="G1549" s="268"/>
      <c r="H1549" s="268"/>
    </row>
    <row r="1550" spans="1:8" s="325" customFormat="1" x14ac:dyDescent="0.2">
      <c r="A1550" s="338"/>
      <c r="B1550" s="338"/>
      <c r="E1550" s="313"/>
      <c r="F1550" s="313"/>
      <c r="G1550" s="268"/>
      <c r="H1550" s="268"/>
    </row>
    <row r="1551" spans="1:8" s="325" customFormat="1" x14ac:dyDescent="0.2">
      <c r="A1551" s="338"/>
      <c r="B1551" s="338"/>
      <c r="E1551" s="313"/>
      <c r="F1551" s="313"/>
      <c r="G1551" s="268"/>
      <c r="H1551" s="268"/>
    </row>
    <row r="1552" spans="1:8" s="325" customFormat="1" x14ac:dyDescent="0.2">
      <c r="A1552" s="338"/>
      <c r="B1552" s="338"/>
      <c r="E1552" s="313"/>
      <c r="F1552" s="313"/>
      <c r="G1552" s="268"/>
      <c r="H1552" s="268"/>
    </row>
    <row r="1553" spans="1:8" s="325" customFormat="1" x14ac:dyDescent="0.2">
      <c r="A1553" s="338"/>
      <c r="B1553" s="338"/>
      <c r="E1553" s="313"/>
      <c r="F1553" s="313"/>
      <c r="G1553" s="268"/>
      <c r="H1553" s="268"/>
    </row>
    <row r="1554" spans="1:8" s="325" customFormat="1" x14ac:dyDescent="0.2">
      <c r="A1554" s="338"/>
      <c r="B1554" s="338"/>
      <c r="E1554" s="313"/>
      <c r="F1554" s="313"/>
      <c r="G1554" s="268"/>
      <c r="H1554" s="268"/>
    </row>
    <row r="1555" spans="1:8" s="325" customFormat="1" x14ac:dyDescent="0.2">
      <c r="A1555" s="338"/>
      <c r="B1555" s="338"/>
      <c r="E1555" s="313"/>
      <c r="F1555" s="313"/>
      <c r="G1555" s="268"/>
      <c r="H1555" s="268"/>
    </row>
    <row r="1556" spans="1:8" s="325" customFormat="1" x14ac:dyDescent="0.2">
      <c r="A1556" s="338"/>
      <c r="B1556" s="338"/>
      <c r="E1556" s="313"/>
      <c r="F1556" s="313"/>
      <c r="G1556" s="268"/>
      <c r="H1556" s="268"/>
    </row>
    <row r="1557" spans="1:8" s="325" customFormat="1" x14ac:dyDescent="0.2">
      <c r="A1557" s="338"/>
      <c r="B1557" s="338"/>
      <c r="E1557" s="313"/>
      <c r="F1557" s="313"/>
      <c r="G1557" s="268"/>
      <c r="H1557" s="268"/>
    </row>
    <row r="1558" spans="1:8" s="325" customFormat="1" x14ac:dyDescent="0.2">
      <c r="A1558" s="338"/>
      <c r="B1558" s="338"/>
      <c r="E1558" s="313"/>
      <c r="F1558" s="313"/>
      <c r="G1558" s="268"/>
      <c r="H1558" s="268"/>
    </row>
    <row r="1559" spans="1:8" s="325" customFormat="1" x14ac:dyDescent="0.2">
      <c r="A1559" s="338"/>
      <c r="B1559" s="338"/>
      <c r="E1559" s="313"/>
      <c r="F1559" s="313"/>
      <c r="G1559" s="268"/>
      <c r="H1559" s="268"/>
    </row>
    <row r="1560" spans="1:8" s="325" customFormat="1" x14ac:dyDescent="0.2">
      <c r="A1560" s="338"/>
      <c r="B1560" s="338"/>
      <c r="E1560" s="313"/>
      <c r="F1560" s="313"/>
      <c r="G1560" s="268"/>
      <c r="H1560" s="268"/>
    </row>
    <row r="1561" spans="1:8" s="325" customFormat="1" x14ac:dyDescent="0.2">
      <c r="A1561" s="338"/>
      <c r="B1561" s="338"/>
      <c r="E1561" s="313"/>
      <c r="F1561" s="313"/>
      <c r="G1561" s="268"/>
      <c r="H1561" s="268"/>
    </row>
    <row r="1562" spans="1:8" s="325" customFormat="1" x14ac:dyDescent="0.2">
      <c r="A1562" s="338"/>
      <c r="B1562" s="338"/>
      <c r="E1562" s="313"/>
      <c r="F1562" s="313"/>
      <c r="G1562" s="268"/>
      <c r="H1562" s="268"/>
    </row>
    <row r="1563" spans="1:8" s="325" customFormat="1" x14ac:dyDescent="0.2">
      <c r="A1563" s="338"/>
      <c r="B1563" s="338"/>
      <c r="E1563" s="313"/>
      <c r="F1563" s="313"/>
      <c r="G1563" s="268"/>
      <c r="H1563" s="268"/>
    </row>
    <row r="1564" spans="1:8" s="325" customFormat="1" x14ac:dyDescent="0.2">
      <c r="A1564" s="338"/>
      <c r="B1564" s="338"/>
      <c r="E1564" s="313"/>
      <c r="F1564" s="313"/>
      <c r="G1564" s="268"/>
      <c r="H1564" s="268"/>
    </row>
    <row r="1565" spans="1:8" s="325" customFormat="1" x14ac:dyDescent="0.2">
      <c r="A1565" s="338"/>
      <c r="B1565" s="338"/>
      <c r="E1565" s="313"/>
      <c r="F1565" s="313"/>
      <c r="G1565" s="268"/>
      <c r="H1565" s="268"/>
    </row>
    <row r="1566" spans="1:8" s="325" customFormat="1" x14ac:dyDescent="0.2">
      <c r="A1566" s="338"/>
      <c r="B1566" s="338"/>
      <c r="E1566" s="313"/>
      <c r="F1566" s="313"/>
      <c r="G1566" s="268"/>
      <c r="H1566" s="268"/>
    </row>
    <row r="1567" spans="1:8" s="325" customFormat="1" x14ac:dyDescent="0.2">
      <c r="A1567" s="338"/>
      <c r="B1567" s="338"/>
      <c r="E1567" s="313"/>
      <c r="F1567" s="313"/>
      <c r="G1567" s="268"/>
      <c r="H1567" s="268"/>
    </row>
    <row r="1568" spans="1:8" s="325" customFormat="1" x14ac:dyDescent="0.2">
      <c r="A1568" s="338"/>
      <c r="B1568" s="338"/>
      <c r="E1568" s="313"/>
      <c r="F1568" s="313"/>
      <c r="G1568" s="268"/>
      <c r="H1568" s="268"/>
    </row>
    <row r="1569" spans="1:8" s="325" customFormat="1" x14ac:dyDescent="0.2">
      <c r="A1569" s="338"/>
      <c r="B1569" s="338"/>
      <c r="E1569" s="313"/>
      <c r="F1569" s="313"/>
      <c r="G1569" s="268"/>
      <c r="H1569" s="268"/>
    </row>
    <row r="1570" spans="1:8" s="325" customFormat="1" x14ac:dyDescent="0.2">
      <c r="A1570" s="338"/>
      <c r="B1570" s="338"/>
      <c r="E1570" s="313"/>
      <c r="F1570" s="313"/>
      <c r="G1570" s="268"/>
      <c r="H1570" s="268"/>
    </row>
    <row r="1571" spans="1:8" s="325" customFormat="1" x14ac:dyDescent="0.2">
      <c r="A1571" s="338"/>
      <c r="B1571" s="338"/>
      <c r="E1571" s="313"/>
      <c r="F1571" s="313"/>
      <c r="G1571" s="268"/>
      <c r="H1571" s="268"/>
    </row>
    <row r="1572" spans="1:8" s="325" customFormat="1" x14ac:dyDescent="0.2">
      <c r="A1572" s="338"/>
      <c r="B1572" s="338"/>
      <c r="E1572" s="313"/>
      <c r="F1572" s="313"/>
      <c r="G1572" s="268"/>
      <c r="H1572" s="268"/>
    </row>
    <row r="1573" spans="1:8" s="325" customFormat="1" x14ac:dyDescent="0.2">
      <c r="A1573" s="338"/>
      <c r="B1573" s="338"/>
      <c r="E1573" s="313"/>
      <c r="F1573" s="313"/>
      <c r="G1573" s="268"/>
      <c r="H1573" s="268"/>
    </row>
    <row r="1574" spans="1:8" s="325" customFormat="1" x14ac:dyDescent="0.2">
      <c r="A1574" s="338"/>
      <c r="B1574" s="338"/>
      <c r="E1574" s="313"/>
      <c r="F1574" s="313"/>
      <c r="G1574" s="268"/>
      <c r="H1574" s="268"/>
    </row>
    <row r="1575" spans="1:8" s="325" customFormat="1" x14ac:dyDescent="0.2">
      <c r="A1575" s="338"/>
      <c r="B1575" s="338"/>
      <c r="E1575" s="313"/>
      <c r="F1575" s="313"/>
      <c r="G1575" s="268"/>
      <c r="H1575" s="268"/>
    </row>
    <row r="1576" spans="1:8" s="325" customFormat="1" x14ac:dyDescent="0.2">
      <c r="A1576" s="338"/>
      <c r="B1576" s="338"/>
      <c r="E1576" s="313"/>
      <c r="F1576" s="313"/>
      <c r="G1576" s="268"/>
      <c r="H1576" s="268"/>
    </row>
    <row r="1577" spans="1:8" s="325" customFormat="1" x14ac:dyDescent="0.2">
      <c r="A1577" s="338"/>
      <c r="B1577" s="338"/>
      <c r="E1577" s="313"/>
      <c r="F1577" s="313"/>
      <c r="G1577" s="268"/>
      <c r="H1577" s="268"/>
    </row>
    <row r="1578" spans="1:8" s="325" customFormat="1" x14ac:dyDescent="0.2">
      <c r="A1578" s="338"/>
      <c r="B1578" s="338"/>
      <c r="E1578" s="313"/>
      <c r="F1578" s="313"/>
      <c r="G1578" s="268"/>
      <c r="H1578" s="268"/>
    </row>
    <row r="1579" spans="1:8" s="325" customFormat="1" x14ac:dyDescent="0.2">
      <c r="A1579" s="338"/>
      <c r="B1579" s="338"/>
      <c r="E1579" s="313"/>
      <c r="F1579" s="313"/>
      <c r="G1579" s="268"/>
      <c r="H1579" s="268"/>
    </row>
    <row r="1580" spans="1:8" s="325" customFormat="1" x14ac:dyDescent="0.2">
      <c r="A1580" s="338"/>
      <c r="B1580" s="338"/>
      <c r="E1580" s="313"/>
      <c r="F1580" s="313"/>
      <c r="G1580" s="268"/>
      <c r="H1580" s="268"/>
    </row>
    <row r="1581" spans="1:8" s="325" customFormat="1" x14ac:dyDescent="0.2">
      <c r="A1581" s="338"/>
      <c r="B1581" s="338"/>
      <c r="E1581" s="313"/>
      <c r="F1581" s="313"/>
      <c r="G1581" s="268"/>
      <c r="H1581" s="268"/>
    </row>
    <row r="1582" spans="1:8" s="325" customFormat="1" x14ac:dyDescent="0.2">
      <c r="A1582" s="338"/>
      <c r="B1582" s="338"/>
      <c r="E1582" s="313"/>
      <c r="F1582" s="313"/>
      <c r="G1582" s="268"/>
      <c r="H1582" s="268"/>
    </row>
    <row r="1583" spans="1:8" s="325" customFormat="1" x14ac:dyDescent="0.2">
      <c r="A1583" s="338"/>
      <c r="B1583" s="338"/>
      <c r="E1583" s="313"/>
      <c r="F1583" s="313"/>
      <c r="G1583" s="268"/>
      <c r="H1583" s="268"/>
    </row>
    <row r="1584" spans="1:8" s="325" customFormat="1" x14ac:dyDescent="0.2">
      <c r="A1584" s="338"/>
      <c r="B1584" s="338"/>
      <c r="E1584" s="313"/>
      <c r="F1584" s="313"/>
      <c r="G1584" s="268"/>
      <c r="H1584" s="268"/>
    </row>
    <row r="1585" spans="1:8" s="325" customFormat="1" x14ac:dyDescent="0.2">
      <c r="A1585" s="338"/>
      <c r="B1585" s="338"/>
      <c r="E1585" s="313"/>
      <c r="F1585" s="313"/>
      <c r="G1585" s="268"/>
      <c r="H1585" s="268"/>
    </row>
    <row r="1586" spans="1:8" s="325" customFormat="1" x14ac:dyDescent="0.2">
      <c r="A1586" s="338"/>
      <c r="B1586" s="338"/>
      <c r="E1586" s="313"/>
      <c r="F1586" s="313"/>
      <c r="G1586" s="268"/>
      <c r="H1586" s="268"/>
    </row>
    <row r="1587" spans="1:8" s="325" customFormat="1" x14ac:dyDescent="0.2">
      <c r="A1587" s="338"/>
      <c r="B1587" s="338"/>
      <c r="E1587" s="313"/>
      <c r="F1587" s="313"/>
      <c r="G1587" s="268"/>
      <c r="H1587" s="268"/>
    </row>
    <row r="1588" spans="1:8" s="325" customFormat="1" x14ac:dyDescent="0.2">
      <c r="A1588" s="338"/>
      <c r="B1588" s="338"/>
      <c r="E1588" s="313"/>
      <c r="F1588" s="313"/>
      <c r="G1588" s="268"/>
      <c r="H1588" s="268"/>
    </row>
    <row r="1589" spans="1:8" s="325" customFormat="1" x14ac:dyDescent="0.2">
      <c r="A1589" s="338"/>
      <c r="B1589" s="338"/>
      <c r="E1589" s="313"/>
      <c r="F1589" s="313"/>
      <c r="G1589" s="268"/>
      <c r="H1589" s="268"/>
    </row>
    <row r="1590" spans="1:8" s="325" customFormat="1" x14ac:dyDescent="0.2">
      <c r="A1590" s="338"/>
      <c r="B1590" s="338"/>
      <c r="E1590" s="313"/>
      <c r="F1590" s="313"/>
      <c r="G1590" s="268"/>
      <c r="H1590" s="268"/>
    </row>
    <row r="1591" spans="1:8" s="325" customFormat="1" x14ac:dyDescent="0.2">
      <c r="A1591" s="338"/>
      <c r="B1591" s="338"/>
      <c r="E1591" s="313"/>
      <c r="F1591" s="313"/>
      <c r="G1591" s="268"/>
      <c r="H1591" s="268"/>
    </row>
    <row r="1592" spans="1:8" s="325" customFormat="1" x14ac:dyDescent="0.2">
      <c r="A1592" s="338"/>
      <c r="B1592" s="338"/>
      <c r="E1592" s="313"/>
      <c r="F1592" s="313"/>
      <c r="G1592" s="268"/>
      <c r="H1592" s="268"/>
    </row>
    <row r="1593" spans="1:8" s="325" customFormat="1" x14ac:dyDescent="0.2">
      <c r="A1593" s="338"/>
      <c r="B1593" s="338"/>
      <c r="E1593" s="313"/>
      <c r="F1593" s="313"/>
      <c r="G1593" s="268"/>
      <c r="H1593" s="268"/>
    </row>
    <row r="1594" spans="1:8" s="325" customFormat="1" x14ac:dyDescent="0.2">
      <c r="A1594" s="338"/>
      <c r="B1594" s="338"/>
      <c r="E1594" s="313"/>
      <c r="F1594" s="313"/>
      <c r="G1594" s="268"/>
      <c r="H1594" s="268"/>
    </row>
    <row r="1595" spans="1:8" s="325" customFormat="1" x14ac:dyDescent="0.2">
      <c r="A1595" s="338"/>
      <c r="B1595" s="338"/>
      <c r="E1595" s="313"/>
      <c r="F1595" s="313"/>
      <c r="G1595" s="268"/>
      <c r="H1595" s="268"/>
    </row>
    <row r="1596" spans="1:8" s="325" customFormat="1" x14ac:dyDescent="0.2">
      <c r="A1596" s="338"/>
      <c r="B1596" s="338"/>
      <c r="E1596" s="313"/>
      <c r="F1596" s="313"/>
      <c r="G1596" s="268"/>
      <c r="H1596" s="268"/>
    </row>
    <row r="1597" spans="1:8" s="325" customFormat="1" x14ac:dyDescent="0.2">
      <c r="A1597" s="338"/>
      <c r="B1597" s="338"/>
      <c r="E1597" s="313"/>
      <c r="F1597" s="313"/>
      <c r="G1597" s="268"/>
      <c r="H1597" s="268"/>
    </row>
    <row r="1598" spans="1:8" s="325" customFormat="1" x14ac:dyDescent="0.2">
      <c r="A1598" s="338"/>
      <c r="B1598" s="338"/>
      <c r="E1598" s="313"/>
      <c r="F1598" s="313"/>
      <c r="G1598" s="268"/>
      <c r="H1598" s="268"/>
    </row>
    <row r="1599" spans="1:8" s="325" customFormat="1" x14ac:dyDescent="0.2">
      <c r="A1599" s="338"/>
      <c r="B1599" s="338"/>
      <c r="E1599" s="313"/>
      <c r="F1599" s="313"/>
      <c r="G1599" s="268"/>
      <c r="H1599" s="268"/>
    </row>
    <row r="1600" spans="1:8" s="325" customFormat="1" x14ac:dyDescent="0.2">
      <c r="A1600" s="338"/>
      <c r="B1600" s="338"/>
      <c r="E1600" s="313"/>
      <c r="F1600" s="313"/>
      <c r="G1600" s="268"/>
      <c r="H1600" s="268"/>
    </row>
    <row r="1601" spans="1:8" s="325" customFormat="1" x14ac:dyDescent="0.2">
      <c r="A1601" s="338"/>
      <c r="B1601" s="338"/>
      <c r="E1601" s="313"/>
      <c r="F1601" s="313"/>
      <c r="G1601" s="268"/>
      <c r="H1601" s="268"/>
    </row>
    <row r="1602" spans="1:8" s="325" customFormat="1" x14ac:dyDescent="0.2">
      <c r="A1602" s="338"/>
      <c r="B1602" s="338"/>
      <c r="E1602" s="313"/>
      <c r="F1602" s="313"/>
      <c r="G1602" s="268"/>
      <c r="H1602" s="268"/>
    </row>
    <row r="1603" spans="1:8" s="325" customFormat="1" x14ac:dyDescent="0.2">
      <c r="A1603" s="338"/>
      <c r="B1603" s="338"/>
      <c r="E1603" s="313"/>
      <c r="F1603" s="313"/>
      <c r="G1603" s="268"/>
      <c r="H1603" s="268"/>
    </row>
    <row r="1604" spans="1:8" s="325" customFormat="1" x14ac:dyDescent="0.2">
      <c r="A1604" s="338"/>
      <c r="B1604" s="338"/>
      <c r="E1604" s="313"/>
      <c r="F1604" s="313"/>
      <c r="G1604" s="268"/>
      <c r="H1604" s="268"/>
    </row>
    <row r="1605" spans="1:8" s="325" customFormat="1" x14ac:dyDescent="0.2">
      <c r="A1605" s="338"/>
      <c r="B1605" s="338"/>
      <c r="E1605" s="313"/>
      <c r="F1605" s="313"/>
      <c r="G1605" s="268"/>
      <c r="H1605" s="268"/>
    </row>
    <row r="1606" spans="1:8" s="325" customFormat="1" x14ac:dyDescent="0.2">
      <c r="A1606" s="338"/>
      <c r="B1606" s="338"/>
      <c r="E1606" s="313"/>
      <c r="F1606" s="313"/>
      <c r="G1606" s="268"/>
      <c r="H1606" s="268"/>
    </row>
    <row r="1607" spans="1:8" s="325" customFormat="1" x14ac:dyDescent="0.2">
      <c r="A1607" s="338"/>
      <c r="B1607" s="338"/>
      <c r="E1607" s="313"/>
      <c r="F1607" s="313"/>
      <c r="G1607" s="268"/>
      <c r="H1607" s="268"/>
    </row>
    <row r="1608" spans="1:8" s="325" customFormat="1" x14ac:dyDescent="0.2">
      <c r="A1608" s="338"/>
      <c r="B1608" s="338"/>
      <c r="E1608" s="313"/>
      <c r="F1608" s="313"/>
      <c r="G1608" s="268"/>
      <c r="H1608" s="268"/>
    </row>
    <row r="1609" spans="1:8" s="325" customFormat="1" x14ac:dyDescent="0.2">
      <c r="A1609" s="338"/>
      <c r="B1609" s="338"/>
      <c r="E1609" s="313"/>
      <c r="F1609" s="313"/>
      <c r="G1609" s="268"/>
      <c r="H1609" s="268"/>
    </row>
    <row r="1610" spans="1:8" s="325" customFormat="1" x14ac:dyDescent="0.2">
      <c r="A1610" s="338"/>
      <c r="B1610" s="338"/>
      <c r="E1610" s="313"/>
      <c r="F1610" s="313"/>
      <c r="G1610" s="268"/>
      <c r="H1610" s="268"/>
    </row>
    <row r="1611" spans="1:8" s="325" customFormat="1" x14ac:dyDescent="0.2">
      <c r="A1611" s="338"/>
      <c r="B1611" s="338"/>
      <c r="E1611" s="313"/>
      <c r="F1611" s="313"/>
      <c r="G1611" s="268"/>
      <c r="H1611" s="268"/>
    </row>
    <row r="1612" spans="1:8" s="325" customFormat="1" x14ac:dyDescent="0.2">
      <c r="A1612" s="338"/>
      <c r="B1612" s="338"/>
      <c r="E1612" s="313"/>
      <c r="F1612" s="313"/>
      <c r="G1612" s="268"/>
      <c r="H1612" s="268"/>
    </row>
    <row r="1613" spans="1:8" s="325" customFormat="1" x14ac:dyDescent="0.2">
      <c r="A1613" s="338"/>
      <c r="B1613" s="338"/>
      <c r="E1613" s="313"/>
      <c r="F1613" s="313"/>
      <c r="G1613" s="268"/>
      <c r="H1613" s="268"/>
    </row>
    <row r="1614" spans="1:8" s="325" customFormat="1" x14ac:dyDescent="0.2">
      <c r="A1614" s="338"/>
      <c r="B1614" s="338"/>
      <c r="E1614" s="313"/>
      <c r="F1614" s="313"/>
      <c r="G1614" s="268"/>
      <c r="H1614" s="268"/>
    </row>
    <row r="1615" spans="1:8" s="325" customFormat="1" x14ac:dyDescent="0.2">
      <c r="A1615" s="338"/>
      <c r="B1615" s="338"/>
      <c r="E1615" s="313"/>
      <c r="F1615" s="313"/>
      <c r="G1615" s="268"/>
      <c r="H1615" s="268"/>
    </row>
    <row r="1616" spans="1:8" s="325" customFormat="1" x14ac:dyDescent="0.2">
      <c r="A1616" s="338"/>
      <c r="B1616" s="338"/>
      <c r="E1616" s="313"/>
      <c r="F1616" s="313"/>
      <c r="G1616" s="268"/>
      <c r="H1616" s="268"/>
    </row>
    <row r="1617" spans="1:8" s="325" customFormat="1" x14ac:dyDescent="0.2">
      <c r="A1617" s="338"/>
      <c r="B1617" s="338"/>
      <c r="E1617" s="313"/>
      <c r="F1617" s="313"/>
      <c r="G1617" s="268"/>
      <c r="H1617" s="268"/>
    </row>
    <row r="1618" spans="1:8" s="325" customFormat="1" x14ac:dyDescent="0.2">
      <c r="A1618" s="338"/>
      <c r="B1618" s="338"/>
      <c r="E1618" s="313"/>
      <c r="F1618" s="313"/>
      <c r="G1618" s="268"/>
      <c r="H1618" s="268"/>
    </row>
    <row r="1619" spans="1:8" s="325" customFormat="1" x14ac:dyDescent="0.2">
      <c r="A1619" s="338"/>
      <c r="B1619" s="338"/>
      <c r="E1619" s="313"/>
      <c r="F1619" s="313"/>
      <c r="G1619" s="268"/>
      <c r="H1619" s="268"/>
    </row>
    <row r="1620" spans="1:8" s="325" customFormat="1" x14ac:dyDescent="0.2">
      <c r="A1620" s="338"/>
      <c r="B1620" s="338"/>
      <c r="E1620" s="313"/>
      <c r="F1620" s="313"/>
      <c r="G1620" s="268"/>
      <c r="H1620" s="268"/>
    </row>
    <row r="1621" spans="1:8" s="325" customFormat="1" x14ac:dyDescent="0.2">
      <c r="A1621" s="338"/>
      <c r="B1621" s="338"/>
      <c r="E1621" s="313"/>
      <c r="F1621" s="313"/>
      <c r="G1621" s="268"/>
      <c r="H1621" s="268"/>
    </row>
    <row r="1622" spans="1:8" s="325" customFormat="1" x14ac:dyDescent="0.2">
      <c r="A1622" s="338"/>
      <c r="B1622" s="338"/>
      <c r="E1622" s="313"/>
      <c r="F1622" s="313"/>
      <c r="G1622" s="268"/>
      <c r="H1622" s="268"/>
    </row>
    <row r="1623" spans="1:8" s="325" customFormat="1" x14ac:dyDescent="0.2">
      <c r="A1623" s="338"/>
      <c r="B1623" s="338"/>
      <c r="E1623" s="313"/>
      <c r="F1623" s="313"/>
      <c r="G1623" s="268"/>
      <c r="H1623" s="268"/>
    </row>
    <row r="1624" spans="1:8" s="325" customFormat="1" x14ac:dyDescent="0.2">
      <c r="A1624" s="338"/>
      <c r="B1624" s="338"/>
      <c r="E1624" s="313"/>
      <c r="F1624" s="313"/>
      <c r="G1624" s="268"/>
      <c r="H1624" s="268"/>
    </row>
    <row r="1625" spans="1:8" s="325" customFormat="1" x14ac:dyDescent="0.2">
      <c r="A1625" s="338"/>
      <c r="B1625" s="338"/>
      <c r="E1625" s="313"/>
      <c r="F1625" s="313"/>
      <c r="G1625" s="268"/>
      <c r="H1625" s="268"/>
    </row>
    <row r="1626" spans="1:8" s="325" customFormat="1" x14ac:dyDescent="0.2">
      <c r="A1626" s="338"/>
      <c r="B1626" s="338"/>
      <c r="E1626" s="313"/>
      <c r="F1626" s="313"/>
      <c r="G1626" s="268"/>
      <c r="H1626" s="268"/>
    </row>
    <row r="1627" spans="1:8" s="325" customFormat="1" x14ac:dyDescent="0.2">
      <c r="A1627" s="338"/>
      <c r="B1627" s="338"/>
      <c r="E1627" s="313"/>
      <c r="F1627" s="313"/>
      <c r="G1627" s="268"/>
      <c r="H1627" s="268"/>
    </row>
    <row r="1628" spans="1:8" s="325" customFormat="1" x14ac:dyDescent="0.2">
      <c r="A1628" s="338"/>
      <c r="B1628" s="338"/>
      <c r="E1628" s="313"/>
      <c r="F1628" s="313"/>
      <c r="G1628" s="268"/>
      <c r="H1628" s="268"/>
    </row>
    <row r="1629" spans="1:8" s="325" customFormat="1" x14ac:dyDescent="0.2">
      <c r="A1629" s="338"/>
      <c r="B1629" s="338"/>
      <c r="E1629" s="313"/>
      <c r="F1629" s="313"/>
      <c r="G1629" s="268"/>
      <c r="H1629" s="268"/>
    </row>
    <row r="1630" spans="1:8" s="325" customFormat="1" x14ac:dyDescent="0.2">
      <c r="A1630" s="338"/>
      <c r="B1630" s="338"/>
      <c r="E1630" s="313"/>
      <c r="F1630" s="313"/>
      <c r="G1630" s="268"/>
      <c r="H1630" s="268"/>
    </row>
    <row r="1631" spans="1:8" s="325" customFormat="1" x14ac:dyDescent="0.2">
      <c r="A1631" s="338"/>
      <c r="B1631" s="338"/>
      <c r="E1631" s="313"/>
      <c r="F1631" s="313"/>
      <c r="G1631" s="268"/>
      <c r="H1631" s="268"/>
    </row>
    <row r="1632" spans="1:8" s="325" customFormat="1" x14ac:dyDescent="0.2">
      <c r="A1632" s="338"/>
      <c r="B1632" s="338"/>
      <c r="E1632" s="313"/>
      <c r="F1632" s="313"/>
      <c r="G1632" s="268"/>
      <c r="H1632" s="268"/>
    </row>
    <row r="1633" spans="1:8" s="325" customFormat="1" x14ac:dyDescent="0.2">
      <c r="A1633" s="338"/>
      <c r="B1633" s="338"/>
      <c r="E1633" s="313"/>
      <c r="F1633" s="313"/>
      <c r="G1633" s="268"/>
      <c r="H1633" s="268"/>
    </row>
    <row r="1634" spans="1:8" s="325" customFormat="1" x14ac:dyDescent="0.2">
      <c r="A1634" s="338"/>
      <c r="B1634" s="338"/>
      <c r="E1634" s="313"/>
      <c r="F1634" s="313"/>
      <c r="G1634" s="268"/>
      <c r="H1634" s="268"/>
    </row>
    <row r="1635" spans="1:8" s="325" customFormat="1" x14ac:dyDescent="0.2">
      <c r="A1635" s="338"/>
      <c r="B1635" s="338"/>
      <c r="E1635" s="313"/>
      <c r="F1635" s="313"/>
      <c r="G1635" s="268"/>
      <c r="H1635" s="268"/>
    </row>
    <row r="1636" spans="1:8" s="325" customFormat="1" x14ac:dyDescent="0.2">
      <c r="A1636" s="338"/>
      <c r="B1636" s="338"/>
      <c r="E1636" s="313"/>
      <c r="F1636" s="313"/>
      <c r="G1636" s="268"/>
      <c r="H1636" s="268"/>
    </row>
    <row r="1637" spans="1:8" s="325" customFormat="1" x14ac:dyDescent="0.2">
      <c r="A1637" s="338"/>
      <c r="B1637" s="338"/>
      <c r="E1637" s="313"/>
      <c r="F1637" s="313"/>
      <c r="G1637" s="268"/>
      <c r="H1637" s="268"/>
    </row>
    <row r="1638" spans="1:8" s="325" customFormat="1" x14ac:dyDescent="0.2">
      <c r="A1638" s="338"/>
      <c r="B1638" s="338"/>
      <c r="E1638" s="313"/>
      <c r="F1638" s="313"/>
      <c r="G1638" s="268"/>
      <c r="H1638" s="268"/>
    </row>
    <row r="1639" spans="1:8" s="325" customFormat="1" x14ac:dyDescent="0.2">
      <c r="A1639" s="338"/>
      <c r="B1639" s="338"/>
      <c r="E1639" s="313"/>
      <c r="F1639" s="313"/>
      <c r="G1639" s="268"/>
      <c r="H1639" s="268"/>
    </row>
    <row r="1640" spans="1:8" s="325" customFormat="1" x14ac:dyDescent="0.2">
      <c r="A1640" s="338"/>
      <c r="B1640" s="338"/>
      <c r="E1640" s="313"/>
      <c r="F1640" s="313"/>
      <c r="G1640" s="268"/>
      <c r="H1640" s="268"/>
    </row>
    <row r="1641" spans="1:8" s="325" customFormat="1" x14ac:dyDescent="0.2">
      <c r="A1641" s="338"/>
      <c r="B1641" s="338"/>
      <c r="E1641" s="313"/>
      <c r="F1641" s="313"/>
      <c r="G1641" s="268"/>
      <c r="H1641" s="268"/>
    </row>
    <row r="1642" spans="1:8" s="325" customFormat="1" x14ac:dyDescent="0.2">
      <c r="A1642" s="338"/>
      <c r="B1642" s="338"/>
      <c r="E1642" s="313"/>
      <c r="F1642" s="313"/>
      <c r="G1642" s="268"/>
      <c r="H1642" s="268"/>
    </row>
    <row r="1643" spans="1:8" s="325" customFormat="1" x14ac:dyDescent="0.2">
      <c r="A1643" s="338"/>
      <c r="B1643" s="338"/>
      <c r="E1643" s="313"/>
      <c r="F1643" s="313"/>
      <c r="G1643" s="268"/>
      <c r="H1643" s="268"/>
    </row>
    <row r="1644" spans="1:8" s="325" customFormat="1" x14ac:dyDescent="0.2">
      <c r="A1644" s="338"/>
      <c r="B1644" s="338"/>
      <c r="E1644" s="313"/>
      <c r="F1644" s="313"/>
      <c r="G1644" s="268"/>
      <c r="H1644" s="268"/>
    </row>
    <row r="1645" spans="1:8" s="325" customFormat="1" x14ac:dyDescent="0.2">
      <c r="A1645" s="338"/>
      <c r="B1645" s="338"/>
      <c r="E1645" s="313"/>
      <c r="F1645" s="313"/>
      <c r="G1645" s="268"/>
      <c r="H1645" s="268"/>
    </row>
    <row r="1646" spans="1:8" s="325" customFormat="1" x14ac:dyDescent="0.2">
      <c r="A1646" s="338"/>
      <c r="B1646" s="338"/>
      <c r="E1646" s="313"/>
      <c r="F1646" s="313"/>
      <c r="G1646" s="268"/>
      <c r="H1646" s="268"/>
    </row>
    <row r="1647" spans="1:8" s="325" customFormat="1" x14ac:dyDescent="0.2">
      <c r="A1647" s="338"/>
      <c r="B1647" s="338"/>
      <c r="E1647" s="313"/>
      <c r="F1647" s="313"/>
      <c r="G1647" s="268"/>
      <c r="H1647" s="268"/>
    </row>
    <row r="1648" spans="1:8" s="325" customFormat="1" x14ac:dyDescent="0.2">
      <c r="A1648" s="338"/>
      <c r="B1648" s="338"/>
      <c r="E1648" s="313"/>
      <c r="F1648" s="313"/>
      <c r="G1648" s="268"/>
      <c r="H1648" s="268"/>
    </row>
    <row r="1649" spans="1:8" s="325" customFormat="1" x14ac:dyDescent="0.2">
      <c r="A1649" s="338"/>
      <c r="B1649" s="338"/>
      <c r="E1649" s="313"/>
      <c r="F1649" s="313"/>
      <c r="G1649" s="268"/>
      <c r="H1649" s="268"/>
    </row>
    <row r="1650" spans="1:8" s="325" customFormat="1" x14ac:dyDescent="0.2">
      <c r="A1650" s="338"/>
      <c r="B1650" s="338"/>
      <c r="E1650" s="313"/>
      <c r="F1650" s="313"/>
      <c r="G1650" s="268"/>
      <c r="H1650" s="268"/>
    </row>
    <row r="1651" spans="1:8" s="325" customFormat="1" x14ac:dyDescent="0.2">
      <c r="A1651" s="338"/>
      <c r="B1651" s="338"/>
      <c r="E1651" s="313"/>
      <c r="F1651" s="313"/>
      <c r="G1651" s="268"/>
      <c r="H1651" s="268"/>
    </row>
    <row r="1652" spans="1:8" s="325" customFormat="1" x14ac:dyDescent="0.2">
      <c r="A1652" s="338"/>
      <c r="B1652" s="338"/>
      <c r="E1652" s="313"/>
      <c r="F1652" s="313"/>
      <c r="G1652" s="268"/>
      <c r="H1652" s="268"/>
    </row>
    <row r="1653" spans="1:8" s="325" customFormat="1" x14ac:dyDescent="0.2">
      <c r="A1653" s="338"/>
      <c r="B1653" s="338"/>
      <c r="E1653" s="313"/>
      <c r="F1653" s="313"/>
      <c r="G1653" s="268"/>
      <c r="H1653" s="268"/>
    </row>
    <row r="1654" spans="1:8" s="325" customFormat="1" x14ac:dyDescent="0.2">
      <c r="A1654" s="338"/>
      <c r="B1654" s="338"/>
      <c r="E1654" s="313"/>
      <c r="F1654" s="313"/>
      <c r="G1654" s="268"/>
      <c r="H1654" s="268"/>
    </row>
    <row r="1655" spans="1:8" s="325" customFormat="1" x14ac:dyDescent="0.2">
      <c r="A1655" s="338"/>
      <c r="B1655" s="338"/>
      <c r="E1655" s="313"/>
      <c r="F1655" s="313"/>
      <c r="G1655" s="268"/>
      <c r="H1655" s="268"/>
    </row>
    <row r="1656" spans="1:8" s="325" customFormat="1" x14ac:dyDescent="0.2">
      <c r="A1656" s="338"/>
      <c r="B1656" s="338"/>
      <c r="E1656" s="313"/>
      <c r="F1656" s="313"/>
      <c r="G1656" s="268"/>
      <c r="H1656" s="268"/>
    </row>
    <row r="1657" spans="1:8" s="325" customFormat="1" x14ac:dyDescent="0.2">
      <c r="A1657" s="338"/>
      <c r="B1657" s="338"/>
      <c r="E1657" s="313"/>
      <c r="F1657" s="313"/>
      <c r="G1657" s="268"/>
      <c r="H1657" s="268"/>
    </row>
    <row r="1658" spans="1:8" s="325" customFormat="1" x14ac:dyDescent="0.2">
      <c r="A1658" s="338"/>
      <c r="B1658" s="338"/>
      <c r="E1658" s="313"/>
      <c r="F1658" s="313"/>
      <c r="G1658" s="268"/>
      <c r="H1658" s="268"/>
    </row>
    <row r="1659" spans="1:8" s="325" customFormat="1" x14ac:dyDescent="0.2">
      <c r="A1659" s="338"/>
      <c r="B1659" s="338"/>
      <c r="E1659" s="313"/>
      <c r="F1659" s="313"/>
      <c r="G1659" s="268"/>
      <c r="H1659" s="268"/>
    </row>
    <row r="1660" spans="1:8" s="325" customFormat="1" x14ac:dyDescent="0.2">
      <c r="A1660" s="338"/>
      <c r="B1660" s="338"/>
      <c r="E1660" s="313"/>
      <c r="F1660" s="313"/>
      <c r="G1660" s="268"/>
      <c r="H1660" s="268"/>
    </row>
    <row r="1661" spans="1:8" s="325" customFormat="1" x14ac:dyDescent="0.2">
      <c r="A1661" s="338"/>
      <c r="B1661" s="338"/>
      <c r="E1661" s="313"/>
      <c r="F1661" s="313"/>
      <c r="G1661" s="268"/>
      <c r="H1661" s="268"/>
    </row>
    <row r="1662" spans="1:8" s="325" customFormat="1" x14ac:dyDescent="0.2">
      <c r="A1662" s="338"/>
      <c r="B1662" s="338"/>
      <c r="E1662" s="313"/>
      <c r="F1662" s="313"/>
      <c r="G1662" s="268"/>
      <c r="H1662" s="268"/>
    </row>
    <row r="1663" spans="1:8" s="325" customFormat="1" x14ac:dyDescent="0.2">
      <c r="A1663" s="338"/>
      <c r="B1663" s="338"/>
      <c r="E1663" s="313"/>
      <c r="F1663" s="313"/>
      <c r="G1663" s="268"/>
      <c r="H1663" s="268"/>
    </row>
    <row r="1664" spans="1:8" s="325" customFormat="1" x14ac:dyDescent="0.2">
      <c r="A1664" s="338"/>
      <c r="B1664" s="338"/>
      <c r="E1664" s="313"/>
      <c r="F1664" s="313"/>
      <c r="G1664" s="268"/>
      <c r="H1664" s="268"/>
    </row>
    <row r="1665" spans="1:8" s="325" customFormat="1" x14ac:dyDescent="0.2">
      <c r="A1665" s="338"/>
      <c r="B1665" s="338"/>
      <c r="E1665" s="313"/>
      <c r="F1665" s="313"/>
      <c r="G1665" s="268"/>
      <c r="H1665" s="268"/>
    </row>
    <row r="1666" spans="1:8" s="325" customFormat="1" x14ac:dyDescent="0.2">
      <c r="A1666" s="338"/>
      <c r="B1666" s="338"/>
      <c r="E1666" s="313"/>
      <c r="F1666" s="313"/>
      <c r="G1666" s="268"/>
      <c r="H1666" s="268"/>
    </row>
    <row r="1667" spans="1:8" s="325" customFormat="1" x14ac:dyDescent="0.2">
      <c r="A1667" s="338"/>
      <c r="B1667" s="338"/>
      <c r="E1667" s="313"/>
      <c r="F1667" s="313"/>
      <c r="G1667" s="268"/>
      <c r="H1667" s="268"/>
    </row>
    <row r="1668" spans="1:8" s="325" customFormat="1" x14ac:dyDescent="0.2">
      <c r="A1668" s="338"/>
      <c r="B1668" s="338"/>
      <c r="E1668" s="313"/>
      <c r="F1668" s="313"/>
      <c r="G1668" s="268"/>
      <c r="H1668" s="268"/>
    </row>
    <row r="1669" spans="1:8" s="325" customFormat="1" x14ac:dyDescent="0.2">
      <c r="A1669" s="338"/>
      <c r="B1669" s="338"/>
      <c r="E1669" s="313"/>
      <c r="F1669" s="313"/>
      <c r="G1669" s="268"/>
      <c r="H1669" s="268"/>
    </row>
    <row r="1670" spans="1:8" s="325" customFormat="1" x14ac:dyDescent="0.2">
      <c r="A1670" s="338"/>
      <c r="B1670" s="338"/>
      <c r="E1670" s="313"/>
      <c r="F1670" s="313"/>
      <c r="G1670" s="268"/>
      <c r="H1670" s="268"/>
    </row>
    <row r="1671" spans="1:8" s="325" customFormat="1" x14ac:dyDescent="0.2">
      <c r="A1671" s="338"/>
      <c r="B1671" s="338"/>
      <c r="E1671" s="313"/>
      <c r="F1671" s="313"/>
      <c r="G1671" s="268"/>
      <c r="H1671" s="268"/>
    </row>
    <row r="1672" spans="1:8" s="325" customFormat="1" x14ac:dyDescent="0.2">
      <c r="A1672" s="338"/>
      <c r="B1672" s="338"/>
      <c r="E1672" s="313"/>
      <c r="F1672" s="313"/>
      <c r="G1672" s="268"/>
      <c r="H1672" s="268"/>
    </row>
    <row r="1673" spans="1:8" s="325" customFormat="1" x14ac:dyDescent="0.2">
      <c r="A1673" s="338"/>
      <c r="B1673" s="338"/>
      <c r="E1673" s="313"/>
      <c r="F1673" s="313"/>
      <c r="G1673" s="268"/>
      <c r="H1673" s="268"/>
    </row>
    <row r="1674" spans="1:8" s="325" customFormat="1" x14ac:dyDescent="0.2">
      <c r="A1674" s="338"/>
      <c r="B1674" s="338"/>
      <c r="E1674" s="313"/>
      <c r="F1674" s="313"/>
      <c r="G1674" s="268"/>
      <c r="H1674" s="268"/>
    </row>
    <row r="1675" spans="1:8" s="325" customFormat="1" x14ac:dyDescent="0.2">
      <c r="A1675" s="338"/>
      <c r="B1675" s="338"/>
      <c r="E1675" s="313"/>
      <c r="F1675" s="313"/>
      <c r="G1675" s="268"/>
      <c r="H1675" s="268"/>
    </row>
    <row r="1676" spans="1:8" s="325" customFormat="1" x14ac:dyDescent="0.2">
      <c r="A1676" s="338"/>
      <c r="B1676" s="338"/>
      <c r="E1676" s="313"/>
      <c r="F1676" s="313"/>
      <c r="G1676" s="268"/>
      <c r="H1676" s="268"/>
    </row>
    <row r="1677" spans="1:8" s="325" customFormat="1" x14ac:dyDescent="0.2">
      <c r="A1677" s="338"/>
      <c r="B1677" s="338"/>
      <c r="E1677" s="313"/>
      <c r="F1677" s="313"/>
      <c r="G1677" s="268"/>
      <c r="H1677" s="268"/>
    </row>
    <row r="1678" spans="1:8" s="325" customFormat="1" x14ac:dyDescent="0.2">
      <c r="A1678" s="338"/>
      <c r="B1678" s="338"/>
      <c r="E1678" s="313"/>
      <c r="F1678" s="313"/>
      <c r="G1678" s="268"/>
      <c r="H1678" s="268"/>
    </row>
    <row r="1679" spans="1:8" s="325" customFormat="1" x14ac:dyDescent="0.2">
      <c r="A1679" s="338"/>
      <c r="B1679" s="338"/>
      <c r="E1679" s="313"/>
      <c r="F1679" s="313"/>
      <c r="G1679" s="268"/>
      <c r="H1679" s="268"/>
    </row>
    <row r="1680" spans="1:8" s="325" customFormat="1" x14ac:dyDescent="0.2">
      <c r="A1680" s="338"/>
      <c r="B1680" s="338"/>
      <c r="E1680" s="313"/>
      <c r="F1680" s="313"/>
      <c r="G1680" s="268"/>
      <c r="H1680" s="268"/>
    </row>
    <row r="1681" spans="1:8" s="325" customFormat="1" x14ac:dyDescent="0.2">
      <c r="A1681" s="338"/>
      <c r="B1681" s="338"/>
      <c r="E1681" s="313"/>
      <c r="F1681" s="313"/>
      <c r="G1681" s="268"/>
      <c r="H1681" s="268"/>
    </row>
    <row r="1682" spans="1:8" s="325" customFormat="1" x14ac:dyDescent="0.2">
      <c r="A1682" s="338"/>
      <c r="B1682" s="338"/>
      <c r="E1682" s="313"/>
      <c r="F1682" s="313"/>
      <c r="G1682" s="268"/>
      <c r="H1682" s="268"/>
    </row>
    <row r="1683" spans="1:8" s="325" customFormat="1" x14ac:dyDescent="0.2">
      <c r="A1683" s="338"/>
      <c r="B1683" s="338"/>
      <c r="E1683" s="313"/>
      <c r="F1683" s="313"/>
      <c r="G1683" s="268"/>
      <c r="H1683" s="268"/>
    </row>
    <row r="1684" spans="1:8" s="325" customFormat="1" x14ac:dyDescent="0.2">
      <c r="A1684" s="338"/>
      <c r="B1684" s="338"/>
      <c r="E1684" s="313"/>
      <c r="F1684" s="313"/>
      <c r="G1684" s="268"/>
      <c r="H1684" s="268"/>
    </row>
    <row r="1685" spans="1:8" s="325" customFormat="1" x14ac:dyDescent="0.2">
      <c r="A1685" s="338"/>
      <c r="B1685" s="338"/>
      <c r="E1685" s="313"/>
      <c r="F1685" s="313"/>
      <c r="G1685" s="268"/>
      <c r="H1685" s="268"/>
    </row>
    <row r="1686" spans="1:8" s="325" customFormat="1" x14ac:dyDescent="0.2">
      <c r="A1686" s="338"/>
      <c r="B1686" s="338"/>
      <c r="E1686" s="313"/>
      <c r="F1686" s="313"/>
      <c r="G1686" s="268"/>
      <c r="H1686" s="268"/>
    </row>
    <row r="1687" spans="1:8" s="325" customFormat="1" x14ac:dyDescent="0.2">
      <c r="A1687" s="338"/>
      <c r="B1687" s="338"/>
      <c r="E1687" s="313"/>
      <c r="F1687" s="313"/>
      <c r="G1687" s="268"/>
      <c r="H1687" s="268"/>
    </row>
    <row r="1688" spans="1:8" s="325" customFormat="1" x14ac:dyDescent="0.2">
      <c r="A1688" s="338"/>
      <c r="B1688" s="338"/>
      <c r="E1688" s="313"/>
      <c r="F1688" s="313"/>
      <c r="G1688" s="268"/>
      <c r="H1688" s="268"/>
    </row>
    <row r="1689" spans="1:8" s="325" customFormat="1" x14ac:dyDescent="0.2">
      <c r="A1689" s="338"/>
      <c r="B1689" s="338"/>
      <c r="E1689" s="313"/>
      <c r="F1689" s="313"/>
      <c r="G1689" s="268"/>
      <c r="H1689" s="268"/>
    </row>
    <row r="1690" spans="1:8" s="325" customFormat="1" x14ac:dyDescent="0.2">
      <c r="A1690" s="338"/>
      <c r="B1690" s="338"/>
      <c r="E1690" s="313"/>
      <c r="F1690" s="313"/>
      <c r="G1690" s="268"/>
      <c r="H1690" s="268"/>
    </row>
    <row r="1691" spans="1:8" s="325" customFormat="1" x14ac:dyDescent="0.2">
      <c r="A1691" s="338"/>
      <c r="B1691" s="338"/>
      <c r="E1691" s="313"/>
      <c r="F1691" s="313"/>
      <c r="G1691" s="268"/>
      <c r="H1691" s="268"/>
    </row>
    <row r="1692" spans="1:8" s="325" customFormat="1" x14ac:dyDescent="0.2">
      <c r="A1692" s="338"/>
      <c r="B1692" s="338"/>
      <c r="E1692" s="313"/>
      <c r="F1692" s="313"/>
      <c r="G1692" s="268"/>
      <c r="H1692" s="268"/>
    </row>
    <row r="1693" spans="1:8" s="325" customFormat="1" x14ac:dyDescent="0.2">
      <c r="A1693" s="338"/>
      <c r="B1693" s="338"/>
      <c r="E1693" s="313"/>
      <c r="F1693" s="313"/>
      <c r="G1693" s="268"/>
      <c r="H1693" s="268"/>
    </row>
    <row r="1694" spans="1:8" s="325" customFormat="1" x14ac:dyDescent="0.2">
      <c r="A1694" s="338"/>
      <c r="B1694" s="338"/>
      <c r="E1694" s="313"/>
      <c r="F1694" s="313"/>
      <c r="G1694" s="268"/>
      <c r="H1694" s="268"/>
    </row>
    <row r="1695" spans="1:8" s="325" customFormat="1" x14ac:dyDescent="0.2">
      <c r="A1695" s="338"/>
      <c r="B1695" s="338"/>
      <c r="E1695" s="313"/>
      <c r="F1695" s="313"/>
      <c r="G1695" s="268"/>
      <c r="H1695" s="268"/>
    </row>
    <row r="1696" spans="1:8" s="325" customFormat="1" x14ac:dyDescent="0.2">
      <c r="A1696" s="338"/>
      <c r="B1696" s="338"/>
      <c r="E1696" s="313"/>
      <c r="F1696" s="313"/>
      <c r="G1696" s="268"/>
      <c r="H1696" s="268"/>
    </row>
    <row r="1697" spans="1:8" s="325" customFormat="1" x14ac:dyDescent="0.2">
      <c r="A1697" s="338"/>
      <c r="B1697" s="338"/>
      <c r="E1697" s="313"/>
      <c r="F1697" s="313"/>
      <c r="G1697" s="268"/>
      <c r="H1697" s="268"/>
    </row>
    <row r="1698" spans="1:8" s="325" customFormat="1" x14ac:dyDescent="0.2">
      <c r="A1698" s="338"/>
      <c r="B1698" s="338"/>
      <c r="E1698" s="313"/>
      <c r="F1698" s="313"/>
      <c r="G1698" s="268"/>
      <c r="H1698" s="268"/>
    </row>
    <row r="1699" spans="1:8" s="325" customFormat="1" x14ac:dyDescent="0.2">
      <c r="A1699" s="338"/>
      <c r="B1699" s="338"/>
      <c r="E1699" s="313"/>
      <c r="F1699" s="313"/>
      <c r="G1699" s="268"/>
      <c r="H1699" s="268"/>
    </row>
    <row r="1700" spans="1:8" s="325" customFormat="1" x14ac:dyDescent="0.2">
      <c r="A1700" s="338"/>
      <c r="B1700" s="338"/>
      <c r="E1700" s="313"/>
      <c r="F1700" s="313"/>
      <c r="G1700" s="268"/>
      <c r="H1700" s="268"/>
    </row>
    <row r="1701" spans="1:8" s="325" customFormat="1" x14ac:dyDescent="0.2">
      <c r="A1701" s="338"/>
      <c r="B1701" s="338"/>
      <c r="E1701" s="313"/>
      <c r="F1701" s="313"/>
      <c r="G1701" s="268"/>
      <c r="H1701" s="268"/>
    </row>
    <row r="1702" spans="1:8" s="325" customFormat="1" x14ac:dyDescent="0.2">
      <c r="A1702" s="338"/>
      <c r="B1702" s="338"/>
      <c r="E1702" s="313"/>
      <c r="F1702" s="313"/>
      <c r="G1702" s="268"/>
      <c r="H1702" s="268"/>
    </row>
    <row r="1703" spans="1:8" s="325" customFormat="1" x14ac:dyDescent="0.2">
      <c r="A1703" s="338"/>
      <c r="B1703" s="338"/>
      <c r="E1703" s="313"/>
      <c r="F1703" s="313"/>
      <c r="G1703" s="268"/>
      <c r="H1703" s="268"/>
    </row>
    <row r="1704" spans="1:8" s="325" customFormat="1" x14ac:dyDescent="0.2">
      <c r="A1704" s="338"/>
      <c r="B1704" s="338"/>
      <c r="E1704" s="313"/>
      <c r="F1704" s="313"/>
      <c r="G1704" s="268"/>
      <c r="H1704" s="268"/>
    </row>
    <row r="1705" spans="1:8" s="325" customFormat="1" x14ac:dyDescent="0.2">
      <c r="A1705" s="338"/>
      <c r="B1705" s="338"/>
      <c r="E1705" s="313"/>
      <c r="F1705" s="313"/>
      <c r="G1705" s="268"/>
      <c r="H1705" s="268"/>
    </row>
    <row r="1706" spans="1:8" s="325" customFormat="1" x14ac:dyDescent="0.2">
      <c r="A1706" s="338"/>
      <c r="B1706" s="338"/>
      <c r="E1706" s="313"/>
      <c r="F1706" s="313"/>
      <c r="G1706" s="268"/>
      <c r="H1706" s="268"/>
    </row>
    <row r="1707" spans="1:8" s="325" customFormat="1" x14ac:dyDescent="0.2">
      <c r="A1707" s="338"/>
      <c r="B1707" s="338"/>
      <c r="E1707" s="313"/>
      <c r="F1707" s="313"/>
      <c r="G1707" s="268"/>
      <c r="H1707" s="268"/>
    </row>
    <row r="1708" spans="1:8" s="325" customFormat="1" x14ac:dyDescent="0.2">
      <c r="A1708" s="338"/>
      <c r="B1708" s="338"/>
      <c r="E1708" s="313"/>
      <c r="F1708" s="313"/>
      <c r="G1708" s="268"/>
      <c r="H1708" s="268"/>
    </row>
    <row r="1709" spans="1:8" s="325" customFormat="1" x14ac:dyDescent="0.2">
      <c r="A1709" s="338"/>
      <c r="B1709" s="338"/>
      <c r="E1709" s="313"/>
      <c r="F1709" s="313"/>
      <c r="G1709" s="268"/>
      <c r="H1709" s="268"/>
    </row>
    <row r="1710" spans="1:8" s="325" customFormat="1" x14ac:dyDescent="0.2">
      <c r="A1710" s="338"/>
      <c r="B1710" s="338"/>
      <c r="E1710" s="313"/>
      <c r="F1710" s="313"/>
      <c r="G1710" s="268"/>
      <c r="H1710" s="268"/>
    </row>
    <row r="1711" spans="1:8" s="325" customFormat="1" x14ac:dyDescent="0.2">
      <c r="A1711" s="338"/>
      <c r="B1711" s="338"/>
      <c r="E1711" s="313"/>
      <c r="F1711" s="313"/>
      <c r="G1711" s="268"/>
      <c r="H1711" s="268"/>
    </row>
    <row r="1712" spans="1:8" s="325" customFormat="1" x14ac:dyDescent="0.2">
      <c r="A1712" s="338"/>
      <c r="B1712" s="338"/>
      <c r="E1712" s="313"/>
      <c r="F1712" s="313"/>
      <c r="G1712" s="268"/>
      <c r="H1712" s="268"/>
    </row>
    <row r="1713" spans="1:8" s="325" customFormat="1" x14ac:dyDescent="0.2">
      <c r="A1713" s="338"/>
      <c r="B1713" s="338"/>
      <c r="E1713" s="313"/>
      <c r="F1713" s="313"/>
      <c r="G1713" s="268"/>
      <c r="H1713" s="268"/>
    </row>
    <row r="1714" spans="1:8" s="325" customFormat="1" x14ac:dyDescent="0.2">
      <c r="A1714" s="338"/>
      <c r="B1714" s="338"/>
      <c r="E1714" s="313"/>
      <c r="F1714" s="313"/>
      <c r="G1714" s="268"/>
      <c r="H1714" s="268"/>
    </row>
    <row r="1715" spans="1:8" s="325" customFormat="1" x14ac:dyDescent="0.2">
      <c r="A1715" s="338"/>
      <c r="B1715" s="338"/>
      <c r="E1715" s="313"/>
      <c r="F1715" s="313"/>
      <c r="G1715" s="268"/>
      <c r="H1715" s="268"/>
    </row>
    <row r="1716" spans="1:8" s="325" customFormat="1" x14ac:dyDescent="0.2">
      <c r="A1716" s="338"/>
      <c r="B1716" s="338"/>
      <c r="E1716" s="313"/>
      <c r="F1716" s="313"/>
      <c r="G1716" s="268"/>
      <c r="H1716" s="268"/>
    </row>
    <row r="1717" spans="1:8" s="325" customFormat="1" x14ac:dyDescent="0.2">
      <c r="A1717" s="338"/>
      <c r="B1717" s="338"/>
      <c r="E1717" s="313"/>
      <c r="F1717" s="313"/>
      <c r="G1717" s="268"/>
      <c r="H1717" s="268"/>
    </row>
    <row r="1718" spans="1:8" s="325" customFormat="1" x14ac:dyDescent="0.2">
      <c r="A1718" s="338"/>
      <c r="B1718" s="338"/>
      <c r="E1718" s="313"/>
      <c r="F1718" s="313"/>
      <c r="G1718" s="268"/>
      <c r="H1718" s="268"/>
    </row>
    <row r="1719" spans="1:8" s="325" customFormat="1" x14ac:dyDescent="0.2">
      <c r="A1719" s="338"/>
      <c r="B1719" s="338"/>
      <c r="E1719" s="313"/>
      <c r="F1719" s="313"/>
      <c r="G1719" s="268"/>
      <c r="H1719" s="268"/>
    </row>
    <row r="1720" spans="1:8" s="325" customFormat="1" x14ac:dyDescent="0.2">
      <c r="A1720" s="338"/>
      <c r="B1720" s="338"/>
      <c r="E1720" s="313"/>
      <c r="F1720" s="313"/>
      <c r="G1720" s="268"/>
      <c r="H1720" s="268"/>
    </row>
    <row r="1721" spans="1:8" s="325" customFormat="1" x14ac:dyDescent="0.2">
      <c r="A1721" s="338"/>
      <c r="B1721" s="338"/>
      <c r="E1721" s="313"/>
      <c r="F1721" s="313"/>
      <c r="G1721" s="268"/>
      <c r="H1721" s="268"/>
    </row>
    <row r="1722" spans="1:8" s="325" customFormat="1" x14ac:dyDescent="0.2">
      <c r="A1722" s="338"/>
      <c r="B1722" s="338"/>
      <c r="E1722" s="313"/>
      <c r="F1722" s="313"/>
      <c r="G1722" s="268"/>
      <c r="H1722" s="268"/>
    </row>
    <row r="1723" spans="1:8" s="325" customFormat="1" x14ac:dyDescent="0.2">
      <c r="A1723" s="338"/>
      <c r="B1723" s="338"/>
      <c r="E1723" s="313"/>
      <c r="F1723" s="313"/>
      <c r="G1723" s="268"/>
      <c r="H1723" s="268"/>
    </row>
    <row r="1724" spans="1:8" s="325" customFormat="1" x14ac:dyDescent="0.2">
      <c r="A1724" s="338"/>
      <c r="B1724" s="338"/>
      <c r="E1724" s="313"/>
      <c r="F1724" s="313"/>
      <c r="G1724" s="268"/>
      <c r="H1724" s="268"/>
    </row>
    <row r="1725" spans="1:8" s="325" customFormat="1" x14ac:dyDescent="0.2">
      <c r="A1725" s="338"/>
      <c r="B1725" s="338"/>
      <c r="E1725" s="313"/>
      <c r="F1725" s="313"/>
      <c r="G1725" s="268"/>
      <c r="H1725" s="268"/>
    </row>
    <row r="1726" spans="1:8" s="325" customFormat="1" x14ac:dyDescent="0.2">
      <c r="A1726" s="338"/>
      <c r="B1726" s="338"/>
      <c r="E1726" s="313"/>
      <c r="F1726" s="313"/>
      <c r="G1726" s="268"/>
      <c r="H1726" s="268"/>
    </row>
    <row r="1727" spans="1:8" s="325" customFormat="1" x14ac:dyDescent="0.2">
      <c r="A1727" s="338"/>
      <c r="B1727" s="338"/>
      <c r="E1727" s="313"/>
      <c r="F1727" s="313"/>
      <c r="G1727" s="268"/>
      <c r="H1727" s="268"/>
    </row>
    <row r="1728" spans="1:8" s="325" customFormat="1" x14ac:dyDescent="0.2">
      <c r="A1728" s="338"/>
      <c r="B1728" s="338"/>
      <c r="E1728" s="313"/>
      <c r="F1728" s="313"/>
      <c r="G1728" s="268"/>
      <c r="H1728" s="268"/>
    </row>
    <row r="1729" spans="1:8" s="325" customFormat="1" x14ac:dyDescent="0.2">
      <c r="A1729" s="338"/>
      <c r="B1729" s="338"/>
      <c r="E1729" s="313"/>
      <c r="F1729" s="313"/>
      <c r="G1729" s="268"/>
      <c r="H1729" s="268"/>
    </row>
    <row r="1730" spans="1:8" s="325" customFormat="1" x14ac:dyDescent="0.2">
      <c r="A1730" s="338"/>
      <c r="B1730" s="338"/>
      <c r="E1730" s="313"/>
      <c r="F1730" s="313"/>
      <c r="G1730" s="268"/>
      <c r="H1730" s="268"/>
    </row>
    <row r="1731" spans="1:8" s="325" customFormat="1" x14ac:dyDescent="0.2">
      <c r="A1731" s="338"/>
      <c r="B1731" s="338"/>
      <c r="E1731" s="313"/>
      <c r="F1731" s="313"/>
      <c r="G1731" s="268"/>
      <c r="H1731" s="268"/>
    </row>
    <row r="1732" spans="1:8" s="325" customFormat="1" x14ac:dyDescent="0.2">
      <c r="A1732" s="338"/>
      <c r="B1732" s="338"/>
      <c r="E1732" s="313"/>
      <c r="F1732" s="313"/>
      <c r="G1732" s="268"/>
      <c r="H1732" s="268"/>
    </row>
    <row r="1733" spans="1:8" s="325" customFormat="1" x14ac:dyDescent="0.2">
      <c r="A1733" s="338"/>
      <c r="B1733" s="338"/>
      <c r="E1733" s="313"/>
      <c r="F1733" s="313"/>
      <c r="G1733" s="268"/>
      <c r="H1733" s="268"/>
    </row>
    <row r="1734" spans="1:8" s="325" customFormat="1" x14ac:dyDescent="0.2">
      <c r="A1734" s="338"/>
      <c r="B1734" s="338"/>
      <c r="E1734" s="313"/>
      <c r="F1734" s="313"/>
      <c r="G1734" s="268"/>
      <c r="H1734" s="268"/>
    </row>
    <row r="1735" spans="1:8" s="325" customFormat="1" x14ac:dyDescent="0.2">
      <c r="A1735" s="338"/>
      <c r="B1735" s="338"/>
      <c r="E1735" s="313"/>
      <c r="F1735" s="313"/>
      <c r="G1735" s="268"/>
      <c r="H1735" s="268"/>
    </row>
    <row r="1736" spans="1:8" s="325" customFormat="1" x14ac:dyDescent="0.2">
      <c r="A1736" s="338"/>
      <c r="B1736" s="338"/>
      <c r="E1736" s="313"/>
      <c r="F1736" s="313"/>
      <c r="G1736" s="268"/>
      <c r="H1736" s="268"/>
    </row>
    <row r="1737" spans="1:8" s="325" customFormat="1" x14ac:dyDescent="0.2">
      <c r="A1737" s="338"/>
      <c r="B1737" s="338"/>
      <c r="E1737" s="313"/>
      <c r="F1737" s="313"/>
      <c r="G1737" s="268"/>
      <c r="H1737" s="268"/>
    </row>
    <row r="1738" spans="1:8" s="325" customFormat="1" x14ac:dyDescent="0.2">
      <c r="A1738" s="338"/>
      <c r="B1738" s="338"/>
      <c r="E1738" s="313"/>
      <c r="F1738" s="313"/>
      <c r="G1738" s="268"/>
      <c r="H1738" s="268"/>
    </row>
    <row r="1739" spans="1:8" s="325" customFormat="1" x14ac:dyDescent="0.2">
      <c r="A1739" s="338"/>
      <c r="B1739" s="338"/>
      <c r="E1739" s="313"/>
      <c r="F1739" s="313"/>
      <c r="G1739" s="268"/>
      <c r="H1739" s="268"/>
    </row>
    <row r="1740" spans="1:8" s="325" customFormat="1" x14ac:dyDescent="0.2">
      <c r="A1740" s="338"/>
      <c r="B1740" s="338"/>
      <c r="E1740" s="313"/>
      <c r="F1740" s="313"/>
      <c r="G1740" s="268"/>
      <c r="H1740" s="268"/>
    </row>
    <row r="1741" spans="1:8" s="325" customFormat="1" x14ac:dyDescent="0.2">
      <c r="A1741" s="338"/>
      <c r="B1741" s="338"/>
      <c r="E1741" s="313"/>
      <c r="F1741" s="313"/>
      <c r="G1741" s="268"/>
      <c r="H1741" s="268"/>
    </row>
    <row r="1742" spans="1:8" s="325" customFormat="1" x14ac:dyDescent="0.2">
      <c r="A1742" s="338"/>
      <c r="B1742" s="338"/>
      <c r="E1742" s="313"/>
      <c r="F1742" s="313"/>
      <c r="G1742" s="268"/>
      <c r="H1742" s="268"/>
    </row>
    <row r="1743" spans="1:8" s="325" customFormat="1" x14ac:dyDescent="0.2">
      <c r="A1743" s="338"/>
      <c r="B1743" s="338"/>
      <c r="E1743" s="313"/>
      <c r="F1743" s="313"/>
      <c r="G1743" s="268"/>
      <c r="H1743" s="268"/>
    </row>
    <row r="1744" spans="1:8" s="325" customFormat="1" x14ac:dyDescent="0.2">
      <c r="A1744" s="338"/>
      <c r="B1744" s="338"/>
      <c r="E1744" s="313"/>
      <c r="F1744" s="313"/>
      <c r="G1744" s="268"/>
      <c r="H1744" s="268"/>
    </row>
    <row r="1745" spans="1:8" s="325" customFormat="1" x14ac:dyDescent="0.2">
      <c r="A1745" s="338"/>
      <c r="B1745" s="338"/>
      <c r="E1745" s="313"/>
      <c r="F1745" s="313"/>
      <c r="G1745" s="268"/>
      <c r="H1745" s="268"/>
    </row>
    <row r="1746" spans="1:8" s="325" customFormat="1" x14ac:dyDescent="0.2">
      <c r="A1746" s="338"/>
      <c r="B1746" s="338"/>
      <c r="E1746" s="313"/>
      <c r="F1746" s="313"/>
      <c r="G1746" s="268"/>
      <c r="H1746" s="268"/>
    </row>
    <row r="1747" spans="1:8" s="325" customFormat="1" x14ac:dyDescent="0.2">
      <c r="A1747" s="338"/>
      <c r="B1747" s="338"/>
      <c r="E1747" s="313"/>
      <c r="F1747" s="313"/>
      <c r="G1747" s="268"/>
      <c r="H1747" s="268"/>
    </row>
    <row r="1748" spans="1:8" s="325" customFormat="1" x14ac:dyDescent="0.2">
      <c r="A1748" s="338"/>
      <c r="B1748" s="338"/>
      <c r="E1748" s="313"/>
      <c r="F1748" s="313"/>
      <c r="G1748" s="268"/>
      <c r="H1748" s="268"/>
    </row>
    <row r="1749" spans="1:8" s="325" customFormat="1" x14ac:dyDescent="0.2">
      <c r="A1749" s="338"/>
      <c r="B1749" s="338"/>
      <c r="E1749" s="313"/>
      <c r="F1749" s="313"/>
      <c r="G1749" s="268"/>
      <c r="H1749" s="268"/>
    </row>
    <row r="1750" spans="1:8" s="325" customFormat="1" x14ac:dyDescent="0.2">
      <c r="A1750" s="338"/>
      <c r="B1750" s="338"/>
      <c r="E1750" s="313"/>
      <c r="F1750" s="313"/>
      <c r="G1750" s="268"/>
      <c r="H1750" s="268"/>
    </row>
    <row r="1751" spans="1:8" s="325" customFormat="1" x14ac:dyDescent="0.2">
      <c r="A1751" s="338"/>
      <c r="B1751" s="338"/>
      <c r="E1751" s="313"/>
      <c r="F1751" s="313"/>
      <c r="G1751" s="268"/>
      <c r="H1751" s="268"/>
    </row>
    <row r="1752" spans="1:8" s="325" customFormat="1" x14ac:dyDescent="0.2">
      <c r="A1752" s="338"/>
      <c r="B1752" s="338"/>
      <c r="E1752" s="313"/>
      <c r="F1752" s="313"/>
      <c r="G1752" s="268"/>
      <c r="H1752" s="268"/>
    </row>
    <row r="1753" spans="1:8" s="325" customFormat="1" x14ac:dyDescent="0.2">
      <c r="A1753" s="338"/>
      <c r="B1753" s="338"/>
      <c r="E1753" s="313"/>
      <c r="F1753" s="313"/>
      <c r="G1753" s="268"/>
      <c r="H1753" s="268"/>
    </row>
    <row r="1754" spans="1:8" s="325" customFormat="1" x14ac:dyDescent="0.2">
      <c r="A1754" s="338"/>
      <c r="B1754" s="338"/>
      <c r="E1754" s="313"/>
      <c r="F1754" s="313"/>
      <c r="G1754" s="268"/>
      <c r="H1754" s="268"/>
    </row>
    <row r="1755" spans="1:8" s="325" customFormat="1" x14ac:dyDescent="0.2">
      <c r="A1755" s="338"/>
      <c r="B1755" s="338"/>
      <c r="E1755" s="313"/>
      <c r="F1755" s="313"/>
      <c r="G1755" s="268"/>
      <c r="H1755" s="268"/>
    </row>
    <row r="1756" spans="1:8" s="325" customFormat="1" x14ac:dyDescent="0.2">
      <c r="A1756" s="338"/>
      <c r="B1756" s="338"/>
      <c r="E1756" s="313"/>
      <c r="F1756" s="313"/>
      <c r="G1756" s="268"/>
      <c r="H1756" s="268"/>
    </row>
    <row r="1757" spans="1:8" s="325" customFormat="1" x14ac:dyDescent="0.2">
      <c r="A1757" s="338"/>
      <c r="B1757" s="338"/>
      <c r="E1757" s="313"/>
      <c r="F1757" s="313"/>
      <c r="G1757" s="268"/>
      <c r="H1757" s="268"/>
    </row>
    <row r="1758" spans="1:8" s="325" customFormat="1" x14ac:dyDescent="0.2">
      <c r="A1758" s="338"/>
      <c r="B1758" s="338"/>
      <c r="E1758" s="313"/>
      <c r="F1758" s="313"/>
      <c r="G1758" s="268"/>
      <c r="H1758" s="268"/>
    </row>
    <row r="1759" spans="1:8" s="325" customFormat="1" x14ac:dyDescent="0.2">
      <c r="A1759" s="338"/>
      <c r="B1759" s="338"/>
      <c r="E1759" s="313"/>
      <c r="F1759" s="313"/>
      <c r="G1759" s="268"/>
      <c r="H1759" s="268"/>
    </row>
    <row r="1760" spans="1:8" s="325" customFormat="1" x14ac:dyDescent="0.2">
      <c r="A1760" s="338"/>
      <c r="B1760" s="338"/>
      <c r="E1760" s="313"/>
      <c r="F1760" s="313"/>
      <c r="G1760" s="268"/>
      <c r="H1760" s="268"/>
    </row>
    <row r="1761" spans="1:8" s="325" customFormat="1" x14ac:dyDescent="0.2">
      <c r="A1761" s="338"/>
      <c r="B1761" s="338"/>
      <c r="E1761" s="313"/>
      <c r="F1761" s="313"/>
      <c r="G1761" s="268"/>
      <c r="H1761" s="268"/>
    </row>
    <row r="1762" spans="1:8" s="325" customFormat="1" x14ac:dyDescent="0.2">
      <c r="A1762" s="338"/>
      <c r="B1762" s="338"/>
      <c r="E1762" s="313"/>
      <c r="F1762" s="313"/>
      <c r="G1762" s="268"/>
      <c r="H1762" s="268"/>
    </row>
    <row r="1763" spans="1:8" s="325" customFormat="1" x14ac:dyDescent="0.2">
      <c r="A1763" s="338"/>
      <c r="B1763" s="338"/>
      <c r="E1763" s="313"/>
      <c r="F1763" s="313"/>
      <c r="G1763" s="268"/>
      <c r="H1763" s="268"/>
    </row>
    <row r="1764" spans="1:8" s="325" customFormat="1" x14ac:dyDescent="0.2">
      <c r="A1764" s="338"/>
      <c r="B1764" s="338"/>
      <c r="E1764" s="313"/>
      <c r="F1764" s="313"/>
      <c r="G1764" s="268"/>
      <c r="H1764" s="268"/>
    </row>
    <row r="1765" spans="1:8" s="325" customFormat="1" x14ac:dyDescent="0.2">
      <c r="A1765" s="338"/>
      <c r="B1765" s="338"/>
      <c r="E1765" s="313"/>
      <c r="F1765" s="313"/>
      <c r="G1765" s="268"/>
      <c r="H1765" s="268"/>
    </row>
    <row r="1766" spans="1:8" s="325" customFormat="1" x14ac:dyDescent="0.2">
      <c r="A1766" s="338"/>
      <c r="B1766" s="338"/>
      <c r="E1766" s="313"/>
      <c r="F1766" s="313"/>
      <c r="G1766" s="268"/>
      <c r="H1766" s="268"/>
    </row>
    <row r="1767" spans="1:8" s="325" customFormat="1" x14ac:dyDescent="0.2">
      <c r="A1767" s="338"/>
      <c r="B1767" s="338"/>
      <c r="E1767" s="313"/>
      <c r="F1767" s="313"/>
      <c r="G1767" s="268"/>
      <c r="H1767" s="268"/>
    </row>
    <row r="1768" spans="1:8" s="325" customFormat="1" x14ac:dyDescent="0.2">
      <c r="A1768" s="338"/>
      <c r="B1768" s="338"/>
      <c r="E1768" s="313"/>
      <c r="F1768" s="313"/>
      <c r="G1768" s="268"/>
      <c r="H1768" s="268"/>
    </row>
    <row r="1769" spans="1:8" s="325" customFormat="1" x14ac:dyDescent="0.2">
      <c r="A1769" s="338"/>
      <c r="B1769" s="338"/>
      <c r="E1769" s="313"/>
      <c r="F1769" s="313"/>
      <c r="G1769" s="268"/>
      <c r="H1769" s="268"/>
    </row>
    <row r="1770" spans="1:8" s="325" customFormat="1" x14ac:dyDescent="0.2">
      <c r="A1770" s="338"/>
      <c r="B1770" s="338"/>
      <c r="E1770" s="313"/>
      <c r="F1770" s="313"/>
      <c r="G1770" s="268"/>
      <c r="H1770" s="268"/>
    </row>
    <row r="1771" spans="1:8" s="325" customFormat="1" x14ac:dyDescent="0.2">
      <c r="A1771" s="338"/>
      <c r="B1771" s="338"/>
      <c r="E1771" s="313"/>
      <c r="F1771" s="313"/>
      <c r="G1771" s="268"/>
      <c r="H1771" s="268"/>
    </row>
    <row r="1772" spans="1:8" s="325" customFormat="1" x14ac:dyDescent="0.2">
      <c r="A1772" s="338"/>
      <c r="B1772" s="338"/>
      <c r="E1772" s="313"/>
      <c r="F1772" s="313"/>
      <c r="G1772" s="268"/>
      <c r="H1772" s="268"/>
    </row>
    <row r="1773" spans="1:8" s="325" customFormat="1" x14ac:dyDescent="0.2">
      <c r="A1773" s="338"/>
      <c r="B1773" s="338"/>
      <c r="E1773" s="313"/>
      <c r="F1773" s="313"/>
      <c r="G1773" s="268"/>
      <c r="H1773" s="268"/>
    </row>
    <row r="1774" spans="1:8" s="325" customFormat="1" x14ac:dyDescent="0.2">
      <c r="A1774" s="338"/>
      <c r="B1774" s="338"/>
      <c r="E1774" s="313"/>
      <c r="F1774" s="313"/>
      <c r="G1774" s="268"/>
      <c r="H1774" s="268"/>
    </row>
    <row r="1775" spans="1:8" s="325" customFormat="1" x14ac:dyDescent="0.2">
      <c r="A1775" s="338"/>
      <c r="B1775" s="338"/>
      <c r="E1775" s="313"/>
      <c r="F1775" s="313"/>
      <c r="G1775" s="268"/>
      <c r="H1775" s="268"/>
    </row>
    <row r="1776" spans="1:8" s="325" customFormat="1" x14ac:dyDescent="0.2">
      <c r="A1776" s="338"/>
      <c r="B1776" s="338"/>
      <c r="E1776" s="313"/>
      <c r="F1776" s="313"/>
      <c r="G1776" s="268"/>
      <c r="H1776" s="268"/>
    </row>
    <row r="1777" spans="1:8" s="325" customFormat="1" x14ac:dyDescent="0.2">
      <c r="A1777" s="338"/>
      <c r="B1777" s="338"/>
      <c r="E1777" s="313"/>
      <c r="F1777" s="313"/>
      <c r="G1777" s="268"/>
      <c r="H1777" s="268"/>
    </row>
    <row r="1778" spans="1:8" s="325" customFormat="1" x14ac:dyDescent="0.2">
      <c r="A1778" s="338"/>
      <c r="B1778" s="338"/>
      <c r="E1778" s="313"/>
      <c r="F1778" s="313"/>
      <c r="G1778" s="268"/>
      <c r="H1778" s="268"/>
    </row>
    <row r="1779" spans="1:8" s="325" customFormat="1" x14ac:dyDescent="0.2">
      <c r="A1779" s="338"/>
      <c r="B1779" s="338"/>
      <c r="E1779" s="313"/>
      <c r="F1779" s="313"/>
      <c r="G1779" s="268"/>
      <c r="H1779" s="268"/>
    </row>
    <row r="1780" spans="1:8" s="325" customFormat="1" x14ac:dyDescent="0.2">
      <c r="A1780" s="338"/>
      <c r="B1780" s="338"/>
      <c r="E1780" s="313"/>
      <c r="F1780" s="313"/>
      <c r="G1780" s="268"/>
      <c r="H1780" s="268"/>
    </row>
    <row r="1781" spans="1:8" s="325" customFormat="1" x14ac:dyDescent="0.2">
      <c r="A1781" s="338"/>
      <c r="B1781" s="338"/>
      <c r="E1781" s="313"/>
      <c r="F1781" s="313"/>
      <c r="G1781" s="268"/>
      <c r="H1781" s="268"/>
    </row>
    <row r="1782" spans="1:8" s="325" customFormat="1" x14ac:dyDescent="0.2">
      <c r="A1782" s="338"/>
      <c r="B1782" s="338"/>
      <c r="E1782" s="313"/>
      <c r="F1782" s="313"/>
      <c r="G1782" s="268"/>
      <c r="H1782" s="268"/>
    </row>
    <row r="1783" spans="1:8" s="325" customFormat="1" x14ac:dyDescent="0.2">
      <c r="A1783" s="338"/>
      <c r="B1783" s="338"/>
      <c r="E1783" s="313"/>
      <c r="F1783" s="313"/>
      <c r="G1783" s="268"/>
      <c r="H1783" s="268"/>
    </row>
    <row r="1784" spans="1:8" s="325" customFormat="1" x14ac:dyDescent="0.2">
      <c r="A1784" s="338"/>
      <c r="B1784" s="338"/>
      <c r="E1784" s="313"/>
      <c r="F1784" s="313"/>
      <c r="G1784" s="268"/>
      <c r="H1784" s="268"/>
    </row>
    <row r="1785" spans="1:8" s="325" customFormat="1" x14ac:dyDescent="0.2">
      <c r="A1785" s="338"/>
      <c r="B1785" s="338"/>
      <c r="E1785" s="313"/>
      <c r="F1785" s="313"/>
      <c r="G1785" s="268"/>
      <c r="H1785" s="268"/>
    </row>
    <row r="1786" spans="1:8" s="325" customFormat="1" x14ac:dyDescent="0.2">
      <c r="A1786" s="338"/>
      <c r="B1786" s="338"/>
      <c r="E1786" s="313"/>
      <c r="F1786" s="313"/>
      <c r="G1786" s="268"/>
      <c r="H1786" s="268"/>
    </row>
    <row r="1787" spans="1:8" s="325" customFormat="1" x14ac:dyDescent="0.2">
      <c r="A1787" s="338"/>
      <c r="B1787" s="338"/>
      <c r="E1787" s="313"/>
      <c r="F1787" s="313"/>
      <c r="G1787" s="268"/>
      <c r="H1787" s="268"/>
    </row>
    <row r="1788" spans="1:8" s="325" customFormat="1" x14ac:dyDescent="0.2">
      <c r="A1788" s="338"/>
      <c r="B1788" s="338"/>
      <c r="E1788" s="313"/>
      <c r="F1788" s="313"/>
      <c r="G1788" s="268"/>
      <c r="H1788" s="268"/>
    </row>
    <row r="1789" spans="1:8" s="325" customFormat="1" x14ac:dyDescent="0.2">
      <c r="A1789" s="338"/>
      <c r="B1789" s="338"/>
      <c r="E1789" s="313"/>
      <c r="F1789" s="313"/>
      <c r="G1789" s="268"/>
      <c r="H1789" s="268"/>
    </row>
    <row r="1790" spans="1:8" s="325" customFormat="1" x14ac:dyDescent="0.2">
      <c r="A1790" s="338"/>
      <c r="B1790" s="338"/>
      <c r="E1790" s="313"/>
      <c r="F1790" s="313"/>
      <c r="G1790" s="268"/>
      <c r="H1790" s="268"/>
    </row>
    <row r="1791" spans="1:8" s="325" customFormat="1" x14ac:dyDescent="0.2">
      <c r="A1791" s="338"/>
      <c r="B1791" s="338"/>
      <c r="E1791" s="313"/>
      <c r="F1791" s="313"/>
      <c r="G1791" s="268"/>
      <c r="H1791" s="268"/>
    </row>
    <row r="1792" spans="1:8" s="325" customFormat="1" x14ac:dyDescent="0.2">
      <c r="A1792" s="338"/>
      <c r="B1792" s="338"/>
      <c r="E1792" s="313"/>
      <c r="F1792" s="313"/>
      <c r="G1792" s="268"/>
      <c r="H1792" s="268"/>
    </row>
    <row r="1793" spans="1:8" s="325" customFormat="1" x14ac:dyDescent="0.2">
      <c r="A1793" s="338"/>
      <c r="B1793" s="338"/>
      <c r="E1793" s="313"/>
      <c r="F1793" s="313"/>
      <c r="G1793" s="268"/>
      <c r="H1793" s="268"/>
    </row>
    <row r="1794" spans="1:8" s="325" customFormat="1" x14ac:dyDescent="0.2">
      <c r="A1794" s="338"/>
      <c r="B1794" s="338"/>
      <c r="E1794" s="313"/>
      <c r="F1794" s="313"/>
      <c r="G1794" s="268"/>
      <c r="H1794" s="268"/>
    </row>
    <row r="1795" spans="1:8" s="325" customFormat="1" x14ac:dyDescent="0.2">
      <c r="A1795" s="338"/>
      <c r="B1795" s="338"/>
      <c r="E1795" s="313"/>
      <c r="F1795" s="313"/>
      <c r="G1795" s="268"/>
      <c r="H1795" s="268"/>
    </row>
    <row r="1796" spans="1:8" s="325" customFormat="1" x14ac:dyDescent="0.2">
      <c r="A1796" s="338"/>
      <c r="B1796" s="338"/>
      <c r="E1796" s="313"/>
      <c r="F1796" s="313"/>
      <c r="G1796" s="268"/>
      <c r="H1796" s="268"/>
    </row>
    <row r="1797" spans="1:8" s="325" customFormat="1" x14ac:dyDescent="0.2">
      <c r="A1797" s="338"/>
      <c r="B1797" s="338"/>
      <c r="E1797" s="313"/>
      <c r="F1797" s="313"/>
      <c r="G1797" s="268"/>
      <c r="H1797" s="268"/>
    </row>
    <row r="1798" spans="1:8" s="325" customFormat="1" x14ac:dyDescent="0.2">
      <c r="A1798" s="338"/>
      <c r="B1798" s="338"/>
      <c r="E1798" s="313"/>
      <c r="F1798" s="313"/>
      <c r="G1798" s="268"/>
      <c r="H1798" s="268"/>
    </row>
    <row r="1799" spans="1:8" s="325" customFormat="1" x14ac:dyDescent="0.2">
      <c r="A1799" s="338"/>
      <c r="B1799" s="338"/>
      <c r="E1799" s="313"/>
      <c r="F1799" s="313"/>
      <c r="G1799" s="268"/>
      <c r="H1799" s="268"/>
    </row>
    <row r="1800" spans="1:8" s="325" customFormat="1" x14ac:dyDescent="0.2">
      <c r="A1800" s="338"/>
      <c r="B1800" s="338"/>
      <c r="E1800" s="313"/>
      <c r="F1800" s="313"/>
      <c r="G1800" s="268"/>
      <c r="H1800" s="268"/>
    </row>
    <row r="1801" spans="1:8" s="325" customFormat="1" x14ac:dyDescent="0.2">
      <c r="A1801" s="338"/>
      <c r="B1801" s="338"/>
      <c r="E1801" s="313"/>
      <c r="F1801" s="313"/>
      <c r="G1801" s="268"/>
      <c r="H1801" s="268"/>
    </row>
    <row r="1802" spans="1:8" s="325" customFormat="1" x14ac:dyDescent="0.2">
      <c r="A1802" s="338"/>
      <c r="B1802" s="338"/>
      <c r="E1802" s="313"/>
      <c r="F1802" s="313"/>
      <c r="G1802" s="268"/>
      <c r="H1802" s="268"/>
    </row>
    <row r="1803" spans="1:8" s="325" customFormat="1" x14ac:dyDescent="0.2">
      <c r="A1803" s="338"/>
      <c r="B1803" s="338"/>
      <c r="E1803" s="313"/>
      <c r="F1803" s="313"/>
      <c r="G1803" s="268"/>
      <c r="H1803" s="268"/>
    </row>
    <row r="1804" spans="1:8" s="325" customFormat="1" x14ac:dyDescent="0.2">
      <c r="A1804" s="338"/>
      <c r="B1804" s="338"/>
      <c r="E1804" s="313"/>
      <c r="F1804" s="313"/>
      <c r="G1804" s="268"/>
      <c r="H1804" s="268"/>
    </row>
    <row r="1805" spans="1:8" s="325" customFormat="1" x14ac:dyDescent="0.2">
      <c r="A1805" s="338"/>
      <c r="B1805" s="338"/>
      <c r="E1805" s="313"/>
      <c r="F1805" s="313"/>
      <c r="G1805" s="268"/>
      <c r="H1805" s="268"/>
    </row>
    <row r="1806" spans="1:8" s="325" customFormat="1" x14ac:dyDescent="0.2">
      <c r="A1806" s="338"/>
      <c r="B1806" s="338"/>
      <c r="E1806" s="313"/>
      <c r="F1806" s="313"/>
      <c r="G1806" s="268"/>
      <c r="H1806" s="268"/>
    </row>
    <row r="1807" spans="1:8" s="325" customFormat="1" x14ac:dyDescent="0.2">
      <c r="A1807" s="338"/>
      <c r="B1807" s="338"/>
      <c r="E1807" s="313"/>
      <c r="F1807" s="313"/>
      <c r="G1807" s="268"/>
      <c r="H1807" s="268"/>
    </row>
    <row r="1808" spans="1:8" s="325" customFormat="1" x14ac:dyDescent="0.2">
      <c r="A1808" s="338"/>
      <c r="B1808" s="338"/>
      <c r="E1808" s="313"/>
      <c r="F1808" s="313"/>
      <c r="G1808" s="268"/>
      <c r="H1808" s="268"/>
    </row>
    <row r="1809" spans="1:8" s="325" customFormat="1" x14ac:dyDescent="0.2">
      <c r="A1809" s="338"/>
      <c r="B1809" s="338"/>
      <c r="E1809" s="313"/>
      <c r="F1809" s="313"/>
      <c r="G1809" s="268"/>
      <c r="H1809" s="268"/>
    </row>
    <row r="1810" spans="1:8" s="325" customFormat="1" x14ac:dyDescent="0.2">
      <c r="A1810" s="338"/>
      <c r="B1810" s="338"/>
      <c r="E1810" s="313"/>
      <c r="F1810" s="313"/>
      <c r="G1810" s="268"/>
      <c r="H1810" s="268"/>
    </row>
    <row r="1811" spans="1:8" s="325" customFormat="1" x14ac:dyDescent="0.2">
      <c r="A1811" s="338"/>
      <c r="B1811" s="338"/>
      <c r="E1811" s="313"/>
      <c r="F1811" s="313"/>
      <c r="G1811" s="268"/>
      <c r="H1811" s="268"/>
    </row>
    <row r="1812" spans="1:8" s="325" customFormat="1" x14ac:dyDescent="0.2">
      <c r="A1812" s="338"/>
      <c r="B1812" s="338"/>
      <c r="E1812" s="313"/>
      <c r="F1812" s="313"/>
      <c r="G1812" s="268"/>
      <c r="H1812" s="268"/>
    </row>
    <row r="1813" spans="1:8" s="325" customFormat="1" x14ac:dyDescent="0.2">
      <c r="A1813" s="338"/>
      <c r="B1813" s="338"/>
      <c r="E1813" s="313"/>
      <c r="F1813" s="313"/>
      <c r="G1813" s="268"/>
      <c r="H1813" s="268"/>
    </row>
    <row r="1814" spans="1:8" s="325" customFormat="1" x14ac:dyDescent="0.2">
      <c r="A1814" s="338"/>
      <c r="B1814" s="338"/>
      <c r="E1814" s="313"/>
      <c r="F1814" s="313"/>
      <c r="G1814" s="268"/>
      <c r="H1814" s="268"/>
    </row>
    <row r="1815" spans="1:8" s="325" customFormat="1" x14ac:dyDescent="0.2">
      <c r="A1815" s="338"/>
      <c r="B1815" s="338"/>
      <c r="E1815" s="313"/>
      <c r="F1815" s="313"/>
      <c r="G1815" s="268"/>
      <c r="H1815" s="268"/>
    </row>
    <row r="1816" spans="1:8" s="325" customFormat="1" x14ac:dyDescent="0.2">
      <c r="A1816" s="338"/>
      <c r="B1816" s="338"/>
      <c r="E1816" s="313"/>
      <c r="F1816" s="313"/>
      <c r="G1816" s="268"/>
      <c r="H1816" s="268"/>
    </row>
    <row r="1817" spans="1:8" s="325" customFormat="1" x14ac:dyDescent="0.2">
      <c r="A1817" s="338"/>
      <c r="B1817" s="338"/>
      <c r="E1817" s="313"/>
      <c r="F1817" s="313"/>
      <c r="G1817" s="268"/>
      <c r="H1817" s="268"/>
    </row>
    <row r="1818" spans="1:8" s="325" customFormat="1" x14ac:dyDescent="0.2">
      <c r="A1818" s="338"/>
      <c r="B1818" s="338"/>
      <c r="E1818" s="313"/>
      <c r="F1818" s="313"/>
      <c r="G1818" s="268"/>
      <c r="H1818" s="268"/>
    </row>
    <row r="1819" spans="1:8" s="325" customFormat="1" x14ac:dyDescent="0.2">
      <c r="A1819" s="338"/>
      <c r="B1819" s="338"/>
      <c r="E1819" s="313"/>
      <c r="F1819" s="313"/>
      <c r="G1819" s="268"/>
      <c r="H1819" s="268"/>
    </row>
    <row r="1820" spans="1:8" s="325" customFormat="1" x14ac:dyDescent="0.2">
      <c r="A1820" s="338"/>
      <c r="B1820" s="338"/>
      <c r="E1820" s="313"/>
      <c r="F1820" s="313"/>
      <c r="G1820" s="268"/>
      <c r="H1820" s="268"/>
    </row>
    <row r="1821" spans="1:8" s="325" customFormat="1" x14ac:dyDescent="0.2">
      <c r="A1821" s="338"/>
      <c r="B1821" s="338"/>
      <c r="E1821" s="313"/>
      <c r="F1821" s="313"/>
      <c r="G1821" s="268"/>
      <c r="H1821" s="268"/>
    </row>
    <row r="1822" spans="1:8" s="325" customFormat="1" x14ac:dyDescent="0.2">
      <c r="A1822" s="338"/>
      <c r="B1822" s="338"/>
      <c r="E1822" s="313"/>
      <c r="F1822" s="313"/>
      <c r="G1822" s="268"/>
      <c r="H1822" s="268"/>
    </row>
    <row r="1823" spans="1:8" s="325" customFormat="1" x14ac:dyDescent="0.2">
      <c r="A1823" s="338"/>
      <c r="B1823" s="338"/>
      <c r="E1823" s="313"/>
      <c r="F1823" s="313"/>
      <c r="G1823" s="268"/>
      <c r="H1823" s="268"/>
    </row>
    <row r="1824" spans="1:8" s="325" customFormat="1" x14ac:dyDescent="0.2">
      <c r="A1824" s="338"/>
      <c r="B1824" s="338"/>
      <c r="E1824" s="313"/>
      <c r="F1824" s="313"/>
      <c r="G1824" s="268"/>
      <c r="H1824" s="268"/>
    </row>
    <row r="1825" spans="1:8" s="325" customFormat="1" x14ac:dyDescent="0.2">
      <c r="A1825" s="338"/>
      <c r="B1825" s="338"/>
      <c r="E1825" s="313"/>
      <c r="F1825" s="313"/>
      <c r="G1825" s="268"/>
      <c r="H1825" s="268"/>
    </row>
    <row r="1826" spans="1:8" s="325" customFormat="1" x14ac:dyDescent="0.2">
      <c r="A1826" s="338"/>
      <c r="B1826" s="338"/>
      <c r="E1826" s="313"/>
      <c r="F1826" s="313"/>
      <c r="G1826" s="268"/>
      <c r="H1826" s="268"/>
    </row>
    <row r="1827" spans="1:8" s="325" customFormat="1" x14ac:dyDescent="0.2">
      <c r="A1827" s="338"/>
      <c r="B1827" s="338"/>
      <c r="E1827" s="313"/>
      <c r="F1827" s="313"/>
      <c r="G1827" s="268"/>
      <c r="H1827" s="268"/>
    </row>
    <row r="1828" spans="1:8" s="325" customFormat="1" x14ac:dyDescent="0.2">
      <c r="A1828" s="338"/>
      <c r="B1828" s="338"/>
      <c r="E1828" s="313"/>
      <c r="F1828" s="313"/>
      <c r="G1828" s="268"/>
      <c r="H1828" s="268"/>
    </row>
    <row r="1829" spans="1:8" s="325" customFormat="1" x14ac:dyDescent="0.2">
      <c r="A1829" s="338"/>
      <c r="B1829" s="338"/>
      <c r="E1829" s="313"/>
      <c r="F1829" s="313"/>
      <c r="G1829" s="268"/>
      <c r="H1829" s="268"/>
    </row>
    <row r="1830" spans="1:8" s="325" customFormat="1" x14ac:dyDescent="0.2">
      <c r="A1830" s="338"/>
      <c r="B1830" s="338"/>
      <c r="E1830" s="313"/>
      <c r="F1830" s="313"/>
      <c r="G1830" s="268"/>
      <c r="H1830" s="268"/>
    </row>
    <row r="1831" spans="1:8" s="325" customFormat="1" x14ac:dyDescent="0.2">
      <c r="A1831" s="338"/>
      <c r="B1831" s="338"/>
      <c r="E1831" s="313"/>
      <c r="F1831" s="313"/>
      <c r="G1831" s="268"/>
      <c r="H1831" s="268"/>
    </row>
    <row r="1832" spans="1:8" s="325" customFormat="1" x14ac:dyDescent="0.2">
      <c r="A1832" s="338"/>
      <c r="B1832" s="338"/>
      <c r="E1832" s="313"/>
      <c r="F1832" s="313"/>
      <c r="G1832" s="268"/>
      <c r="H1832" s="268"/>
    </row>
    <row r="1833" spans="1:8" s="325" customFormat="1" x14ac:dyDescent="0.2">
      <c r="A1833" s="338"/>
      <c r="B1833" s="338"/>
      <c r="E1833" s="313"/>
      <c r="F1833" s="313"/>
      <c r="G1833" s="268"/>
      <c r="H1833" s="268"/>
    </row>
    <row r="1834" spans="1:8" s="325" customFormat="1" x14ac:dyDescent="0.2">
      <c r="A1834" s="338"/>
      <c r="B1834" s="338"/>
      <c r="E1834" s="313"/>
      <c r="F1834" s="313"/>
      <c r="G1834" s="268"/>
      <c r="H1834" s="268"/>
    </row>
    <row r="1835" spans="1:8" s="325" customFormat="1" x14ac:dyDescent="0.2">
      <c r="A1835" s="338"/>
      <c r="B1835" s="338"/>
      <c r="E1835" s="313"/>
      <c r="F1835" s="313"/>
      <c r="G1835" s="268"/>
      <c r="H1835" s="268"/>
    </row>
    <row r="1836" spans="1:8" s="325" customFormat="1" x14ac:dyDescent="0.2">
      <c r="A1836" s="338"/>
      <c r="B1836" s="338"/>
      <c r="E1836" s="313"/>
      <c r="F1836" s="313"/>
      <c r="G1836" s="268"/>
      <c r="H1836" s="268"/>
    </row>
    <row r="1837" spans="1:8" s="325" customFormat="1" x14ac:dyDescent="0.2">
      <c r="A1837" s="338"/>
      <c r="B1837" s="338"/>
      <c r="E1837" s="313"/>
      <c r="F1837" s="313"/>
      <c r="G1837" s="268"/>
      <c r="H1837" s="268"/>
    </row>
    <row r="1838" spans="1:8" s="325" customFormat="1" x14ac:dyDescent="0.2">
      <c r="A1838" s="338"/>
      <c r="B1838" s="338"/>
      <c r="E1838" s="313"/>
      <c r="F1838" s="313"/>
      <c r="G1838" s="268"/>
      <c r="H1838" s="268"/>
    </row>
    <row r="1839" spans="1:8" s="325" customFormat="1" x14ac:dyDescent="0.2">
      <c r="A1839" s="338"/>
      <c r="B1839" s="338"/>
      <c r="E1839" s="313"/>
      <c r="F1839" s="313"/>
      <c r="G1839" s="268"/>
      <c r="H1839" s="268"/>
    </row>
    <row r="1840" spans="1:8" s="325" customFormat="1" x14ac:dyDescent="0.2">
      <c r="A1840" s="338"/>
      <c r="B1840" s="338"/>
      <c r="E1840" s="313"/>
      <c r="F1840" s="313"/>
      <c r="G1840" s="268"/>
      <c r="H1840" s="268"/>
    </row>
    <row r="1841" spans="1:8" s="325" customFormat="1" x14ac:dyDescent="0.2">
      <c r="A1841" s="338"/>
      <c r="B1841" s="338"/>
      <c r="E1841" s="313"/>
      <c r="F1841" s="313"/>
      <c r="G1841" s="268"/>
      <c r="H1841" s="268"/>
    </row>
    <row r="1842" spans="1:8" s="325" customFormat="1" x14ac:dyDescent="0.2">
      <c r="A1842" s="338"/>
      <c r="B1842" s="338"/>
      <c r="E1842" s="313"/>
      <c r="F1842" s="313"/>
      <c r="G1842" s="268"/>
      <c r="H1842" s="268"/>
    </row>
    <row r="1843" spans="1:8" s="325" customFormat="1" x14ac:dyDescent="0.2">
      <c r="A1843" s="338"/>
      <c r="B1843" s="338"/>
      <c r="E1843" s="313"/>
      <c r="F1843" s="313"/>
      <c r="G1843" s="268"/>
      <c r="H1843" s="268"/>
    </row>
    <row r="1844" spans="1:8" s="325" customFormat="1" x14ac:dyDescent="0.2">
      <c r="A1844" s="338"/>
      <c r="B1844" s="338"/>
      <c r="E1844" s="313"/>
      <c r="F1844" s="313"/>
      <c r="G1844" s="268"/>
      <c r="H1844" s="268"/>
    </row>
    <row r="1845" spans="1:8" s="325" customFormat="1" x14ac:dyDescent="0.2">
      <c r="A1845" s="338"/>
      <c r="B1845" s="338"/>
      <c r="E1845" s="313"/>
      <c r="F1845" s="313"/>
      <c r="G1845" s="268"/>
      <c r="H1845" s="268"/>
    </row>
    <row r="1846" spans="1:8" s="325" customFormat="1" x14ac:dyDescent="0.2">
      <c r="A1846" s="338"/>
      <c r="B1846" s="338"/>
      <c r="E1846" s="313"/>
      <c r="F1846" s="313"/>
      <c r="G1846" s="268"/>
      <c r="H1846" s="268"/>
    </row>
    <row r="1847" spans="1:8" s="325" customFormat="1" x14ac:dyDescent="0.2">
      <c r="A1847" s="338"/>
      <c r="B1847" s="338"/>
      <c r="E1847" s="313"/>
      <c r="F1847" s="313"/>
      <c r="G1847" s="268"/>
      <c r="H1847" s="268"/>
    </row>
    <row r="1848" spans="1:8" s="325" customFormat="1" x14ac:dyDescent="0.2">
      <c r="A1848" s="338"/>
      <c r="B1848" s="338"/>
      <c r="E1848" s="313"/>
      <c r="F1848" s="313"/>
      <c r="G1848" s="268"/>
      <c r="H1848" s="268"/>
    </row>
    <row r="1849" spans="1:8" s="325" customFormat="1" x14ac:dyDescent="0.2">
      <c r="A1849" s="338"/>
      <c r="B1849" s="338"/>
      <c r="E1849" s="313"/>
      <c r="F1849" s="313"/>
      <c r="G1849" s="268"/>
      <c r="H1849" s="268"/>
    </row>
    <row r="1850" spans="1:8" s="325" customFormat="1" x14ac:dyDescent="0.2">
      <c r="A1850" s="338"/>
      <c r="B1850" s="338"/>
      <c r="E1850" s="313"/>
      <c r="F1850" s="313"/>
      <c r="G1850" s="268"/>
      <c r="H1850" s="268"/>
    </row>
    <row r="1851" spans="1:8" s="325" customFormat="1" x14ac:dyDescent="0.2">
      <c r="A1851" s="338"/>
      <c r="B1851" s="338"/>
      <c r="E1851" s="313"/>
      <c r="F1851" s="313"/>
      <c r="G1851" s="268"/>
      <c r="H1851" s="268"/>
    </row>
    <row r="1852" spans="1:8" s="325" customFormat="1" x14ac:dyDescent="0.2">
      <c r="A1852" s="338"/>
      <c r="B1852" s="338"/>
      <c r="E1852" s="313"/>
      <c r="F1852" s="313"/>
      <c r="G1852" s="268"/>
      <c r="H1852" s="268"/>
    </row>
    <row r="1853" spans="1:8" s="325" customFormat="1" x14ac:dyDescent="0.2">
      <c r="A1853" s="338"/>
      <c r="B1853" s="338"/>
      <c r="E1853" s="313"/>
      <c r="F1853" s="313"/>
      <c r="G1853" s="268"/>
      <c r="H1853" s="268"/>
    </row>
    <row r="1854" spans="1:8" s="325" customFormat="1" x14ac:dyDescent="0.2">
      <c r="A1854" s="338"/>
      <c r="B1854" s="338"/>
      <c r="E1854" s="313"/>
      <c r="F1854" s="313"/>
      <c r="G1854" s="268"/>
      <c r="H1854" s="268"/>
    </row>
    <row r="1855" spans="1:8" s="325" customFormat="1" x14ac:dyDescent="0.2">
      <c r="A1855" s="338"/>
      <c r="B1855" s="338"/>
      <c r="E1855" s="313"/>
      <c r="F1855" s="313"/>
      <c r="G1855" s="268"/>
      <c r="H1855" s="268"/>
    </row>
    <row r="1856" spans="1:8" s="325" customFormat="1" x14ac:dyDescent="0.2">
      <c r="A1856" s="338"/>
      <c r="B1856" s="338"/>
      <c r="E1856" s="313"/>
      <c r="F1856" s="313"/>
      <c r="G1856" s="268"/>
      <c r="H1856" s="268"/>
    </row>
    <row r="1857" spans="1:8" s="325" customFormat="1" x14ac:dyDescent="0.2">
      <c r="A1857" s="338"/>
      <c r="B1857" s="338"/>
      <c r="E1857" s="313"/>
      <c r="F1857" s="313"/>
      <c r="G1857" s="268"/>
      <c r="H1857" s="268"/>
    </row>
    <row r="1858" spans="1:8" s="325" customFormat="1" x14ac:dyDescent="0.2">
      <c r="A1858" s="338"/>
      <c r="B1858" s="338"/>
      <c r="E1858" s="313"/>
      <c r="F1858" s="313"/>
      <c r="G1858" s="268"/>
      <c r="H1858" s="268"/>
    </row>
    <row r="1859" spans="1:8" s="325" customFormat="1" x14ac:dyDescent="0.2">
      <c r="A1859" s="338"/>
      <c r="B1859" s="338"/>
      <c r="E1859" s="313"/>
      <c r="F1859" s="313"/>
      <c r="G1859" s="268"/>
      <c r="H1859" s="268"/>
    </row>
    <row r="1860" spans="1:8" s="325" customFormat="1" x14ac:dyDescent="0.2">
      <c r="A1860" s="338"/>
      <c r="B1860" s="338"/>
      <c r="E1860" s="313"/>
      <c r="F1860" s="313"/>
      <c r="G1860" s="268"/>
      <c r="H1860" s="268"/>
    </row>
    <row r="1861" spans="1:8" s="325" customFormat="1" x14ac:dyDescent="0.2">
      <c r="A1861" s="338"/>
      <c r="B1861" s="338"/>
      <c r="E1861" s="313"/>
      <c r="F1861" s="313"/>
      <c r="G1861" s="268"/>
      <c r="H1861" s="268"/>
    </row>
    <row r="1862" spans="1:8" s="325" customFormat="1" x14ac:dyDescent="0.2">
      <c r="A1862" s="338"/>
      <c r="B1862" s="338"/>
      <c r="E1862" s="313"/>
      <c r="F1862" s="313"/>
      <c r="G1862" s="268"/>
      <c r="H1862" s="268"/>
    </row>
    <row r="1863" spans="1:8" s="325" customFormat="1" x14ac:dyDescent="0.2">
      <c r="A1863" s="338"/>
      <c r="B1863" s="338"/>
      <c r="E1863" s="313"/>
      <c r="F1863" s="313"/>
      <c r="G1863" s="268"/>
      <c r="H1863" s="268"/>
    </row>
    <row r="1864" spans="1:8" s="325" customFormat="1" x14ac:dyDescent="0.2">
      <c r="A1864" s="338"/>
      <c r="B1864" s="338"/>
      <c r="E1864" s="313"/>
      <c r="F1864" s="313"/>
      <c r="G1864" s="268"/>
      <c r="H1864" s="268"/>
    </row>
    <row r="1865" spans="1:8" s="325" customFormat="1" x14ac:dyDescent="0.2">
      <c r="A1865" s="338"/>
      <c r="B1865" s="338"/>
      <c r="E1865" s="313"/>
      <c r="F1865" s="313"/>
      <c r="G1865" s="268"/>
      <c r="H1865" s="268"/>
    </row>
    <row r="1866" spans="1:8" s="325" customFormat="1" x14ac:dyDescent="0.2">
      <c r="A1866" s="338"/>
      <c r="B1866" s="338"/>
      <c r="E1866" s="313"/>
      <c r="F1866" s="313"/>
      <c r="G1866" s="268"/>
      <c r="H1866" s="268"/>
    </row>
    <row r="1867" spans="1:8" s="325" customFormat="1" x14ac:dyDescent="0.2">
      <c r="A1867" s="338"/>
      <c r="B1867" s="338"/>
      <c r="E1867" s="313"/>
      <c r="F1867" s="313"/>
      <c r="G1867" s="268"/>
      <c r="H1867" s="268"/>
    </row>
    <row r="1868" spans="1:8" s="325" customFormat="1" x14ac:dyDescent="0.2">
      <c r="A1868" s="338"/>
      <c r="B1868" s="338"/>
      <c r="E1868" s="313"/>
      <c r="F1868" s="313"/>
      <c r="G1868" s="268"/>
      <c r="H1868" s="268"/>
    </row>
    <row r="1869" spans="1:8" s="325" customFormat="1" x14ac:dyDescent="0.2">
      <c r="A1869" s="338"/>
      <c r="B1869" s="338"/>
      <c r="E1869" s="313"/>
      <c r="F1869" s="313"/>
      <c r="G1869" s="268"/>
      <c r="H1869" s="268"/>
    </row>
    <row r="1870" spans="1:8" s="325" customFormat="1" x14ac:dyDescent="0.2">
      <c r="A1870" s="338"/>
      <c r="B1870" s="338"/>
      <c r="E1870" s="313"/>
      <c r="F1870" s="313"/>
      <c r="G1870" s="268"/>
      <c r="H1870" s="268"/>
    </row>
    <row r="1871" spans="1:8" s="325" customFormat="1" x14ac:dyDescent="0.2">
      <c r="A1871" s="338"/>
      <c r="B1871" s="338"/>
      <c r="E1871" s="313"/>
      <c r="F1871" s="313"/>
      <c r="G1871" s="268"/>
      <c r="H1871" s="268"/>
    </row>
    <row r="1872" spans="1:8" s="325" customFormat="1" x14ac:dyDescent="0.2">
      <c r="A1872" s="338"/>
      <c r="B1872" s="338"/>
      <c r="E1872" s="313"/>
      <c r="F1872" s="313"/>
      <c r="G1872" s="268"/>
      <c r="H1872" s="268"/>
    </row>
    <row r="1873" spans="1:8" s="325" customFormat="1" x14ac:dyDescent="0.2">
      <c r="A1873" s="338"/>
      <c r="B1873" s="338"/>
      <c r="E1873" s="313"/>
      <c r="F1873" s="313"/>
      <c r="G1873" s="268"/>
      <c r="H1873" s="268"/>
    </row>
    <row r="1874" spans="1:8" s="325" customFormat="1" x14ac:dyDescent="0.2">
      <c r="A1874" s="338"/>
      <c r="B1874" s="338"/>
      <c r="E1874" s="313"/>
      <c r="F1874" s="313"/>
      <c r="G1874" s="268"/>
      <c r="H1874" s="268"/>
    </row>
    <row r="1875" spans="1:8" s="325" customFormat="1" x14ac:dyDescent="0.2">
      <c r="A1875" s="338"/>
      <c r="B1875" s="338"/>
      <c r="E1875" s="313"/>
      <c r="F1875" s="313"/>
      <c r="G1875" s="268"/>
      <c r="H1875" s="268"/>
    </row>
    <row r="1876" spans="1:8" s="325" customFormat="1" x14ac:dyDescent="0.2">
      <c r="A1876" s="338"/>
      <c r="B1876" s="338"/>
      <c r="E1876" s="313"/>
      <c r="F1876" s="313"/>
      <c r="G1876" s="268"/>
      <c r="H1876" s="268"/>
    </row>
    <row r="1877" spans="1:8" s="325" customFormat="1" x14ac:dyDescent="0.2">
      <c r="A1877" s="338"/>
      <c r="B1877" s="338"/>
      <c r="E1877" s="313"/>
      <c r="F1877" s="313"/>
      <c r="G1877" s="268"/>
      <c r="H1877" s="268"/>
    </row>
    <row r="1878" spans="1:8" s="325" customFormat="1" x14ac:dyDescent="0.2">
      <c r="A1878" s="338"/>
      <c r="B1878" s="338"/>
      <c r="E1878" s="313"/>
      <c r="F1878" s="313"/>
      <c r="G1878" s="268"/>
      <c r="H1878" s="268"/>
    </row>
    <row r="1879" spans="1:8" s="325" customFormat="1" x14ac:dyDescent="0.2">
      <c r="A1879" s="338"/>
      <c r="B1879" s="338"/>
      <c r="E1879" s="313"/>
      <c r="F1879" s="313"/>
      <c r="G1879" s="268"/>
      <c r="H1879" s="268"/>
    </row>
    <row r="1880" spans="1:8" s="325" customFormat="1" x14ac:dyDescent="0.2">
      <c r="A1880" s="338"/>
      <c r="B1880" s="338"/>
      <c r="E1880" s="313"/>
      <c r="F1880" s="313"/>
      <c r="G1880" s="268"/>
      <c r="H1880" s="268"/>
    </row>
    <row r="1881" spans="1:8" s="325" customFormat="1" x14ac:dyDescent="0.2">
      <c r="A1881" s="338"/>
      <c r="B1881" s="338"/>
      <c r="E1881" s="313"/>
      <c r="F1881" s="313"/>
      <c r="G1881" s="268"/>
      <c r="H1881" s="268"/>
    </row>
    <row r="1882" spans="1:8" s="325" customFormat="1" x14ac:dyDescent="0.2">
      <c r="A1882" s="338"/>
      <c r="B1882" s="338"/>
      <c r="E1882" s="313"/>
      <c r="F1882" s="313"/>
      <c r="G1882" s="268"/>
      <c r="H1882" s="268"/>
    </row>
    <row r="1883" spans="1:8" s="325" customFormat="1" x14ac:dyDescent="0.2">
      <c r="A1883" s="338"/>
      <c r="B1883" s="338"/>
      <c r="E1883" s="313"/>
      <c r="F1883" s="313"/>
      <c r="G1883" s="268"/>
      <c r="H1883" s="268"/>
    </row>
    <row r="1884" spans="1:8" s="325" customFormat="1" x14ac:dyDescent="0.2">
      <c r="A1884" s="338"/>
      <c r="B1884" s="338"/>
      <c r="E1884" s="313"/>
      <c r="F1884" s="313"/>
      <c r="G1884" s="268"/>
      <c r="H1884" s="268"/>
    </row>
    <row r="1885" spans="1:8" s="325" customFormat="1" x14ac:dyDescent="0.2">
      <c r="A1885" s="338"/>
      <c r="B1885" s="338"/>
      <c r="E1885" s="313"/>
      <c r="F1885" s="313"/>
      <c r="G1885" s="268"/>
      <c r="H1885" s="268"/>
    </row>
    <row r="1886" spans="1:8" s="325" customFormat="1" x14ac:dyDescent="0.2">
      <c r="A1886" s="338"/>
      <c r="B1886" s="338"/>
      <c r="E1886" s="313"/>
      <c r="F1886" s="313"/>
      <c r="G1886" s="268"/>
      <c r="H1886" s="268"/>
    </row>
    <row r="1887" spans="1:8" s="325" customFormat="1" x14ac:dyDescent="0.2">
      <c r="A1887" s="338"/>
      <c r="B1887" s="338"/>
      <c r="E1887" s="313"/>
      <c r="F1887" s="313"/>
      <c r="G1887" s="268"/>
      <c r="H1887" s="268"/>
    </row>
    <row r="1888" spans="1:8" s="325" customFormat="1" x14ac:dyDescent="0.2">
      <c r="A1888" s="338"/>
      <c r="B1888" s="338"/>
      <c r="E1888" s="313"/>
      <c r="F1888" s="313"/>
      <c r="G1888" s="268"/>
      <c r="H1888" s="268"/>
    </row>
    <row r="1889" spans="1:8" s="325" customFormat="1" x14ac:dyDescent="0.2">
      <c r="A1889" s="338"/>
      <c r="B1889" s="338"/>
      <c r="E1889" s="313"/>
      <c r="F1889" s="313"/>
      <c r="G1889" s="268"/>
      <c r="H1889" s="268"/>
    </row>
    <row r="1890" spans="1:8" s="325" customFormat="1" x14ac:dyDescent="0.2">
      <c r="A1890" s="338"/>
      <c r="B1890" s="338"/>
      <c r="E1890" s="313"/>
      <c r="F1890" s="313"/>
      <c r="G1890" s="268"/>
      <c r="H1890" s="268"/>
    </row>
    <row r="1891" spans="1:8" s="325" customFormat="1" x14ac:dyDescent="0.2">
      <c r="A1891" s="338"/>
      <c r="B1891" s="338"/>
      <c r="E1891" s="313"/>
      <c r="F1891" s="313"/>
      <c r="G1891" s="268"/>
      <c r="H1891" s="268"/>
    </row>
    <row r="1892" spans="1:8" s="325" customFormat="1" x14ac:dyDescent="0.2">
      <c r="A1892" s="338"/>
      <c r="B1892" s="338"/>
      <c r="E1892" s="313"/>
      <c r="F1892" s="313"/>
      <c r="G1892" s="268"/>
      <c r="H1892" s="268"/>
    </row>
    <row r="1893" spans="1:8" s="325" customFormat="1" x14ac:dyDescent="0.2">
      <c r="A1893" s="338"/>
      <c r="B1893" s="338"/>
      <c r="E1893" s="313"/>
      <c r="F1893" s="313"/>
      <c r="G1893" s="268"/>
      <c r="H1893" s="268"/>
    </row>
    <row r="1894" spans="1:8" s="325" customFormat="1" x14ac:dyDescent="0.2">
      <c r="A1894" s="338"/>
      <c r="B1894" s="338"/>
      <c r="E1894" s="313"/>
      <c r="F1894" s="313"/>
      <c r="G1894" s="268"/>
      <c r="H1894" s="268"/>
    </row>
    <row r="1895" spans="1:8" s="325" customFormat="1" x14ac:dyDescent="0.2">
      <c r="A1895" s="338"/>
      <c r="B1895" s="338"/>
      <c r="E1895" s="313"/>
      <c r="F1895" s="313"/>
      <c r="G1895" s="268"/>
      <c r="H1895" s="268"/>
    </row>
    <row r="1896" spans="1:8" s="325" customFormat="1" x14ac:dyDescent="0.2">
      <c r="A1896" s="338"/>
      <c r="B1896" s="338"/>
      <c r="E1896" s="313"/>
      <c r="F1896" s="313"/>
      <c r="G1896" s="268"/>
      <c r="H1896" s="268"/>
    </row>
    <row r="1897" spans="1:8" s="325" customFormat="1" x14ac:dyDescent="0.2">
      <c r="A1897" s="338"/>
      <c r="B1897" s="338"/>
      <c r="E1897" s="313"/>
      <c r="F1897" s="313"/>
      <c r="G1897" s="268"/>
      <c r="H1897" s="268"/>
    </row>
    <row r="1898" spans="1:8" s="325" customFormat="1" x14ac:dyDescent="0.2">
      <c r="A1898" s="338"/>
      <c r="B1898" s="338"/>
      <c r="E1898" s="313"/>
      <c r="F1898" s="313"/>
      <c r="G1898" s="268"/>
      <c r="H1898" s="268"/>
    </row>
    <row r="1899" spans="1:8" s="325" customFormat="1" x14ac:dyDescent="0.2">
      <c r="A1899" s="338"/>
      <c r="B1899" s="338"/>
      <c r="E1899" s="313"/>
      <c r="F1899" s="313"/>
      <c r="G1899" s="268"/>
      <c r="H1899" s="268"/>
    </row>
    <row r="1900" spans="1:8" s="325" customFormat="1" x14ac:dyDescent="0.2">
      <c r="A1900" s="338"/>
      <c r="B1900" s="338"/>
      <c r="E1900" s="313"/>
      <c r="F1900" s="313"/>
      <c r="G1900" s="268"/>
      <c r="H1900" s="268"/>
    </row>
    <row r="1901" spans="1:8" s="325" customFormat="1" x14ac:dyDescent="0.2">
      <c r="A1901" s="338"/>
      <c r="B1901" s="338"/>
      <c r="E1901" s="313"/>
      <c r="F1901" s="313"/>
      <c r="G1901" s="268"/>
      <c r="H1901" s="268"/>
    </row>
    <row r="1902" spans="1:8" s="325" customFormat="1" x14ac:dyDescent="0.2">
      <c r="A1902" s="338"/>
      <c r="B1902" s="338"/>
      <c r="E1902" s="313"/>
      <c r="F1902" s="313"/>
      <c r="G1902" s="268"/>
      <c r="H1902" s="268"/>
    </row>
    <row r="1903" spans="1:8" s="325" customFormat="1" x14ac:dyDescent="0.2">
      <c r="A1903" s="338"/>
      <c r="B1903" s="338"/>
      <c r="E1903" s="313"/>
      <c r="F1903" s="313"/>
      <c r="G1903" s="268"/>
      <c r="H1903" s="268"/>
    </row>
    <row r="1904" spans="1:8" s="325" customFormat="1" x14ac:dyDescent="0.2">
      <c r="A1904" s="338"/>
      <c r="B1904" s="338"/>
      <c r="E1904" s="313"/>
      <c r="F1904" s="313"/>
      <c r="G1904" s="268"/>
      <c r="H1904" s="268"/>
    </row>
    <row r="1905" spans="1:8" s="325" customFormat="1" x14ac:dyDescent="0.2">
      <c r="A1905" s="338"/>
      <c r="B1905" s="338"/>
      <c r="E1905" s="313"/>
      <c r="F1905" s="313"/>
      <c r="G1905" s="268"/>
      <c r="H1905" s="268"/>
    </row>
    <row r="1906" spans="1:8" s="325" customFormat="1" x14ac:dyDescent="0.2">
      <c r="A1906" s="338"/>
      <c r="B1906" s="338"/>
      <c r="E1906" s="313"/>
      <c r="F1906" s="313"/>
      <c r="G1906" s="268"/>
      <c r="H1906" s="268"/>
    </row>
    <row r="1907" spans="1:8" s="325" customFormat="1" x14ac:dyDescent="0.2">
      <c r="A1907" s="338"/>
      <c r="B1907" s="338"/>
      <c r="E1907" s="313"/>
      <c r="F1907" s="313"/>
      <c r="G1907" s="268"/>
      <c r="H1907" s="268"/>
    </row>
    <row r="1908" spans="1:8" s="325" customFormat="1" x14ac:dyDescent="0.2">
      <c r="A1908" s="338"/>
      <c r="B1908" s="338"/>
      <c r="E1908" s="313"/>
      <c r="F1908" s="313"/>
      <c r="G1908" s="268"/>
      <c r="H1908" s="268"/>
    </row>
    <row r="1909" spans="1:8" s="325" customFormat="1" x14ac:dyDescent="0.2">
      <c r="A1909" s="338"/>
      <c r="B1909" s="338"/>
      <c r="E1909" s="313"/>
      <c r="F1909" s="313"/>
      <c r="G1909" s="268"/>
      <c r="H1909" s="268"/>
    </row>
    <row r="1910" spans="1:8" s="325" customFormat="1" x14ac:dyDescent="0.2">
      <c r="A1910" s="338"/>
      <c r="B1910" s="338"/>
      <c r="E1910" s="313"/>
      <c r="F1910" s="313"/>
      <c r="G1910" s="268"/>
      <c r="H1910" s="268"/>
    </row>
    <row r="1911" spans="1:8" s="325" customFormat="1" x14ac:dyDescent="0.2">
      <c r="A1911" s="338"/>
      <c r="B1911" s="338"/>
      <c r="E1911" s="313"/>
      <c r="F1911" s="313"/>
      <c r="G1911" s="268"/>
      <c r="H1911" s="268"/>
    </row>
    <row r="1912" spans="1:8" s="325" customFormat="1" x14ac:dyDescent="0.2">
      <c r="A1912" s="338"/>
      <c r="B1912" s="338"/>
      <c r="E1912" s="313"/>
      <c r="F1912" s="313"/>
      <c r="G1912" s="268"/>
      <c r="H1912" s="268"/>
    </row>
    <row r="1913" spans="1:8" s="325" customFormat="1" x14ac:dyDescent="0.2">
      <c r="A1913" s="338"/>
      <c r="B1913" s="338"/>
      <c r="E1913" s="313"/>
      <c r="F1913" s="313"/>
      <c r="G1913" s="268"/>
      <c r="H1913" s="268"/>
    </row>
    <row r="1914" spans="1:8" s="325" customFormat="1" x14ac:dyDescent="0.2">
      <c r="A1914" s="338"/>
      <c r="B1914" s="338"/>
      <c r="E1914" s="313"/>
      <c r="F1914" s="313"/>
      <c r="G1914" s="268"/>
      <c r="H1914" s="268"/>
    </row>
    <row r="1915" spans="1:8" s="325" customFormat="1" x14ac:dyDescent="0.2">
      <c r="A1915" s="338"/>
      <c r="B1915" s="338"/>
      <c r="E1915" s="313"/>
      <c r="F1915" s="313"/>
      <c r="G1915" s="268"/>
      <c r="H1915" s="268"/>
    </row>
    <row r="1916" spans="1:8" s="325" customFormat="1" x14ac:dyDescent="0.2">
      <c r="A1916" s="338"/>
      <c r="B1916" s="338"/>
      <c r="E1916" s="313"/>
      <c r="F1916" s="313"/>
      <c r="G1916" s="268"/>
      <c r="H1916" s="268"/>
    </row>
    <row r="1917" spans="1:8" s="325" customFormat="1" x14ac:dyDescent="0.2">
      <c r="A1917" s="338"/>
      <c r="B1917" s="338"/>
      <c r="E1917" s="313"/>
      <c r="F1917" s="313"/>
      <c r="G1917" s="268"/>
      <c r="H1917" s="268"/>
    </row>
    <row r="1918" spans="1:8" s="325" customFormat="1" x14ac:dyDescent="0.2">
      <c r="A1918" s="338"/>
      <c r="B1918" s="338"/>
      <c r="E1918" s="313"/>
      <c r="F1918" s="313"/>
      <c r="G1918" s="268"/>
      <c r="H1918" s="268"/>
    </row>
    <row r="1919" spans="1:8" s="325" customFormat="1" x14ac:dyDescent="0.2">
      <c r="A1919" s="338"/>
      <c r="B1919" s="338"/>
      <c r="E1919" s="313"/>
      <c r="F1919" s="313"/>
      <c r="G1919" s="268"/>
      <c r="H1919" s="268"/>
    </row>
    <row r="1920" spans="1:8" s="325" customFormat="1" x14ac:dyDescent="0.2">
      <c r="A1920" s="338"/>
      <c r="B1920" s="338"/>
      <c r="E1920" s="313"/>
      <c r="F1920" s="313"/>
      <c r="G1920" s="268"/>
      <c r="H1920" s="268"/>
    </row>
    <row r="1921" spans="1:8" s="325" customFormat="1" x14ac:dyDescent="0.2">
      <c r="A1921" s="338"/>
      <c r="B1921" s="338"/>
      <c r="E1921" s="313"/>
      <c r="F1921" s="313"/>
      <c r="G1921" s="268"/>
      <c r="H1921" s="268"/>
    </row>
    <row r="1922" spans="1:8" s="325" customFormat="1" x14ac:dyDescent="0.2">
      <c r="A1922" s="338"/>
      <c r="B1922" s="338"/>
      <c r="E1922" s="313"/>
      <c r="F1922" s="313"/>
      <c r="G1922" s="268"/>
      <c r="H1922" s="268"/>
    </row>
    <row r="1923" spans="1:8" s="325" customFormat="1" x14ac:dyDescent="0.2">
      <c r="A1923" s="338"/>
      <c r="B1923" s="338"/>
      <c r="E1923" s="313"/>
      <c r="F1923" s="313"/>
      <c r="G1923" s="268"/>
      <c r="H1923" s="268"/>
    </row>
    <row r="1924" spans="1:8" s="325" customFormat="1" x14ac:dyDescent="0.2">
      <c r="A1924" s="338"/>
      <c r="B1924" s="338"/>
      <c r="E1924" s="313"/>
      <c r="F1924" s="313"/>
      <c r="G1924" s="268"/>
      <c r="H1924" s="268"/>
    </row>
    <row r="1925" spans="1:8" s="325" customFormat="1" x14ac:dyDescent="0.2">
      <c r="A1925" s="338"/>
      <c r="B1925" s="338"/>
      <c r="E1925" s="313"/>
      <c r="F1925" s="313"/>
      <c r="G1925" s="268"/>
      <c r="H1925" s="268"/>
    </row>
    <row r="1926" spans="1:8" s="325" customFormat="1" x14ac:dyDescent="0.2">
      <c r="A1926" s="338"/>
      <c r="B1926" s="338"/>
      <c r="E1926" s="313"/>
      <c r="F1926" s="313"/>
      <c r="G1926" s="268"/>
      <c r="H1926" s="268"/>
    </row>
    <row r="1927" spans="1:8" s="325" customFormat="1" x14ac:dyDescent="0.2">
      <c r="A1927" s="338"/>
      <c r="B1927" s="338"/>
      <c r="E1927" s="313"/>
      <c r="F1927" s="313"/>
      <c r="G1927" s="268"/>
      <c r="H1927" s="268"/>
    </row>
    <row r="1928" spans="1:8" s="325" customFormat="1" x14ac:dyDescent="0.2">
      <c r="A1928" s="338"/>
      <c r="B1928" s="338"/>
      <c r="E1928" s="313"/>
      <c r="F1928" s="313"/>
      <c r="G1928" s="268"/>
      <c r="H1928" s="268"/>
    </row>
    <row r="1929" spans="1:8" s="325" customFormat="1" x14ac:dyDescent="0.2">
      <c r="A1929" s="338"/>
      <c r="B1929" s="338"/>
      <c r="E1929" s="313"/>
      <c r="F1929" s="313"/>
      <c r="G1929" s="268"/>
      <c r="H1929" s="268"/>
    </row>
    <row r="1930" spans="1:8" s="325" customFormat="1" x14ac:dyDescent="0.2">
      <c r="A1930" s="338"/>
      <c r="B1930" s="338"/>
      <c r="E1930" s="313"/>
      <c r="F1930" s="313"/>
      <c r="G1930" s="268"/>
      <c r="H1930" s="268"/>
    </row>
    <row r="1931" spans="1:8" s="325" customFormat="1" x14ac:dyDescent="0.2">
      <c r="A1931" s="338"/>
      <c r="B1931" s="338"/>
      <c r="E1931" s="313"/>
      <c r="F1931" s="313"/>
      <c r="G1931" s="268"/>
      <c r="H1931" s="268"/>
    </row>
    <row r="1932" spans="1:8" s="325" customFormat="1" x14ac:dyDescent="0.2">
      <c r="A1932" s="338"/>
      <c r="B1932" s="338"/>
      <c r="E1932" s="313"/>
      <c r="F1932" s="313"/>
      <c r="G1932" s="268"/>
      <c r="H1932" s="268"/>
    </row>
    <row r="1933" spans="1:8" s="325" customFormat="1" x14ac:dyDescent="0.2">
      <c r="A1933" s="338"/>
      <c r="B1933" s="338"/>
      <c r="E1933" s="313"/>
      <c r="F1933" s="313"/>
      <c r="G1933" s="268"/>
      <c r="H1933" s="268"/>
    </row>
    <row r="1934" spans="1:8" s="325" customFormat="1" x14ac:dyDescent="0.2">
      <c r="A1934" s="338"/>
      <c r="B1934" s="338"/>
      <c r="E1934" s="313"/>
      <c r="F1934" s="313"/>
      <c r="G1934" s="268"/>
      <c r="H1934" s="268"/>
    </row>
    <row r="1935" spans="1:8" s="325" customFormat="1" x14ac:dyDescent="0.2">
      <c r="A1935" s="338"/>
      <c r="B1935" s="338"/>
      <c r="E1935" s="313"/>
      <c r="F1935" s="313"/>
      <c r="G1935" s="268"/>
      <c r="H1935" s="268"/>
    </row>
    <row r="1936" spans="1:8" s="325" customFormat="1" x14ac:dyDescent="0.2">
      <c r="A1936" s="338"/>
      <c r="B1936" s="338"/>
      <c r="E1936" s="313"/>
      <c r="F1936" s="313"/>
      <c r="G1936" s="268"/>
      <c r="H1936" s="268"/>
    </row>
    <row r="1937" spans="1:8" s="325" customFormat="1" x14ac:dyDescent="0.2">
      <c r="A1937" s="338"/>
      <c r="B1937" s="338"/>
      <c r="E1937" s="313"/>
      <c r="F1937" s="313"/>
      <c r="G1937" s="268"/>
      <c r="H1937" s="268"/>
    </row>
    <row r="1938" spans="1:8" s="325" customFormat="1" x14ac:dyDescent="0.2">
      <c r="A1938" s="338"/>
      <c r="B1938" s="338"/>
      <c r="E1938" s="313"/>
      <c r="F1938" s="313"/>
      <c r="G1938" s="268"/>
      <c r="H1938" s="268"/>
    </row>
    <row r="1939" spans="1:8" s="325" customFormat="1" x14ac:dyDescent="0.2">
      <c r="A1939" s="338"/>
      <c r="B1939" s="338"/>
      <c r="E1939" s="313"/>
      <c r="F1939" s="313"/>
      <c r="G1939" s="268"/>
      <c r="H1939" s="268"/>
    </row>
    <row r="1940" spans="1:8" s="325" customFormat="1" x14ac:dyDescent="0.2">
      <c r="A1940" s="338"/>
      <c r="B1940" s="338"/>
      <c r="E1940" s="313"/>
      <c r="F1940" s="313"/>
      <c r="G1940" s="268"/>
      <c r="H1940" s="268"/>
    </row>
    <row r="1941" spans="1:8" s="325" customFormat="1" x14ac:dyDescent="0.2">
      <c r="A1941" s="338"/>
      <c r="B1941" s="338"/>
      <c r="E1941" s="313"/>
      <c r="F1941" s="313"/>
      <c r="G1941" s="268"/>
      <c r="H1941" s="268"/>
    </row>
    <row r="1942" spans="1:8" s="325" customFormat="1" x14ac:dyDescent="0.2">
      <c r="A1942" s="338"/>
      <c r="B1942" s="338"/>
      <c r="E1942" s="313"/>
      <c r="F1942" s="313"/>
      <c r="G1942" s="268"/>
      <c r="H1942" s="268"/>
    </row>
    <row r="1943" spans="1:8" s="325" customFormat="1" x14ac:dyDescent="0.2">
      <c r="A1943" s="338"/>
      <c r="B1943" s="338"/>
      <c r="E1943" s="313"/>
      <c r="F1943" s="313"/>
      <c r="G1943" s="268"/>
      <c r="H1943" s="268"/>
    </row>
    <row r="1944" spans="1:8" s="325" customFormat="1" x14ac:dyDescent="0.2">
      <c r="A1944" s="338"/>
      <c r="B1944" s="338"/>
      <c r="E1944" s="313"/>
      <c r="F1944" s="313"/>
      <c r="G1944" s="268"/>
      <c r="H1944" s="268"/>
    </row>
    <row r="1945" spans="1:8" s="325" customFormat="1" x14ac:dyDescent="0.2">
      <c r="A1945" s="338"/>
      <c r="B1945" s="338"/>
      <c r="E1945" s="313"/>
      <c r="F1945" s="313"/>
      <c r="G1945" s="268"/>
      <c r="H1945" s="268"/>
    </row>
    <row r="1946" spans="1:8" s="325" customFormat="1" x14ac:dyDescent="0.2">
      <c r="A1946" s="338"/>
      <c r="B1946" s="338"/>
      <c r="E1946" s="313"/>
      <c r="F1946" s="313"/>
      <c r="G1946" s="268"/>
      <c r="H1946" s="268"/>
    </row>
    <row r="1947" spans="1:8" s="325" customFormat="1" x14ac:dyDescent="0.2">
      <c r="A1947" s="338"/>
      <c r="B1947" s="338"/>
      <c r="E1947" s="313"/>
      <c r="F1947" s="313"/>
      <c r="G1947" s="268"/>
      <c r="H1947" s="268"/>
    </row>
    <row r="1948" spans="1:8" s="325" customFormat="1" x14ac:dyDescent="0.2">
      <c r="A1948" s="338"/>
      <c r="B1948" s="338"/>
      <c r="E1948" s="313"/>
      <c r="F1948" s="313"/>
      <c r="G1948" s="268"/>
      <c r="H1948" s="268"/>
    </row>
    <row r="1949" spans="1:8" s="325" customFormat="1" x14ac:dyDescent="0.2">
      <c r="A1949" s="338"/>
      <c r="B1949" s="338"/>
      <c r="E1949" s="313"/>
      <c r="F1949" s="313"/>
      <c r="G1949" s="268"/>
      <c r="H1949" s="268"/>
    </row>
    <row r="1950" spans="1:8" s="325" customFormat="1" x14ac:dyDescent="0.2">
      <c r="A1950" s="338"/>
      <c r="B1950" s="338"/>
      <c r="E1950" s="313"/>
      <c r="F1950" s="313"/>
      <c r="G1950" s="268"/>
      <c r="H1950" s="268"/>
    </row>
    <row r="1951" spans="1:8" s="325" customFormat="1" x14ac:dyDescent="0.2">
      <c r="A1951" s="338"/>
      <c r="B1951" s="338"/>
      <c r="E1951" s="313"/>
      <c r="F1951" s="313"/>
      <c r="G1951" s="268"/>
      <c r="H1951" s="268"/>
    </row>
    <row r="1952" spans="1:8" s="325" customFormat="1" x14ac:dyDescent="0.2">
      <c r="A1952" s="338"/>
      <c r="B1952" s="338"/>
      <c r="E1952" s="313"/>
      <c r="F1952" s="313"/>
      <c r="G1952" s="268"/>
      <c r="H1952" s="268"/>
    </row>
    <row r="1953" spans="1:8" s="325" customFormat="1" x14ac:dyDescent="0.2">
      <c r="A1953" s="338"/>
      <c r="B1953" s="338"/>
      <c r="E1953" s="313"/>
      <c r="F1953" s="313"/>
      <c r="G1953" s="268"/>
      <c r="H1953" s="268"/>
    </row>
    <row r="1954" spans="1:8" s="325" customFormat="1" x14ac:dyDescent="0.2">
      <c r="A1954" s="338"/>
      <c r="B1954" s="338"/>
      <c r="E1954" s="313"/>
      <c r="F1954" s="313"/>
      <c r="G1954" s="268"/>
      <c r="H1954" s="268"/>
    </row>
    <row r="1955" spans="1:8" s="325" customFormat="1" x14ac:dyDescent="0.2">
      <c r="A1955" s="338"/>
      <c r="B1955" s="338"/>
      <c r="E1955" s="313"/>
      <c r="F1955" s="313"/>
      <c r="G1955" s="268"/>
      <c r="H1955" s="268"/>
    </row>
    <row r="1956" spans="1:8" s="325" customFormat="1" x14ac:dyDescent="0.2">
      <c r="A1956" s="338"/>
      <c r="B1956" s="338"/>
      <c r="E1956" s="313"/>
      <c r="F1956" s="313"/>
      <c r="G1956" s="268"/>
      <c r="H1956" s="268"/>
    </row>
    <row r="1957" spans="1:8" s="325" customFormat="1" x14ac:dyDescent="0.2">
      <c r="A1957" s="338"/>
      <c r="B1957" s="338"/>
      <c r="E1957" s="313"/>
      <c r="F1957" s="313"/>
      <c r="G1957" s="268"/>
      <c r="H1957" s="268"/>
    </row>
    <row r="1958" spans="1:8" s="325" customFormat="1" x14ac:dyDescent="0.2">
      <c r="A1958" s="338"/>
      <c r="B1958" s="338"/>
      <c r="E1958" s="313"/>
      <c r="F1958" s="313"/>
      <c r="G1958" s="268"/>
      <c r="H1958" s="268"/>
    </row>
    <row r="1959" spans="1:8" s="325" customFormat="1" x14ac:dyDescent="0.2">
      <c r="A1959" s="338"/>
      <c r="B1959" s="338"/>
      <c r="E1959" s="313"/>
      <c r="F1959" s="313"/>
      <c r="G1959" s="268"/>
      <c r="H1959" s="268"/>
    </row>
    <row r="1960" spans="1:8" s="325" customFormat="1" x14ac:dyDescent="0.2">
      <c r="A1960" s="338"/>
      <c r="B1960" s="338"/>
      <c r="E1960" s="313"/>
      <c r="F1960" s="313"/>
      <c r="G1960" s="268"/>
      <c r="H1960" s="268"/>
    </row>
    <row r="1961" spans="1:8" s="325" customFormat="1" x14ac:dyDescent="0.2">
      <c r="A1961" s="338"/>
      <c r="B1961" s="338"/>
      <c r="E1961" s="313"/>
      <c r="F1961" s="313"/>
      <c r="G1961" s="268"/>
      <c r="H1961" s="268"/>
    </row>
    <row r="1962" spans="1:8" s="325" customFormat="1" x14ac:dyDescent="0.2">
      <c r="A1962" s="338"/>
      <c r="B1962" s="338"/>
      <c r="E1962" s="313"/>
      <c r="F1962" s="313"/>
      <c r="G1962" s="268"/>
      <c r="H1962" s="268"/>
    </row>
    <row r="1963" spans="1:8" s="325" customFormat="1" x14ac:dyDescent="0.2">
      <c r="A1963" s="338"/>
      <c r="B1963" s="338"/>
      <c r="E1963" s="313"/>
      <c r="F1963" s="313"/>
      <c r="G1963" s="268"/>
      <c r="H1963" s="268"/>
    </row>
    <row r="1964" spans="1:8" s="325" customFormat="1" x14ac:dyDescent="0.2">
      <c r="A1964" s="338"/>
      <c r="B1964" s="338"/>
      <c r="E1964" s="313"/>
      <c r="F1964" s="313"/>
      <c r="G1964" s="268"/>
      <c r="H1964" s="268"/>
    </row>
    <row r="1965" spans="1:8" s="325" customFormat="1" x14ac:dyDescent="0.2">
      <c r="A1965" s="338"/>
      <c r="B1965" s="338"/>
      <c r="E1965" s="313"/>
      <c r="F1965" s="313"/>
      <c r="G1965" s="268"/>
      <c r="H1965" s="268"/>
    </row>
    <row r="1966" spans="1:8" s="325" customFormat="1" x14ac:dyDescent="0.2">
      <c r="A1966" s="338"/>
      <c r="B1966" s="338"/>
      <c r="E1966" s="313"/>
      <c r="F1966" s="313"/>
      <c r="G1966" s="268"/>
      <c r="H1966" s="268"/>
    </row>
    <row r="1967" spans="1:8" s="325" customFormat="1" x14ac:dyDescent="0.2">
      <c r="A1967" s="338"/>
      <c r="B1967" s="338"/>
      <c r="E1967" s="313"/>
      <c r="F1967" s="313"/>
      <c r="G1967" s="268"/>
      <c r="H1967" s="268"/>
    </row>
    <row r="1968" spans="1:8" s="325" customFormat="1" x14ac:dyDescent="0.2">
      <c r="A1968" s="338"/>
      <c r="B1968" s="338"/>
      <c r="E1968" s="313"/>
      <c r="F1968" s="313"/>
      <c r="G1968" s="268"/>
      <c r="H1968" s="268"/>
    </row>
    <row r="1969" spans="1:8" s="325" customFormat="1" x14ac:dyDescent="0.2">
      <c r="A1969" s="338"/>
      <c r="B1969" s="338"/>
      <c r="E1969" s="313"/>
      <c r="F1969" s="313"/>
      <c r="G1969" s="268"/>
      <c r="H1969" s="268"/>
    </row>
    <row r="1970" spans="1:8" s="325" customFormat="1" x14ac:dyDescent="0.2">
      <c r="A1970" s="338"/>
      <c r="B1970" s="338"/>
      <c r="E1970" s="313"/>
      <c r="F1970" s="313"/>
      <c r="G1970" s="268"/>
      <c r="H1970" s="268"/>
    </row>
    <row r="1971" spans="1:8" s="325" customFormat="1" x14ac:dyDescent="0.2">
      <c r="A1971" s="338"/>
      <c r="B1971" s="338"/>
      <c r="E1971" s="313"/>
      <c r="F1971" s="313"/>
      <c r="G1971" s="268"/>
      <c r="H1971" s="268"/>
    </row>
    <row r="1972" spans="1:8" s="325" customFormat="1" x14ac:dyDescent="0.2">
      <c r="A1972" s="338"/>
      <c r="B1972" s="338"/>
      <c r="E1972" s="313"/>
      <c r="F1972" s="313"/>
      <c r="G1972" s="268"/>
      <c r="H1972" s="268"/>
    </row>
    <row r="1973" spans="1:8" s="325" customFormat="1" x14ac:dyDescent="0.2">
      <c r="A1973" s="338"/>
      <c r="B1973" s="338"/>
      <c r="E1973" s="313"/>
      <c r="F1973" s="313"/>
      <c r="G1973" s="268"/>
      <c r="H1973" s="268"/>
    </row>
    <row r="1974" spans="1:8" s="325" customFormat="1" x14ac:dyDescent="0.2">
      <c r="A1974" s="338"/>
      <c r="B1974" s="338"/>
      <c r="E1974" s="313"/>
      <c r="F1974" s="313"/>
      <c r="G1974" s="268"/>
      <c r="H1974" s="268"/>
    </row>
    <row r="1975" spans="1:8" s="325" customFormat="1" x14ac:dyDescent="0.2">
      <c r="A1975" s="338"/>
      <c r="B1975" s="338"/>
      <c r="E1975" s="313"/>
      <c r="F1975" s="313"/>
      <c r="G1975" s="268"/>
      <c r="H1975" s="268"/>
    </row>
    <row r="1976" spans="1:8" s="325" customFormat="1" x14ac:dyDescent="0.2">
      <c r="A1976" s="338"/>
      <c r="B1976" s="338"/>
      <c r="E1976" s="313"/>
      <c r="F1976" s="313"/>
      <c r="G1976" s="268"/>
      <c r="H1976" s="268"/>
    </row>
    <row r="1977" spans="1:8" s="325" customFormat="1" x14ac:dyDescent="0.2">
      <c r="A1977" s="338"/>
      <c r="B1977" s="338"/>
      <c r="E1977" s="313"/>
      <c r="F1977" s="313"/>
      <c r="G1977" s="268"/>
      <c r="H1977" s="268"/>
    </row>
    <row r="1978" spans="1:8" s="325" customFormat="1" x14ac:dyDescent="0.2">
      <c r="A1978" s="338"/>
      <c r="B1978" s="338"/>
      <c r="E1978" s="313"/>
      <c r="F1978" s="313"/>
      <c r="G1978" s="268"/>
      <c r="H1978" s="268"/>
    </row>
    <row r="1979" spans="1:8" s="325" customFormat="1" x14ac:dyDescent="0.2">
      <c r="A1979" s="338"/>
      <c r="B1979" s="338"/>
      <c r="E1979" s="313"/>
      <c r="F1979" s="313"/>
      <c r="G1979" s="268"/>
      <c r="H1979" s="268"/>
    </row>
    <row r="1980" spans="1:8" s="325" customFormat="1" x14ac:dyDescent="0.2">
      <c r="A1980" s="338"/>
      <c r="B1980" s="338"/>
      <c r="E1980" s="313"/>
      <c r="F1980" s="313"/>
      <c r="G1980" s="268"/>
      <c r="H1980" s="268"/>
    </row>
    <row r="1981" spans="1:8" s="325" customFormat="1" x14ac:dyDescent="0.2">
      <c r="A1981" s="338"/>
      <c r="B1981" s="338"/>
      <c r="E1981" s="313"/>
      <c r="F1981" s="313"/>
      <c r="G1981" s="268"/>
      <c r="H1981" s="268"/>
    </row>
    <row r="1982" spans="1:8" s="325" customFormat="1" x14ac:dyDescent="0.2">
      <c r="A1982" s="338"/>
      <c r="B1982" s="338"/>
      <c r="E1982" s="313"/>
      <c r="F1982" s="313"/>
      <c r="G1982" s="268"/>
      <c r="H1982" s="268"/>
    </row>
    <row r="1983" spans="1:8" s="325" customFormat="1" x14ac:dyDescent="0.2">
      <c r="A1983" s="338"/>
      <c r="B1983" s="338"/>
      <c r="E1983" s="313"/>
      <c r="F1983" s="313"/>
      <c r="G1983" s="268"/>
      <c r="H1983" s="268"/>
    </row>
    <row r="1984" spans="1:8" s="325" customFormat="1" x14ac:dyDescent="0.2">
      <c r="A1984" s="338"/>
      <c r="B1984" s="338"/>
      <c r="E1984" s="313"/>
      <c r="F1984" s="313"/>
      <c r="G1984" s="268"/>
      <c r="H1984" s="268"/>
    </row>
    <row r="1985" spans="1:8" s="325" customFormat="1" x14ac:dyDescent="0.2">
      <c r="A1985" s="338"/>
      <c r="B1985" s="338"/>
      <c r="E1985" s="313"/>
      <c r="F1985" s="313"/>
      <c r="G1985" s="268"/>
      <c r="H1985" s="268"/>
    </row>
    <row r="1986" spans="1:8" s="325" customFormat="1" x14ac:dyDescent="0.2">
      <c r="A1986" s="338"/>
      <c r="B1986" s="338"/>
      <c r="E1986" s="313"/>
      <c r="F1986" s="313"/>
      <c r="G1986" s="268"/>
      <c r="H1986" s="268"/>
    </row>
    <row r="1987" spans="1:8" s="325" customFormat="1" x14ac:dyDescent="0.2">
      <c r="A1987" s="338"/>
      <c r="B1987" s="338"/>
      <c r="E1987" s="313"/>
      <c r="F1987" s="313"/>
      <c r="G1987" s="268"/>
      <c r="H1987" s="268"/>
    </row>
    <row r="1988" spans="1:8" s="325" customFormat="1" x14ac:dyDescent="0.2">
      <c r="A1988" s="338"/>
      <c r="B1988" s="338"/>
      <c r="E1988" s="313"/>
      <c r="F1988" s="313"/>
      <c r="G1988" s="268"/>
      <c r="H1988" s="268"/>
    </row>
    <row r="1989" spans="1:8" s="325" customFormat="1" x14ac:dyDescent="0.2">
      <c r="A1989" s="338"/>
      <c r="B1989" s="338"/>
      <c r="E1989" s="313"/>
      <c r="F1989" s="313"/>
      <c r="G1989" s="268"/>
      <c r="H1989" s="268"/>
    </row>
    <row r="1990" spans="1:8" s="325" customFormat="1" x14ac:dyDescent="0.2">
      <c r="A1990" s="338"/>
      <c r="B1990" s="338"/>
      <c r="E1990" s="313"/>
      <c r="F1990" s="313"/>
      <c r="G1990" s="268"/>
      <c r="H1990" s="268"/>
    </row>
    <row r="1991" spans="1:8" s="325" customFormat="1" x14ac:dyDescent="0.2">
      <c r="A1991" s="338"/>
      <c r="B1991" s="338"/>
      <c r="E1991" s="313"/>
      <c r="F1991" s="313"/>
      <c r="G1991" s="268"/>
      <c r="H1991" s="268"/>
    </row>
    <row r="1992" spans="1:8" s="325" customFormat="1" x14ac:dyDescent="0.2">
      <c r="A1992" s="338"/>
      <c r="B1992" s="338"/>
      <c r="E1992" s="313"/>
      <c r="F1992" s="313"/>
      <c r="G1992" s="268"/>
      <c r="H1992" s="268"/>
    </row>
    <row r="1993" spans="1:8" s="325" customFormat="1" x14ac:dyDescent="0.2">
      <c r="A1993" s="338"/>
      <c r="B1993" s="338"/>
      <c r="E1993" s="313"/>
      <c r="F1993" s="313"/>
      <c r="G1993" s="268"/>
      <c r="H1993" s="268"/>
    </row>
    <row r="1994" spans="1:8" s="325" customFormat="1" x14ac:dyDescent="0.2">
      <c r="A1994" s="338"/>
      <c r="B1994" s="338"/>
      <c r="E1994" s="313"/>
      <c r="F1994" s="313"/>
      <c r="G1994" s="268"/>
      <c r="H1994" s="268"/>
    </row>
    <row r="1995" spans="1:8" s="325" customFormat="1" x14ac:dyDescent="0.2">
      <c r="A1995" s="338"/>
      <c r="B1995" s="338"/>
      <c r="E1995" s="313"/>
      <c r="F1995" s="313"/>
      <c r="G1995" s="268"/>
      <c r="H1995" s="268"/>
    </row>
    <row r="1996" spans="1:8" s="325" customFormat="1" x14ac:dyDescent="0.2">
      <c r="A1996" s="338"/>
      <c r="B1996" s="338"/>
      <c r="E1996" s="313"/>
      <c r="F1996" s="313"/>
      <c r="G1996" s="268"/>
      <c r="H1996" s="268"/>
    </row>
    <row r="1997" spans="1:8" s="325" customFormat="1" x14ac:dyDescent="0.2">
      <c r="A1997" s="338"/>
      <c r="B1997" s="338"/>
      <c r="E1997" s="313"/>
      <c r="F1997" s="313"/>
      <c r="G1997" s="268"/>
      <c r="H1997" s="268"/>
    </row>
    <row r="1998" spans="1:8" s="325" customFormat="1" x14ac:dyDescent="0.2">
      <c r="A1998" s="338"/>
      <c r="B1998" s="338"/>
      <c r="E1998" s="313"/>
      <c r="F1998" s="313"/>
      <c r="G1998" s="268"/>
      <c r="H1998" s="268"/>
    </row>
    <row r="1999" spans="1:8" s="325" customFormat="1" x14ac:dyDescent="0.2">
      <c r="A1999" s="338"/>
      <c r="B1999" s="338"/>
      <c r="E1999" s="313"/>
      <c r="F1999" s="313"/>
      <c r="G1999" s="268"/>
      <c r="H1999" s="268"/>
    </row>
    <row r="2000" spans="1:8" s="325" customFormat="1" x14ac:dyDescent="0.2">
      <c r="A2000" s="338"/>
      <c r="B2000" s="338"/>
      <c r="E2000" s="313"/>
      <c r="F2000" s="313"/>
      <c r="G2000" s="268"/>
      <c r="H2000" s="268"/>
    </row>
    <row r="2001" spans="1:8" s="325" customFormat="1" x14ac:dyDescent="0.2">
      <c r="A2001" s="338"/>
      <c r="B2001" s="338"/>
      <c r="E2001" s="313"/>
      <c r="F2001" s="313"/>
      <c r="G2001" s="268"/>
      <c r="H2001" s="268"/>
    </row>
    <row r="2002" spans="1:8" s="325" customFormat="1" x14ac:dyDescent="0.2">
      <c r="A2002" s="338"/>
      <c r="B2002" s="338"/>
      <c r="E2002" s="313"/>
      <c r="F2002" s="313"/>
      <c r="G2002" s="268"/>
      <c r="H2002" s="268"/>
    </row>
    <row r="2003" spans="1:8" s="325" customFormat="1" x14ac:dyDescent="0.2">
      <c r="A2003" s="338"/>
      <c r="B2003" s="338"/>
      <c r="E2003" s="313"/>
      <c r="F2003" s="313"/>
      <c r="G2003" s="268"/>
      <c r="H2003" s="268"/>
    </row>
    <row r="2004" spans="1:8" s="325" customFormat="1" x14ac:dyDescent="0.2">
      <c r="A2004" s="338"/>
      <c r="B2004" s="338"/>
      <c r="E2004" s="313"/>
      <c r="F2004" s="313"/>
      <c r="G2004" s="268"/>
      <c r="H2004" s="268"/>
    </row>
    <row r="2005" spans="1:8" s="325" customFormat="1" x14ac:dyDescent="0.2">
      <c r="A2005" s="338"/>
      <c r="B2005" s="338"/>
      <c r="E2005" s="313"/>
      <c r="F2005" s="313"/>
      <c r="G2005" s="268"/>
      <c r="H2005" s="268"/>
    </row>
    <row r="2006" spans="1:8" s="325" customFormat="1" x14ac:dyDescent="0.2">
      <c r="A2006" s="338"/>
      <c r="B2006" s="338"/>
      <c r="E2006" s="313"/>
      <c r="F2006" s="313"/>
      <c r="G2006" s="268"/>
      <c r="H2006" s="268"/>
    </row>
    <row r="2007" spans="1:8" s="325" customFormat="1" x14ac:dyDescent="0.2">
      <c r="A2007" s="338"/>
      <c r="B2007" s="338"/>
      <c r="E2007" s="313"/>
      <c r="F2007" s="313"/>
      <c r="G2007" s="268"/>
      <c r="H2007" s="268"/>
    </row>
    <row r="2008" spans="1:8" s="325" customFormat="1" x14ac:dyDescent="0.2">
      <c r="A2008" s="338"/>
      <c r="B2008" s="338"/>
      <c r="E2008" s="313"/>
      <c r="F2008" s="313"/>
      <c r="G2008" s="268"/>
      <c r="H2008" s="268"/>
    </row>
    <row r="2009" spans="1:8" s="325" customFormat="1" x14ac:dyDescent="0.2">
      <c r="A2009" s="338"/>
      <c r="B2009" s="338"/>
      <c r="E2009" s="313"/>
      <c r="F2009" s="313"/>
      <c r="G2009" s="268"/>
      <c r="H2009" s="268"/>
    </row>
    <row r="2010" spans="1:8" s="325" customFormat="1" x14ac:dyDescent="0.2">
      <c r="A2010" s="338"/>
      <c r="B2010" s="338"/>
      <c r="E2010" s="313"/>
      <c r="F2010" s="313"/>
      <c r="G2010" s="268"/>
      <c r="H2010" s="268"/>
    </row>
    <row r="2011" spans="1:8" s="325" customFormat="1" x14ac:dyDescent="0.2">
      <c r="A2011" s="338"/>
      <c r="B2011" s="338"/>
      <c r="E2011" s="313"/>
      <c r="F2011" s="313"/>
      <c r="G2011" s="268"/>
      <c r="H2011" s="268"/>
    </row>
    <row r="2012" spans="1:8" s="325" customFormat="1" x14ac:dyDescent="0.2">
      <c r="A2012" s="338"/>
      <c r="B2012" s="338"/>
      <c r="E2012" s="313"/>
      <c r="F2012" s="313"/>
      <c r="G2012" s="268"/>
      <c r="H2012" s="268"/>
    </row>
    <row r="2013" spans="1:8" s="325" customFormat="1" x14ac:dyDescent="0.2">
      <c r="A2013" s="338"/>
      <c r="B2013" s="338"/>
      <c r="E2013" s="313"/>
      <c r="F2013" s="313"/>
      <c r="G2013" s="268"/>
      <c r="H2013" s="268"/>
    </row>
    <row r="2014" spans="1:8" s="325" customFormat="1" x14ac:dyDescent="0.2">
      <c r="A2014" s="338"/>
      <c r="B2014" s="338"/>
      <c r="E2014" s="313"/>
      <c r="F2014" s="313"/>
      <c r="G2014" s="268"/>
      <c r="H2014" s="268"/>
    </row>
    <row r="2015" spans="1:8" s="325" customFormat="1" x14ac:dyDescent="0.2">
      <c r="A2015" s="338"/>
      <c r="B2015" s="338"/>
      <c r="E2015" s="313"/>
      <c r="F2015" s="313"/>
      <c r="G2015" s="268"/>
      <c r="H2015" s="268"/>
    </row>
    <row r="2016" spans="1:8" s="325" customFormat="1" x14ac:dyDescent="0.2">
      <c r="A2016" s="338"/>
      <c r="B2016" s="338"/>
      <c r="E2016" s="313"/>
      <c r="F2016" s="313"/>
      <c r="G2016" s="268"/>
      <c r="H2016" s="268"/>
    </row>
    <row r="2017" spans="1:8" s="325" customFormat="1" x14ac:dyDescent="0.2">
      <c r="A2017" s="338"/>
      <c r="B2017" s="338"/>
      <c r="E2017" s="313"/>
      <c r="F2017" s="313"/>
      <c r="G2017" s="268"/>
      <c r="H2017" s="268"/>
    </row>
    <row r="2018" spans="1:8" s="325" customFormat="1" x14ac:dyDescent="0.2">
      <c r="A2018" s="338"/>
      <c r="B2018" s="338"/>
      <c r="E2018" s="313"/>
      <c r="F2018" s="313"/>
      <c r="G2018" s="268"/>
      <c r="H2018" s="268"/>
    </row>
    <row r="2019" spans="1:8" s="325" customFormat="1" x14ac:dyDescent="0.2">
      <c r="A2019" s="338"/>
      <c r="B2019" s="338"/>
      <c r="E2019" s="313"/>
      <c r="F2019" s="313"/>
      <c r="G2019" s="268"/>
      <c r="H2019" s="268"/>
    </row>
    <row r="2020" spans="1:8" s="325" customFormat="1" x14ac:dyDescent="0.2">
      <c r="A2020" s="338"/>
      <c r="B2020" s="338"/>
      <c r="E2020" s="313"/>
      <c r="F2020" s="313"/>
      <c r="G2020" s="268"/>
      <c r="H2020" s="268"/>
    </row>
    <row r="2021" spans="1:8" s="325" customFormat="1" x14ac:dyDescent="0.2">
      <c r="A2021" s="338"/>
      <c r="B2021" s="338"/>
      <c r="E2021" s="313"/>
      <c r="F2021" s="313"/>
      <c r="G2021" s="268"/>
      <c r="H2021" s="268"/>
    </row>
    <row r="2022" spans="1:8" s="325" customFormat="1" x14ac:dyDescent="0.2">
      <c r="A2022" s="338"/>
      <c r="B2022" s="338"/>
      <c r="E2022" s="313"/>
      <c r="F2022" s="313"/>
      <c r="G2022" s="268"/>
      <c r="H2022" s="268"/>
    </row>
    <row r="2023" spans="1:8" s="325" customFormat="1" x14ac:dyDescent="0.2">
      <c r="A2023" s="338"/>
      <c r="B2023" s="338"/>
      <c r="E2023" s="313"/>
      <c r="F2023" s="313"/>
      <c r="G2023" s="268"/>
      <c r="H2023" s="268"/>
    </row>
    <row r="2024" spans="1:8" s="325" customFormat="1" x14ac:dyDescent="0.2">
      <c r="A2024" s="338"/>
      <c r="B2024" s="338"/>
      <c r="E2024" s="313"/>
      <c r="F2024" s="313"/>
      <c r="G2024" s="268"/>
      <c r="H2024" s="268"/>
    </row>
    <row r="2025" spans="1:8" s="325" customFormat="1" x14ac:dyDescent="0.2">
      <c r="A2025" s="338"/>
      <c r="B2025" s="338"/>
      <c r="E2025" s="313"/>
      <c r="F2025" s="313"/>
      <c r="G2025" s="268"/>
      <c r="H2025" s="268"/>
    </row>
    <row r="2026" spans="1:8" s="325" customFormat="1" x14ac:dyDescent="0.2">
      <c r="A2026" s="338"/>
      <c r="B2026" s="338"/>
      <c r="E2026" s="313"/>
      <c r="F2026" s="313"/>
      <c r="G2026" s="268"/>
      <c r="H2026" s="268"/>
    </row>
    <row r="2027" spans="1:8" s="325" customFormat="1" x14ac:dyDescent="0.2">
      <c r="A2027" s="338"/>
      <c r="B2027" s="338"/>
      <c r="E2027" s="313"/>
      <c r="F2027" s="313"/>
      <c r="G2027" s="268"/>
      <c r="H2027" s="268"/>
    </row>
    <row r="2028" spans="1:8" s="325" customFormat="1" x14ac:dyDescent="0.2">
      <c r="A2028" s="338"/>
      <c r="B2028" s="338"/>
      <c r="E2028" s="313"/>
      <c r="F2028" s="313"/>
      <c r="G2028" s="268"/>
      <c r="H2028" s="268"/>
    </row>
    <row r="2029" spans="1:8" s="325" customFormat="1" x14ac:dyDescent="0.2">
      <c r="A2029" s="338"/>
      <c r="B2029" s="338"/>
      <c r="E2029" s="313"/>
      <c r="F2029" s="313"/>
      <c r="G2029" s="268"/>
      <c r="H2029" s="268"/>
    </row>
    <row r="2030" spans="1:8" s="325" customFormat="1" x14ac:dyDescent="0.2">
      <c r="A2030" s="338"/>
      <c r="B2030" s="338"/>
      <c r="E2030" s="313"/>
      <c r="F2030" s="313"/>
      <c r="G2030" s="268"/>
      <c r="H2030" s="268"/>
    </row>
    <row r="2031" spans="1:8" s="325" customFormat="1" x14ac:dyDescent="0.2">
      <c r="A2031" s="338"/>
      <c r="B2031" s="338"/>
      <c r="E2031" s="313"/>
      <c r="F2031" s="313"/>
      <c r="G2031" s="268"/>
      <c r="H2031" s="268"/>
    </row>
    <row r="2032" spans="1:8" s="325" customFormat="1" x14ac:dyDescent="0.2">
      <c r="A2032" s="338"/>
      <c r="B2032" s="338"/>
      <c r="E2032" s="313"/>
      <c r="F2032" s="313"/>
      <c r="G2032" s="268"/>
      <c r="H2032" s="268"/>
    </row>
    <row r="2033" spans="1:8" s="325" customFormat="1" x14ac:dyDescent="0.2">
      <c r="A2033" s="338"/>
      <c r="B2033" s="338"/>
      <c r="E2033" s="313"/>
      <c r="F2033" s="313"/>
      <c r="G2033" s="268"/>
      <c r="H2033" s="268"/>
    </row>
    <row r="2034" spans="1:8" s="325" customFormat="1" x14ac:dyDescent="0.2">
      <c r="A2034" s="338"/>
      <c r="B2034" s="338"/>
      <c r="E2034" s="313"/>
      <c r="F2034" s="313"/>
      <c r="G2034" s="268"/>
      <c r="H2034" s="268"/>
    </row>
    <row r="2035" spans="1:8" s="325" customFormat="1" x14ac:dyDescent="0.2">
      <c r="A2035" s="338"/>
      <c r="B2035" s="338"/>
      <c r="E2035" s="313"/>
      <c r="F2035" s="313"/>
      <c r="G2035" s="268"/>
      <c r="H2035" s="268"/>
    </row>
    <row r="2036" spans="1:8" s="325" customFormat="1" x14ac:dyDescent="0.2">
      <c r="A2036" s="338"/>
      <c r="B2036" s="338"/>
      <c r="E2036" s="313"/>
      <c r="F2036" s="313"/>
      <c r="G2036" s="268"/>
      <c r="H2036" s="268"/>
    </row>
    <row r="2037" spans="1:8" s="325" customFormat="1" x14ac:dyDescent="0.2">
      <c r="A2037" s="338"/>
      <c r="B2037" s="338"/>
      <c r="E2037" s="313"/>
      <c r="F2037" s="313"/>
      <c r="G2037" s="268"/>
      <c r="H2037" s="268"/>
    </row>
    <row r="2038" spans="1:8" s="325" customFormat="1" x14ac:dyDescent="0.2">
      <c r="A2038" s="338"/>
      <c r="B2038" s="338"/>
      <c r="E2038" s="313"/>
      <c r="F2038" s="313"/>
      <c r="G2038" s="268"/>
      <c r="H2038" s="268"/>
    </row>
    <row r="2039" spans="1:8" s="325" customFormat="1" x14ac:dyDescent="0.2">
      <c r="A2039" s="338"/>
      <c r="B2039" s="338"/>
      <c r="E2039" s="313"/>
      <c r="F2039" s="313"/>
      <c r="G2039" s="268"/>
      <c r="H2039" s="268"/>
    </row>
    <row r="2040" spans="1:8" s="325" customFormat="1" x14ac:dyDescent="0.2">
      <c r="A2040" s="338"/>
      <c r="B2040" s="338"/>
      <c r="E2040" s="313"/>
      <c r="F2040" s="313"/>
      <c r="G2040" s="268"/>
      <c r="H2040" s="268"/>
    </row>
    <row r="2041" spans="1:8" s="325" customFormat="1" x14ac:dyDescent="0.2">
      <c r="A2041" s="338"/>
      <c r="B2041" s="338"/>
      <c r="E2041" s="313"/>
      <c r="F2041" s="313"/>
      <c r="G2041" s="268"/>
      <c r="H2041" s="268"/>
    </row>
    <row r="2042" spans="1:8" s="325" customFormat="1" x14ac:dyDescent="0.2">
      <c r="A2042" s="338"/>
      <c r="B2042" s="338"/>
      <c r="E2042" s="313"/>
      <c r="F2042" s="313"/>
      <c r="G2042" s="268"/>
      <c r="H2042" s="268"/>
    </row>
    <row r="2043" spans="1:8" s="325" customFormat="1" x14ac:dyDescent="0.2">
      <c r="A2043" s="338"/>
      <c r="B2043" s="338"/>
      <c r="E2043" s="313"/>
      <c r="F2043" s="313"/>
      <c r="G2043" s="268"/>
      <c r="H2043" s="268"/>
    </row>
    <row r="2044" spans="1:8" s="325" customFormat="1" x14ac:dyDescent="0.2">
      <c r="A2044" s="338"/>
      <c r="B2044" s="338"/>
      <c r="E2044" s="313"/>
      <c r="F2044" s="313"/>
      <c r="G2044" s="268"/>
      <c r="H2044" s="268"/>
    </row>
    <row r="2045" spans="1:8" s="325" customFormat="1" x14ac:dyDescent="0.2">
      <c r="A2045" s="338"/>
      <c r="B2045" s="338"/>
      <c r="E2045" s="313"/>
      <c r="F2045" s="313"/>
      <c r="G2045" s="268"/>
      <c r="H2045" s="268"/>
    </row>
    <row r="2046" spans="1:8" s="325" customFormat="1" x14ac:dyDescent="0.2">
      <c r="A2046" s="338"/>
      <c r="B2046" s="338"/>
      <c r="E2046" s="313"/>
      <c r="F2046" s="313"/>
      <c r="G2046" s="268"/>
      <c r="H2046" s="268"/>
    </row>
    <row r="2047" spans="1:8" s="325" customFormat="1" x14ac:dyDescent="0.2">
      <c r="A2047" s="338"/>
      <c r="B2047" s="338"/>
      <c r="E2047" s="313"/>
      <c r="F2047" s="313"/>
      <c r="G2047" s="268"/>
      <c r="H2047" s="268"/>
    </row>
    <row r="2048" spans="1:8" s="325" customFormat="1" x14ac:dyDescent="0.2">
      <c r="A2048" s="338"/>
      <c r="B2048" s="338"/>
      <c r="E2048" s="313"/>
      <c r="F2048" s="313"/>
      <c r="G2048" s="268"/>
      <c r="H2048" s="268"/>
    </row>
    <row r="2049" spans="1:8" s="325" customFormat="1" x14ac:dyDescent="0.2">
      <c r="A2049" s="338"/>
      <c r="B2049" s="338"/>
      <c r="E2049" s="313"/>
      <c r="F2049" s="313"/>
      <c r="G2049" s="268"/>
      <c r="H2049" s="268"/>
    </row>
    <row r="2050" spans="1:8" s="325" customFormat="1" x14ac:dyDescent="0.2">
      <c r="A2050" s="338"/>
      <c r="B2050" s="338"/>
      <c r="E2050" s="313"/>
      <c r="F2050" s="313"/>
      <c r="G2050" s="268"/>
      <c r="H2050" s="268"/>
    </row>
    <row r="2051" spans="1:8" s="325" customFormat="1" x14ac:dyDescent="0.2">
      <c r="A2051" s="338"/>
      <c r="B2051" s="338"/>
      <c r="E2051" s="313"/>
      <c r="F2051" s="313"/>
      <c r="G2051" s="268"/>
      <c r="H2051" s="268"/>
    </row>
    <row r="2052" spans="1:8" s="325" customFormat="1" x14ac:dyDescent="0.2">
      <c r="A2052" s="338"/>
      <c r="B2052" s="338"/>
      <c r="E2052" s="313"/>
      <c r="F2052" s="313"/>
      <c r="G2052" s="268"/>
      <c r="H2052" s="268"/>
    </row>
    <row r="2053" spans="1:8" s="325" customFormat="1" x14ac:dyDescent="0.2">
      <c r="A2053" s="338"/>
      <c r="B2053" s="338"/>
      <c r="E2053" s="313"/>
      <c r="F2053" s="313"/>
      <c r="G2053" s="268"/>
      <c r="H2053" s="268"/>
    </row>
    <row r="2054" spans="1:8" s="325" customFormat="1" x14ac:dyDescent="0.2">
      <c r="A2054" s="338"/>
      <c r="B2054" s="338"/>
      <c r="E2054" s="313"/>
      <c r="F2054" s="313"/>
      <c r="G2054" s="268"/>
      <c r="H2054" s="268"/>
    </row>
    <row r="2055" spans="1:8" s="325" customFormat="1" x14ac:dyDescent="0.2">
      <c r="A2055" s="338"/>
      <c r="B2055" s="338"/>
      <c r="E2055" s="313"/>
      <c r="F2055" s="313"/>
      <c r="G2055" s="268"/>
      <c r="H2055" s="268"/>
    </row>
    <row r="2056" spans="1:8" s="325" customFormat="1" x14ac:dyDescent="0.2">
      <c r="A2056" s="338"/>
      <c r="B2056" s="338"/>
      <c r="E2056" s="313"/>
      <c r="F2056" s="313"/>
      <c r="G2056" s="268"/>
      <c r="H2056" s="268"/>
    </row>
    <row r="2057" spans="1:8" s="325" customFormat="1" x14ac:dyDescent="0.2">
      <c r="A2057" s="338"/>
      <c r="B2057" s="338"/>
      <c r="E2057" s="313"/>
      <c r="F2057" s="313"/>
      <c r="G2057" s="268"/>
      <c r="H2057" s="268"/>
    </row>
    <row r="2058" spans="1:8" s="325" customFormat="1" x14ac:dyDescent="0.2">
      <c r="A2058" s="338"/>
      <c r="B2058" s="338"/>
      <c r="E2058" s="313"/>
      <c r="F2058" s="313"/>
      <c r="G2058" s="268"/>
      <c r="H2058" s="268"/>
    </row>
    <row r="2059" spans="1:8" s="325" customFormat="1" x14ac:dyDescent="0.2">
      <c r="A2059" s="338"/>
      <c r="B2059" s="338"/>
      <c r="E2059" s="313"/>
      <c r="F2059" s="313"/>
      <c r="G2059" s="268"/>
      <c r="H2059" s="268"/>
    </row>
    <row r="2060" spans="1:8" s="325" customFormat="1" x14ac:dyDescent="0.2">
      <c r="A2060" s="338"/>
      <c r="B2060" s="338"/>
      <c r="E2060" s="313"/>
      <c r="F2060" s="313"/>
      <c r="G2060" s="268"/>
      <c r="H2060" s="268"/>
    </row>
    <row r="2061" spans="1:8" s="325" customFormat="1" x14ac:dyDescent="0.2">
      <c r="A2061" s="338"/>
      <c r="B2061" s="338"/>
      <c r="E2061" s="313"/>
      <c r="F2061" s="313"/>
      <c r="G2061" s="268"/>
      <c r="H2061" s="268"/>
    </row>
    <row r="2062" spans="1:8" s="325" customFormat="1" x14ac:dyDescent="0.2">
      <c r="A2062" s="338"/>
      <c r="B2062" s="338"/>
      <c r="E2062" s="313"/>
      <c r="F2062" s="313"/>
      <c r="G2062" s="268"/>
      <c r="H2062" s="268"/>
    </row>
    <row r="2063" spans="1:8" s="325" customFormat="1" x14ac:dyDescent="0.2">
      <c r="A2063" s="338"/>
      <c r="B2063" s="338"/>
      <c r="E2063" s="313"/>
      <c r="F2063" s="313"/>
      <c r="G2063" s="268"/>
      <c r="H2063" s="268"/>
    </row>
    <row r="2064" spans="1:8" s="325" customFormat="1" x14ac:dyDescent="0.2">
      <c r="A2064" s="338"/>
      <c r="B2064" s="338"/>
      <c r="E2064" s="313"/>
      <c r="F2064" s="313"/>
      <c r="G2064" s="268"/>
      <c r="H2064" s="268"/>
    </row>
    <row r="2065" spans="1:8" s="325" customFormat="1" x14ac:dyDescent="0.2">
      <c r="A2065" s="338"/>
      <c r="B2065" s="338"/>
      <c r="E2065" s="313"/>
      <c r="F2065" s="313"/>
      <c r="G2065" s="268"/>
      <c r="H2065" s="268"/>
    </row>
    <row r="2066" spans="1:8" s="325" customFormat="1" x14ac:dyDescent="0.2">
      <c r="A2066" s="338"/>
      <c r="B2066" s="338"/>
      <c r="E2066" s="313"/>
      <c r="F2066" s="313"/>
      <c r="G2066" s="268"/>
      <c r="H2066" s="268"/>
    </row>
    <row r="2067" spans="1:8" s="325" customFormat="1" x14ac:dyDescent="0.2">
      <c r="A2067" s="338"/>
      <c r="B2067" s="338"/>
      <c r="E2067" s="313"/>
      <c r="F2067" s="313"/>
      <c r="G2067" s="268"/>
      <c r="H2067" s="268"/>
    </row>
    <row r="2068" spans="1:8" s="325" customFormat="1" x14ac:dyDescent="0.2">
      <c r="A2068" s="338"/>
      <c r="B2068" s="338"/>
      <c r="E2068" s="313"/>
      <c r="F2068" s="313"/>
      <c r="G2068" s="268"/>
      <c r="H2068" s="268"/>
    </row>
    <row r="2069" spans="1:8" s="325" customFormat="1" x14ac:dyDescent="0.2">
      <c r="A2069" s="338"/>
      <c r="B2069" s="338"/>
      <c r="E2069" s="313"/>
      <c r="F2069" s="313"/>
      <c r="G2069" s="268"/>
      <c r="H2069" s="268"/>
    </row>
    <row r="2070" spans="1:8" s="325" customFormat="1" x14ac:dyDescent="0.2">
      <c r="A2070" s="338"/>
      <c r="B2070" s="338"/>
      <c r="E2070" s="313"/>
      <c r="F2070" s="313"/>
      <c r="G2070" s="268"/>
      <c r="H2070" s="268"/>
    </row>
    <row r="2071" spans="1:8" s="325" customFormat="1" x14ac:dyDescent="0.2">
      <c r="A2071" s="338"/>
      <c r="B2071" s="338"/>
      <c r="E2071" s="313"/>
      <c r="F2071" s="313"/>
      <c r="G2071" s="268"/>
      <c r="H2071" s="268"/>
    </row>
    <row r="2072" spans="1:8" s="325" customFormat="1" x14ac:dyDescent="0.2">
      <c r="A2072" s="338"/>
      <c r="B2072" s="338"/>
      <c r="E2072" s="313"/>
      <c r="F2072" s="313"/>
      <c r="G2072" s="268"/>
      <c r="H2072" s="268"/>
    </row>
    <row r="2073" spans="1:8" s="325" customFormat="1" x14ac:dyDescent="0.2">
      <c r="A2073" s="338"/>
      <c r="B2073" s="338"/>
      <c r="E2073" s="313"/>
      <c r="F2073" s="313"/>
      <c r="G2073" s="268"/>
      <c r="H2073" s="268"/>
    </row>
    <row r="2074" spans="1:8" s="325" customFormat="1" x14ac:dyDescent="0.2">
      <c r="A2074" s="338"/>
      <c r="B2074" s="338"/>
      <c r="E2074" s="313"/>
      <c r="F2074" s="313"/>
      <c r="G2074" s="268"/>
      <c r="H2074" s="268"/>
    </row>
    <row r="2075" spans="1:8" s="325" customFormat="1" x14ac:dyDescent="0.2">
      <c r="A2075" s="338"/>
      <c r="B2075" s="338"/>
      <c r="E2075" s="313"/>
      <c r="F2075" s="313"/>
      <c r="G2075" s="268"/>
      <c r="H2075" s="268"/>
    </row>
    <row r="2076" spans="1:8" s="325" customFormat="1" x14ac:dyDescent="0.2">
      <c r="A2076" s="338"/>
      <c r="B2076" s="338"/>
      <c r="E2076" s="313"/>
      <c r="F2076" s="313"/>
      <c r="G2076" s="268"/>
      <c r="H2076" s="268"/>
    </row>
    <row r="2077" spans="1:8" s="325" customFormat="1" x14ac:dyDescent="0.2">
      <c r="A2077" s="338"/>
      <c r="B2077" s="338"/>
      <c r="E2077" s="313"/>
      <c r="F2077" s="313"/>
      <c r="G2077" s="268"/>
      <c r="H2077" s="268"/>
    </row>
    <row r="2078" spans="1:8" s="325" customFormat="1" x14ac:dyDescent="0.2">
      <c r="A2078" s="338"/>
      <c r="B2078" s="338"/>
      <c r="E2078" s="313"/>
      <c r="F2078" s="313"/>
      <c r="G2078" s="268"/>
      <c r="H2078" s="268"/>
    </row>
    <row r="2079" spans="1:8" s="325" customFormat="1" x14ac:dyDescent="0.2">
      <c r="A2079" s="338"/>
      <c r="B2079" s="338"/>
      <c r="E2079" s="313"/>
      <c r="F2079" s="313"/>
      <c r="G2079" s="268"/>
      <c r="H2079" s="268"/>
    </row>
    <row r="2080" spans="1:8" s="325" customFormat="1" x14ac:dyDescent="0.2">
      <c r="A2080" s="338"/>
      <c r="B2080" s="338"/>
      <c r="E2080" s="313"/>
      <c r="F2080" s="313"/>
      <c r="G2080" s="268"/>
      <c r="H2080" s="268"/>
    </row>
    <row r="2081" spans="1:8" s="325" customFormat="1" x14ac:dyDescent="0.2">
      <c r="A2081" s="338"/>
      <c r="B2081" s="338"/>
      <c r="E2081" s="313"/>
      <c r="F2081" s="313"/>
      <c r="G2081" s="268"/>
      <c r="H2081" s="268"/>
    </row>
    <row r="2082" spans="1:8" s="325" customFormat="1" x14ac:dyDescent="0.2">
      <c r="A2082" s="338"/>
      <c r="B2082" s="338"/>
      <c r="E2082" s="313"/>
      <c r="F2082" s="313"/>
      <c r="G2082" s="268"/>
      <c r="H2082" s="268"/>
    </row>
    <row r="2083" spans="1:8" s="325" customFormat="1" x14ac:dyDescent="0.2">
      <c r="A2083" s="338"/>
      <c r="B2083" s="338"/>
      <c r="E2083" s="313"/>
      <c r="F2083" s="313"/>
      <c r="G2083" s="268"/>
      <c r="H2083" s="268"/>
    </row>
    <row r="2084" spans="1:8" s="325" customFormat="1" x14ac:dyDescent="0.2">
      <c r="A2084" s="338"/>
      <c r="B2084" s="338"/>
      <c r="E2084" s="313"/>
      <c r="F2084" s="313"/>
      <c r="G2084" s="268"/>
      <c r="H2084" s="268"/>
    </row>
    <row r="2085" spans="1:8" s="325" customFormat="1" x14ac:dyDescent="0.2">
      <c r="A2085" s="338"/>
      <c r="B2085" s="338"/>
      <c r="E2085" s="313"/>
      <c r="F2085" s="313"/>
      <c r="G2085" s="268"/>
      <c r="H2085" s="268"/>
    </row>
    <row r="2086" spans="1:8" s="325" customFormat="1" x14ac:dyDescent="0.2">
      <c r="A2086" s="338"/>
      <c r="B2086" s="338"/>
      <c r="E2086" s="313"/>
      <c r="F2086" s="313"/>
      <c r="G2086" s="268"/>
      <c r="H2086" s="268"/>
    </row>
    <row r="2087" spans="1:8" s="325" customFormat="1" x14ac:dyDescent="0.2">
      <c r="A2087" s="338"/>
      <c r="B2087" s="338"/>
      <c r="E2087" s="313"/>
      <c r="F2087" s="313"/>
      <c r="G2087" s="268"/>
      <c r="H2087" s="268"/>
    </row>
    <row r="2088" spans="1:8" s="325" customFormat="1" x14ac:dyDescent="0.2">
      <c r="A2088" s="338"/>
      <c r="B2088" s="338"/>
      <c r="E2088" s="313"/>
      <c r="F2088" s="313"/>
      <c r="G2088" s="268"/>
      <c r="H2088" s="268"/>
    </row>
    <row r="2089" spans="1:8" s="325" customFormat="1" x14ac:dyDescent="0.2">
      <c r="A2089" s="338"/>
      <c r="B2089" s="338"/>
      <c r="E2089" s="313"/>
      <c r="F2089" s="313"/>
      <c r="G2089" s="268"/>
      <c r="H2089" s="268"/>
    </row>
    <row r="2090" spans="1:8" s="325" customFormat="1" x14ac:dyDescent="0.2">
      <c r="A2090" s="338"/>
      <c r="B2090" s="338"/>
      <c r="E2090" s="313"/>
      <c r="F2090" s="313"/>
      <c r="G2090" s="268"/>
      <c r="H2090" s="268"/>
    </row>
    <row r="2091" spans="1:8" s="325" customFormat="1" x14ac:dyDescent="0.2">
      <c r="A2091" s="338"/>
      <c r="B2091" s="338"/>
      <c r="E2091" s="313"/>
      <c r="F2091" s="313"/>
      <c r="G2091" s="268"/>
      <c r="H2091" s="268"/>
    </row>
    <row r="2092" spans="1:8" s="325" customFormat="1" x14ac:dyDescent="0.2">
      <c r="A2092" s="338"/>
      <c r="B2092" s="338"/>
      <c r="E2092" s="313"/>
      <c r="F2092" s="313"/>
      <c r="G2092" s="268"/>
      <c r="H2092" s="268"/>
    </row>
    <row r="2093" spans="1:8" s="325" customFormat="1" x14ac:dyDescent="0.2">
      <c r="A2093" s="338"/>
      <c r="B2093" s="338"/>
      <c r="E2093" s="313"/>
      <c r="F2093" s="313"/>
      <c r="G2093" s="268"/>
      <c r="H2093" s="268"/>
    </row>
    <row r="2094" spans="1:8" s="325" customFormat="1" x14ac:dyDescent="0.2">
      <c r="A2094" s="338"/>
      <c r="B2094" s="338"/>
      <c r="E2094" s="313"/>
      <c r="F2094" s="313"/>
      <c r="G2094" s="268"/>
      <c r="H2094" s="268"/>
    </row>
    <row r="2095" spans="1:8" s="325" customFormat="1" x14ac:dyDescent="0.2">
      <c r="A2095" s="338"/>
      <c r="B2095" s="338"/>
      <c r="E2095" s="313"/>
      <c r="F2095" s="313"/>
      <c r="G2095" s="268"/>
      <c r="H2095" s="268"/>
    </row>
    <row r="2096" spans="1:8" s="325" customFormat="1" x14ac:dyDescent="0.2">
      <c r="A2096" s="338"/>
      <c r="B2096" s="338"/>
      <c r="E2096" s="313"/>
      <c r="F2096" s="313"/>
      <c r="G2096" s="268"/>
      <c r="H2096" s="268"/>
    </row>
    <row r="2097" spans="1:8" s="325" customFormat="1" x14ac:dyDescent="0.2">
      <c r="A2097" s="338"/>
      <c r="B2097" s="338"/>
      <c r="E2097" s="313"/>
      <c r="F2097" s="313"/>
      <c r="G2097" s="268"/>
      <c r="H2097" s="268"/>
    </row>
    <row r="2098" spans="1:8" s="325" customFormat="1" x14ac:dyDescent="0.2">
      <c r="A2098" s="338"/>
      <c r="B2098" s="338"/>
      <c r="E2098" s="313"/>
      <c r="F2098" s="313"/>
      <c r="G2098" s="268"/>
      <c r="H2098" s="268"/>
    </row>
    <row r="2099" spans="1:8" s="325" customFormat="1" x14ac:dyDescent="0.2">
      <c r="A2099" s="338"/>
      <c r="B2099" s="338"/>
      <c r="E2099" s="313"/>
      <c r="F2099" s="313"/>
      <c r="G2099" s="268"/>
      <c r="H2099" s="268"/>
    </row>
    <row r="2100" spans="1:8" s="325" customFormat="1" x14ac:dyDescent="0.2">
      <c r="A2100" s="338"/>
      <c r="B2100" s="338"/>
      <c r="E2100" s="313"/>
      <c r="F2100" s="313"/>
      <c r="G2100" s="268"/>
      <c r="H2100" s="268"/>
    </row>
    <row r="2101" spans="1:8" s="325" customFormat="1" x14ac:dyDescent="0.2">
      <c r="A2101" s="338"/>
      <c r="B2101" s="338"/>
      <c r="E2101" s="313"/>
      <c r="F2101" s="313"/>
      <c r="G2101" s="268"/>
      <c r="H2101" s="268"/>
    </row>
    <row r="2102" spans="1:8" s="325" customFormat="1" x14ac:dyDescent="0.2">
      <c r="A2102" s="338"/>
      <c r="B2102" s="338"/>
      <c r="E2102" s="313"/>
      <c r="F2102" s="313"/>
      <c r="G2102" s="268"/>
      <c r="H2102" s="268"/>
    </row>
    <row r="2103" spans="1:8" s="325" customFormat="1" x14ac:dyDescent="0.2">
      <c r="A2103" s="338"/>
      <c r="B2103" s="338"/>
      <c r="E2103" s="313"/>
      <c r="F2103" s="313"/>
      <c r="G2103" s="268"/>
      <c r="H2103" s="268"/>
    </row>
    <row r="2104" spans="1:8" s="325" customFormat="1" x14ac:dyDescent="0.2">
      <c r="A2104" s="338"/>
      <c r="B2104" s="338"/>
      <c r="E2104" s="313"/>
      <c r="F2104" s="313"/>
      <c r="G2104" s="268"/>
      <c r="H2104" s="268"/>
    </row>
    <row r="2105" spans="1:8" s="325" customFormat="1" x14ac:dyDescent="0.2">
      <c r="A2105" s="338"/>
      <c r="B2105" s="338"/>
      <c r="E2105" s="313"/>
      <c r="F2105" s="313"/>
      <c r="G2105" s="268"/>
      <c r="H2105" s="268"/>
    </row>
    <row r="2106" spans="1:8" s="325" customFormat="1" x14ac:dyDescent="0.2">
      <c r="A2106" s="338"/>
      <c r="B2106" s="338"/>
      <c r="E2106" s="313"/>
      <c r="F2106" s="313"/>
      <c r="G2106" s="268"/>
      <c r="H2106" s="268"/>
    </row>
    <row r="2107" spans="1:8" s="325" customFormat="1" x14ac:dyDescent="0.2">
      <c r="A2107" s="338"/>
      <c r="B2107" s="338"/>
      <c r="E2107" s="313"/>
      <c r="F2107" s="313"/>
      <c r="G2107" s="268"/>
      <c r="H2107" s="268"/>
    </row>
    <row r="2108" spans="1:8" s="325" customFormat="1" x14ac:dyDescent="0.2">
      <c r="A2108" s="338"/>
      <c r="B2108" s="338"/>
      <c r="E2108" s="313"/>
      <c r="F2108" s="313"/>
      <c r="G2108" s="268"/>
      <c r="H2108" s="268"/>
    </row>
    <row r="2109" spans="1:8" s="325" customFormat="1" x14ac:dyDescent="0.2">
      <c r="A2109" s="338"/>
      <c r="B2109" s="338"/>
      <c r="E2109" s="313"/>
      <c r="F2109" s="313"/>
      <c r="G2109" s="268"/>
      <c r="H2109" s="268"/>
    </row>
    <row r="2110" spans="1:8" s="325" customFormat="1" x14ac:dyDescent="0.2">
      <c r="A2110" s="338"/>
      <c r="B2110" s="338"/>
      <c r="E2110" s="313"/>
      <c r="F2110" s="313"/>
      <c r="G2110" s="268"/>
      <c r="H2110" s="268"/>
    </row>
    <row r="2111" spans="1:8" s="325" customFormat="1" x14ac:dyDescent="0.2">
      <c r="A2111" s="338"/>
      <c r="B2111" s="338"/>
      <c r="E2111" s="313"/>
      <c r="F2111" s="313"/>
      <c r="G2111" s="268"/>
      <c r="H2111" s="268"/>
    </row>
    <row r="2112" spans="1:8" s="325" customFormat="1" x14ac:dyDescent="0.2">
      <c r="A2112" s="338"/>
      <c r="B2112" s="338"/>
      <c r="E2112" s="313"/>
      <c r="F2112" s="313"/>
      <c r="G2112" s="268"/>
      <c r="H2112" s="268"/>
    </row>
    <row r="2113" spans="1:8" s="325" customFormat="1" x14ac:dyDescent="0.2">
      <c r="A2113" s="338"/>
      <c r="B2113" s="338"/>
      <c r="E2113" s="313"/>
      <c r="F2113" s="313"/>
      <c r="G2113" s="268"/>
      <c r="H2113" s="268"/>
    </row>
    <row r="2114" spans="1:8" s="325" customFormat="1" x14ac:dyDescent="0.2">
      <c r="A2114" s="338"/>
      <c r="B2114" s="338"/>
      <c r="E2114" s="313"/>
      <c r="F2114" s="313"/>
      <c r="G2114" s="268"/>
      <c r="H2114" s="268"/>
    </row>
    <row r="2115" spans="1:8" s="325" customFormat="1" x14ac:dyDescent="0.2">
      <c r="A2115" s="338"/>
      <c r="B2115" s="338"/>
      <c r="E2115" s="313"/>
      <c r="F2115" s="313"/>
      <c r="G2115" s="268"/>
      <c r="H2115" s="268"/>
    </row>
    <row r="2116" spans="1:8" s="325" customFormat="1" x14ac:dyDescent="0.2">
      <c r="A2116" s="338"/>
      <c r="B2116" s="338"/>
      <c r="E2116" s="313"/>
      <c r="F2116" s="313"/>
      <c r="G2116" s="268"/>
      <c r="H2116" s="268"/>
    </row>
    <row r="2117" spans="1:8" s="325" customFormat="1" x14ac:dyDescent="0.2">
      <c r="A2117" s="338"/>
      <c r="B2117" s="338"/>
      <c r="E2117" s="313"/>
      <c r="F2117" s="313"/>
      <c r="G2117" s="268"/>
      <c r="H2117" s="268"/>
    </row>
    <row r="2118" spans="1:8" s="325" customFormat="1" x14ac:dyDescent="0.2">
      <c r="A2118" s="338"/>
      <c r="B2118" s="338"/>
      <c r="E2118" s="313"/>
      <c r="F2118" s="313"/>
      <c r="G2118" s="268"/>
      <c r="H2118" s="268"/>
    </row>
    <row r="2119" spans="1:8" s="325" customFormat="1" x14ac:dyDescent="0.2">
      <c r="A2119" s="338"/>
      <c r="B2119" s="338"/>
      <c r="E2119" s="313"/>
      <c r="F2119" s="313"/>
      <c r="G2119" s="268"/>
      <c r="H2119" s="268"/>
    </row>
    <row r="2120" spans="1:8" s="325" customFormat="1" x14ac:dyDescent="0.2">
      <c r="A2120" s="338"/>
      <c r="B2120" s="338"/>
      <c r="E2120" s="313"/>
      <c r="F2120" s="313"/>
      <c r="G2120" s="268"/>
      <c r="H2120" s="268"/>
    </row>
    <row r="2121" spans="1:8" s="325" customFormat="1" x14ac:dyDescent="0.2">
      <c r="A2121" s="338"/>
      <c r="B2121" s="338"/>
      <c r="E2121" s="313"/>
      <c r="F2121" s="313"/>
      <c r="G2121" s="268"/>
      <c r="H2121" s="268"/>
    </row>
    <row r="2122" spans="1:8" s="325" customFormat="1" x14ac:dyDescent="0.2">
      <c r="A2122" s="338"/>
      <c r="B2122" s="338"/>
      <c r="E2122" s="313"/>
      <c r="F2122" s="313"/>
      <c r="G2122" s="268"/>
      <c r="H2122" s="268"/>
    </row>
    <row r="2123" spans="1:8" s="325" customFormat="1" x14ac:dyDescent="0.2">
      <c r="A2123" s="338"/>
      <c r="B2123" s="338"/>
      <c r="E2123" s="313"/>
      <c r="F2123" s="313"/>
      <c r="G2123" s="268"/>
      <c r="H2123" s="268"/>
    </row>
    <row r="2124" spans="1:8" s="325" customFormat="1" x14ac:dyDescent="0.2">
      <c r="A2124" s="338"/>
      <c r="B2124" s="338"/>
      <c r="E2124" s="313"/>
      <c r="F2124" s="313"/>
      <c r="G2124" s="268"/>
      <c r="H2124" s="268"/>
    </row>
    <row r="2125" spans="1:8" s="325" customFormat="1" x14ac:dyDescent="0.2">
      <c r="A2125" s="338"/>
      <c r="B2125" s="338"/>
      <c r="E2125" s="313"/>
      <c r="F2125" s="313"/>
      <c r="G2125" s="268"/>
      <c r="H2125" s="268"/>
    </row>
    <row r="2126" spans="1:8" s="325" customFormat="1" x14ac:dyDescent="0.2">
      <c r="A2126" s="338"/>
      <c r="B2126" s="338"/>
      <c r="E2126" s="313"/>
      <c r="F2126" s="313"/>
      <c r="G2126" s="268"/>
      <c r="H2126" s="268"/>
    </row>
    <row r="2127" spans="1:8" s="325" customFormat="1" x14ac:dyDescent="0.2">
      <c r="A2127" s="338"/>
      <c r="B2127" s="338"/>
      <c r="E2127" s="313"/>
      <c r="F2127" s="313"/>
      <c r="G2127" s="268"/>
      <c r="H2127" s="268"/>
    </row>
    <row r="2128" spans="1:8" s="325" customFormat="1" x14ac:dyDescent="0.2">
      <c r="A2128" s="338"/>
      <c r="B2128" s="338"/>
      <c r="E2128" s="313"/>
      <c r="F2128" s="313"/>
      <c r="G2128" s="268"/>
      <c r="H2128" s="268"/>
    </row>
    <row r="2129" spans="1:8" s="325" customFormat="1" x14ac:dyDescent="0.2">
      <c r="A2129" s="338"/>
      <c r="B2129" s="338"/>
      <c r="E2129" s="313"/>
      <c r="F2129" s="313"/>
      <c r="G2129" s="268"/>
      <c r="H2129" s="268"/>
    </row>
    <row r="2130" spans="1:8" s="325" customFormat="1" x14ac:dyDescent="0.2">
      <c r="A2130" s="338"/>
      <c r="B2130" s="338"/>
      <c r="E2130" s="313"/>
      <c r="F2130" s="313"/>
      <c r="G2130" s="268"/>
      <c r="H2130" s="268"/>
    </row>
    <row r="2131" spans="1:8" s="325" customFormat="1" x14ac:dyDescent="0.2">
      <c r="A2131" s="338"/>
      <c r="B2131" s="338"/>
      <c r="E2131" s="313"/>
      <c r="F2131" s="313"/>
      <c r="G2131" s="268"/>
      <c r="H2131" s="268"/>
    </row>
    <row r="2132" spans="1:8" s="325" customFormat="1" x14ac:dyDescent="0.2">
      <c r="A2132" s="338"/>
      <c r="B2132" s="338"/>
      <c r="E2132" s="313"/>
      <c r="F2132" s="313"/>
      <c r="G2132" s="268"/>
      <c r="H2132" s="268"/>
    </row>
    <row r="2133" spans="1:8" s="325" customFormat="1" x14ac:dyDescent="0.2">
      <c r="A2133" s="338"/>
      <c r="B2133" s="338"/>
      <c r="E2133" s="313"/>
      <c r="F2133" s="313"/>
      <c r="G2133" s="268"/>
      <c r="H2133" s="268"/>
    </row>
    <row r="2134" spans="1:8" s="325" customFormat="1" x14ac:dyDescent="0.2">
      <c r="A2134" s="338"/>
      <c r="B2134" s="338"/>
      <c r="E2134" s="313"/>
      <c r="F2134" s="313"/>
      <c r="G2134" s="268"/>
      <c r="H2134" s="268"/>
    </row>
    <row r="2135" spans="1:8" s="325" customFormat="1" x14ac:dyDescent="0.2">
      <c r="A2135" s="338"/>
      <c r="B2135" s="338"/>
      <c r="E2135" s="313"/>
      <c r="F2135" s="313"/>
      <c r="G2135" s="268"/>
      <c r="H2135" s="268"/>
    </row>
    <row r="2136" spans="1:8" s="325" customFormat="1" x14ac:dyDescent="0.2">
      <c r="A2136" s="338"/>
      <c r="B2136" s="338"/>
      <c r="E2136" s="313"/>
      <c r="F2136" s="313"/>
      <c r="G2136" s="268"/>
      <c r="H2136" s="268"/>
    </row>
    <row r="2137" spans="1:8" s="325" customFormat="1" x14ac:dyDescent="0.2">
      <c r="A2137" s="338"/>
      <c r="B2137" s="338"/>
      <c r="E2137" s="313"/>
      <c r="F2137" s="313"/>
      <c r="G2137" s="268"/>
      <c r="H2137" s="268"/>
    </row>
    <row r="2138" spans="1:8" s="325" customFormat="1" x14ac:dyDescent="0.2">
      <c r="A2138" s="338"/>
      <c r="B2138" s="338"/>
      <c r="E2138" s="313"/>
      <c r="F2138" s="313"/>
      <c r="G2138" s="268"/>
      <c r="H2138" s="268"/>
    </row>
    <row r="2139" spans="1:8" s="325" customFormat="1" x14ac:dyDescent="0.2">
      <c r="A2139" s="338"/>
      <c r="B2139" s="338"/>
      <c r="E2139" s="313"/>
      <c r="F2139" s="313"/>
      <c r="G2139" s="268"/>
      <c r="H2139" s="268"/>
    </row>
    <row r="2140" spans="1:8" s="325" customFormat="1" x14ac:dyDescent="0.2">
      <c r="A2140" s="338"/>
      <c r="B2140" s="338"/>
      <c r="E2140" s="313"/>
      <c r="F2140" s="313"/>
      <c r="G2140" s="268"/>
      <c r="H2140" s="268"/>
    </row>
    <row r="2141" spans="1:8" s="325" customFormat="1" x14ac:dyDescent="0.2">
      <c r="A2141" s="338"/>
      <c r="B2141" s="338"/>
      <c r="E2141" s="313"/>
      <c r="F2141" s="313"/>
      <c r="G2141" s="268"/>
      <c r="H2141" s="268"/>
    </row>
    <row r="2142" spans="1:8" s="325" customFormat="1" x14ac:dyDescent="0.2">
      <c r="A2142" s="338"/>
      <c r="B2142" s="338"/>
      <c r="E2142" s="313"/>
      <c r="F2142" s="313"/>
      <c r="G2142" s="268"/>
      <c r="H2142" s="268"/>
    </row>
    <row r="2143" spans="1:8" s="325" customFormat="1" x14ac:dyDescent="0.2">
      <c r="A2143" s="338"/>
      <c r="B2143" s="338"/>
      <c r="E2143" s="313"/>
      <c r="F2143" s="313"/>
      <c r="G2143" s="268"/>
      <c r="H2143" s="268"/>
    </row>
    <row r="2144" spans="1:8" s="325" customFormat="1" x14ac:dyDescent="0.2">
      <c r="A2144" s="338"/>
      <c r="B2144" s="338"/>
      <c r="E2144" s="313"/>
      <c r="F2144" s="313"/>
      <c r="G2144" s="268"/>
      <c r="H2144" s="268"/>
    </row>
    <row r="2145" spans="1:8" s="325" customFormat="1" x14ac:dyDescent="0.2">
      <c r="A2145" s="338"/>
      <c r="B2145" s="338"/>
      <c r="E2145" s="313"/>
      <c r="F2145" s="313"/>
      <c r="G2145" s="268"/>
      <c r="H2145" s="268"/>
    </row>
    <row r="2146" spans="1:8" s="325" customFormat="1" x14ac:dyDescent="0.2">
      <c r="A2146" s="338"/>
      <c r="B2146" s="338"/>
      <c r="E2146" s="313"/>
      <c r="F2146" s="313"/>
      <c r="G2146" s="268"/>
      <c r="H2146" s="268"/>
    </row>
    <row r="2147" spans="1:8" s="325" customFormat="1" x14ac:dyDescent="0.2">
      <c r="A2147" s="338"/>
      <c r="B2147" s="338"/>
      <c r="E2147" s="313"/>
      <c r="F2147" s="313"/>
      <c r="G2147" s="268"/>
      <c r="H2147" s="268"/>
    </row>
    <row r="2148" spans="1:8" s="325" customFormat="1" x14ac:dyDescent="0.2">
      <c r="A2148" s="338"/>
      <c r="B2148" s="338"/>
      <c r="E2148" s="313"/>
      <c r="F2148" s="313"/>
      <c r="G2148" s="268"/>
      <c r="H2148" s="268"/>
    </row>
    <row r="2149" spans="1:8" s="325" customFormat="1" x14ac:dyDescent="0.2">
      <c r="A2149" s="338"/>
      <c r="B2149" s="338"/>
      <c r="E2149" s="313"/>
      <c r="F2149" s="313"/>
      <c r="G2149" s="268"/>
      <c r="H2149" s="268"/>
    </row>
    <row r="2150" spans="1:8" s="325" customFormat="1" x14ac:dyDescent="0.2">
      <c r="A2150" s="338"/>
      <c r="B2150" s="338"/>
      <c r="E2150" s="313"/>
      <c r="F2150" s="313"/>
      <c r="G2150" s="268"/>
      <c r="H2150" s="268"/>
    </row>
    <row r="2151" spans="1:8" s="325" customFormat="1" x14ac:dyDescent="0.2">
      <c r="A2151" s="338"/>
      <c r="B2151" s="338"/>
      <c r="E2151" s="313"/>
      <c r="F2151" s="313"/>
      <c r="G2151" s="268"/>
      <c r="H2151" s="268"/>
    </row>
    <row r="2152" spans="1:8" s="325" customFormat="1" x14ac:dyDescent="0.2">
      <c r="A2152" s="338"/>
      <c r="B2152" s="338"/>
      <c r="E2152" s="313"/>
      <c r="F2152" s="313"/>
      <c r="G2152" s="268"/>
      <c r="H2152" s="268"/>
    </row>
    <row r="2153" spans="1:8" s="325" customFormat="1" x14ac:dyDescent="0.2">
      <c r="A2153" s="338"/>
      <c r="B2153" s="338"/>
      <c r="E2153" s="313"/>
      <c r="F2153" s="313"/>
      <c r="G2153" s="268"/>
      <c r="H2153" s="268"/>
    </row>
    <row r="2154" spans="1:8" s="325" customFormat="1" x14ac:dyDescent="0.2">
      <c r="A2154" s="338"/>
      <c r="B2154" s="338"/>
      <c r="E2154" s="313"/>
      <c r="F2154" s="313"/>
      <c r="G2154" s="268"/>
      <c r="H2154" s="268"/>
    </row>
    <row r="2155" spans="1:8" s="325" customFormat="1" x14ac:dyDescent="0.2">
      <c r="A2155" s="338"/>
      <c r="B2155" s="338"/>
      <c r="E2155" s="313"/>
      <c r="F2155" s="313"/>
      <c r="G2155" s="268"/>
      <c r="H2155" s="268"/>
    </row>
    <row r="2156" spans="1:8" s="325" customFormat="1" x14ac:dyDescent="0.2">
      <c r="A2156" s="338"/>
      <c r="B2156" s="338"/>
      <c r="E2156" s="313"/>
      <c r="F2156" s="313"/>
      <c r="G2156" s="268"/>
      <c r="H2156" s="268"/>
    </row>
    <row r="2157" spans="1:8" s="325" customFormat="1" x14ac:dyDescent="0.2">
      <c r="A2157" s="338"/>
      <c r="B2157" s="338"/>
      <c r="E2157" s="313"/>
      <c r="F2157" s="313"/>
      <c r="G2157" s="268"/>
      <c r="H2157" s="268"/>
    </row>
    <row r="2158" spans="1:8" s="325" customFormat="1" x14ac:dyDescent="0.2">
      <c r="A2158" s="338"/>
      <c r="B2158" s="338"/>
      <c r="E2158" s="313"/>
      <c r="F2158" s="313"/>
      <c r="G2158" s="268"/>
      <c r="H2158" s="268"/>
    </row>
    <row r="2159" spans="1:8" s="325" customFormat="1" x14ac:dyDescent="0.2">
      <c r="A2159" s="338"/>
      <c r="B2159" s="338"/>
      <c r="E2159" s="313"/>
      <c r="F2159" s="313"/>
      <c r="G2159" s="268"/>
      <c r="H2159" s="268"/>
    </row>
    <row r="2160" spans="1:8" s="325" customFormat="1" x14ac:dyDescent="0.2">
      <c r="A2160" s="338"/>
      <c r="B2160" s="338"/>
      <c r="E2160" s="313"/>
      <c r="F2160" s="313"/>
      <c r="G2160" s="268"/>
      <c r="H2160" s="268"/>
    </row>
    <row r="2161" spans="1:8" s="325" customFormat="1" x14ac:dyDescent="0.2">
      <c r="A2161" s="338"/>
      <c r="B2161" s="338"/>
      <c r="E2161" s="313"/>
      <c r="F2161" s="313"/>
      <c r="G2161" s="268"/>
      <c r="H2161" s="268"/>
    </row>
    <row r="2162" spans="1:8" s="325" customFormat="1" x14ac:dyDescent="0.2">
      <c r="A2162" s="338"/>
      <c r="B2162" s="338"/>
      <c r="E2162" s="313"/>
      <c r="F2162" s="313"/>
      <c r="G2162" s="268"/>
      <c r="H2162" s="268"/>
    </row>
    <row r="2163" spans="1:8" s="325" customFormat="1" x14ac:dyDescent="0.2">
      <c r="A2163" s="338"/>
      <c r="B2163" s="338"/>
      <c r="E2163" s="313"/>
      <c r="F2163" s="313"/>
      <c r="G2163" s="268"/>
      <c r="H2163" s="268"/>
    </row>
    <row r="2164" spans="1:8" s="325" customFormat="1" x14ac:dyDescent="0.2">
      <c r="A2164" s="338"/>
      <c r="B2164" s="338"/>
      <c r="E2164" s="313"/>
      <c r="F2164" s="313"/>
      <c r="G2164" s="268"/>
      <c r="H2164" s="268"/>
    </row>
    <row r="2165" spans="1:8" s="325" customFormat="1" x14ac:dyDescent="0.2">
      <c r="A2165" s="338"/>
      <c r="B2165" s="338"/>
      <c r="E2165" s="313"/>
      <c r="F2165" s="313"/>
      <c r="G2165" s="268"/>
      <c r="H2165" s="268"/>
    </row>
    <row r="2166" spans="1:8" s="325" customFormat="1" x14ac:dyDescent="0.2">
      <c r="A2166" s="338"/>
      <c r="B2166" s="338"/>
      <c r="E2166" s="313"/>
      <c r="F2166" s="313"/>
      <c r="G2166" s="268"/>
      <c r="H2166" s="268"/>
    </row>
    <row r="2167" spans="1:8" s="325" customFormat="1" x14ac:dyDescent="0.2">
      <c r="A2167" s="338"/>
      <c r="B2167" s="338"/>
      <c r="E2167" s="313"/>
      <c r="F2167" s="313"/>
      <c r="G2167" s="268"/>
      <c r="H2167" s="268"/>
    </row>
    <row r="2168" spans="1:8" s="325" customFormat="1" x14ac:dyDescent="0.2">
      <c r="A2168" s="338"/>
      <c r="B2168" s="338"/>
      <c r="E2168" s="313"/>
      <c r="F2168" s="313"/>
      <c r="G2168" s="268"/>
      <c r="H2168" s="268"/>
    </row>
    <row r="2169" spans="1:8" s="325" customFormat="1" x14ac:dyDescent="0.2">
      <c r="A2169" s="338"/>
      <c r="B2169" s="338"/>
      <c r="E2169" s="313"/>
      <c r="F2169" s="313"/>
      <c r="G2169" s="268"/>
      <c r="H2169" s="268"/>
    </row>
    <row r="2170" spans="1:8" s="325" customFormat="1" x14ac:dyDescent="0.2">
      <c r="A2170" s="338"/>
      <c r="B2170" s="338"/>
      <c r="E2170" s="313"/>
      <c r="F2170" s="313"/>
      <c r="G2170" s="268"/>
      <c r="H2170" s="268"/>
    </row>
    <row r="2171" spans="1:8" s="325" customFormat="1" x14ac:dyDescent="0.2">
      <c r="A2171" s="338"/>
      <c r="B2171" s="338"/>
      <c r="E2171" s="313"/>
      <c r="F2171" s="313"/>
      <c r="G2171" s="268"/>
      <c r="H2171" s="268"/>
    </row>
    <row r="2172" spans="1:8" s="325" customFormat="1" x14ac:dyDescent="0.2">
      <c r="A2172" s="338"/>
      <c r="B2172" s="338"/>
      <c r="E2172" s="313"/>
      <c r="F2172" s="313"/>
      <c r="G2172" s="268"/>
      <c r="H2172" s="268"/>
    </row>
    <row r="2173" spans="1:8" s="325" customFormat="1" x14ac:dyDescent="0.2">
      <c r="A2173" s="338"/>
      <c r="B2173" s="338"/>
      <c r="E2173" s="313"/>
      <c r="F2173" s="313"/>
      <c r="G2173" s="268"/>
      <c r="H2173" s="268"/>
    </row>
    <row r="2174" spans="1:8" s="325" customFormat="1" x14ac:dyDescent="0.2">
      <c r="A2174" s="338"/>
      <c r="B2174" s="338"/>
      <c r="E2174" s="313"/>
      <c r="F2174" s="313"/>
      <c r="G2174" s="268"/>
      <c r="H2174" s="268"/>
    </row>
    <row r="2175" spans="1:8" s="325" customFormat="1" x14ac:dyDescent="0.2">
      <c r="A2175" s="338"/>
      <c r="B2175" s="338"/>
      <c r="E2175" s="313"/>
      <c r="F2175" s="313"/>
      <c r="G2175" s="268"/>
      <c r="H2175" s="268"/>
    </row>
    <row r="2176" spans="1:8" s="325" customFormat="1" x14ac:dyDescent="0.2">
      <c r="A2176" s="338"/>
      <c r="B2176" s="338"/>
      <c r="E2176" s="313"/>
      <c r="F2176" s="313"/>
      <c r="G2176" s="268"/>
      <c r="H2176" s="268"/>
    </row>
    <row r="2177" spans="1:8" s="325" customFormat="1" x14ac:dyDescent="0.2">
      <c r="A2177" s="338"/>
      <c r="B2177" s="338"/>
      <c r="E2177" s="313"/>
      <c r="F2177" s="313"/>
      <c r="G2177" s="268"/>
      <c r="H2177" s="268"/>
    </row>
    <row r="2178" spans="1:8" s="325" customFormat="1" x14ac:dyDescent="0.2">
      <c r="A2178" s="338"/>
      <c r="B2178" s="338"/>
      <c r="E2178" s="313"/>
      <c r="F2178" s="313"/>
      <c r="G2178" s="268"/>
      <c r="H2178" s="268"/>
    </row>
    <row r="2179" spans="1:8" s="325" customFormat="1" x14ac:dyDescent="0.2">
      <c r="A2179" s="338"/>
      <c r="B2179" s="338"/>
      <c r="E2179" s="313"/>
      <c r="F2179" s="313"/>
      <c r="G2179" s="268"/>
      <c r="H2179" s="268"/>
    </row>
    <row r="2180" spans="1:8" s="325" customFormat="1" x14ac:dyDescent="0.2">
      <c r="A2180" s="338"/>
      <c r="B2180" s="338"/>
      <c r="E2180" s="313"/>
      <c r="F2180" s="313"/>
      <c r="G2180" s="268"/>
      <c r="H2180" s="268"/>
    </row>
    <row r="2181" spans="1:8" s="325" customFormat="1" x14ac:dyDescent="0.2">
      <c r="A2181" s="338"/>
      <c r="B2181" s="338"/>
      <c r="E2181" s="313"/>
      <c r="F2181" s="313"/>
      <c r="G2181" s="268"/>
      <c r="H2181" s="268"/>
    </row>
    <row r="2182" spans="1:8" s="325" customFormat="1" x14ac:dyDescent="0.2">
      <c r="A2182" s="338"/>
      <c r="B2182" s="338"/>
      <c r="E2182" s="313"/>
      <c r="F2182" s="313"/>
      <c r="G2182" s="268"/>
      <c r="H2182" s="268"/>
    </row>
    <row r="2183" spans="1:8" s="325" customFormat="1" x14ac:dyDescent="0.2">
      <c r="A2183" s="338"/>
      <c r="B2183" s="338"/>
      <c r="E2183" s="313"/>
      <c r="F2183" s="313"/>
      <c r="G2183" s="268"/>
      <c r="H2183" s="268"/>
    </row>
    <row r="2184" spans="1:8" s="325" customFormat="1" x14ac:dyDescent="0.2">
      <c r="A2184" s="338"/>
      <c r="B2184" s="338"/>
      <c r="E2184" s="313"/>
      <c r="F2184" s="313"/>
      <c r="G2184" s="268"/>
      <c r="H2184" s="268"/>
    </row>
    <row r="2185" spans="1:8" s="325" customFormat="1" x14ac:dyDescent="0.2">
      <c r="A2185" s="338"/>
      <c r="B2185" s="338"/>
      <c r="E2185" s="313"/>
      <c r="F2185" s="313"/>
      <c r="G2185" s="268"/>
      <c r="H2185" s="268"/>
    </row>
    <row r="2186" spans="1:8" s="325" customFormat="1" x14ac:dyDescent="0.2">
      <c r="A2186" s="338"/>
      <c r="B2186" s="338"/>
      <c r="E2186" s="313"/>
      <c r="F2186" s="313"/>
      <c r="G2186" s="268"/>
      <c r="H2186" s="268"/>
    </row>
    <row r="2187" spans="1:8" s="325" customFormat="1" x14ac:dyDescent="0.2">
      <c r="A2187" s="338"/>
      <c r="B2187" s="338"/>
      <c r="E2187" s="313"/>
      <c r="F2187" s="313"/>
      <c r="G2187" s="268"/>
      <c r="H2187" s="268"/>
    </row>
    <row r="2188" spans="1:8" s="325" customFormat="1" x14ac:dyDescent="0.2">
      <c r="A2188" s="338"/>
      <c r="B2188" s="338"/>
      <c r="E2188" s="313"/>
      <c r="F2188" s="313"/>
      <c r="G2188" s="268"/>
      <c r="H2188" s="268"/>
    </row>
    <row r="2189" spans="1:8" s="325" customFormat="1" x14ac:dyDescent="0.2">
      <c r="A2189" s="338"/>
      <c r="B2189" s="338"/>
      <c r="E2189" s="313"/>
      <c r="F2189" s="313"/>
      <c r="G2189" s="268"/>
      <c r="H2189" s="268"/>
    </row>
    <row r="2190" spans="1:8" s="325" customFormat="1" x14ac:dyDescent="0.2">
      <c r="A2190" s="338"/>
      <c r="B2190" s="338"/>
      <c r="E2190" s="313"/>
      <c r="F2190" s="313"/>
      <c r="G2190" s="268"/>
      <c r="H2190" s="268"/>
    </row>
    <row r="2191" spans="1:8" s="325" customFormat="1" x14ac:dyDescent="0.2">
      <c r="A2191" s="338"/>
      <c r="B2191" s="338"/>
      <c r="E2191" s="313"/>
      <c r="F2191" s="313"/>
      <c r="G2191" s="268"/>
      <c r="H2191" s="268"/>
    </row>
    <row r="2192" spans="1:8" s="325" customFormat="1" x14ac:dyDescent="0.2">
      <c r="A2192" s="338"/>
      <c r="B2192" s="338"/>
      <c r="E2192" s="313"/>
      <c r="F2192" s="313"/>
      <c r="G2192" s="268"/>
      <c r="H2192" s="268"/>
    </row>
    <row r="2193" spans="1:8" s="325" customFormat="1" x14ac:dyDescent="0.2">
      <c r="A2193" s="338"/>
      <c r="B2193" s="338"/>
      <c r="E2193" s="313"/>
      <c r="F2193" s="313"/>
      <c r="G2193" s="268"/>
      <c r="H2193" s="268"/>
    </row>
    <row r="2194" spans="1:8" s="325" customFormat="1" x14ac:dyDescent="0.2">
      <c r="A2194" s="338"/>
      <c r="B2194" s="338"/>
      <c r="E2194" s="313"/>
      <c r="F2194" s="313"/>
      <c r="G2194" s="268"/>
      <c r="H2194" s="268"/>
    </row>
    <row r="2195" spans="1:8" s="325" customFormat="1" x14ac:dyDescent="0.2">
      <c r="A2195" s="338"/>
      <c r="B2195" s="338"/>
      <c r="E2195" s="313"/>
      <c r="F2195" s="313"/>
      <c r="G2195" s="268"/>
      <c r="H2195" s="268"/>
    </row>
    <row r="2196" spans="1:8" s="325" customFormat="1" x14ac:dyDescent="0.2">
      <c r="A2196" s="338"/>
      <c r="B2196" s="338"/>
      <c r="E2196" s="313"/>
      <c r="F2196" s="313"/>
      <c r="G2196" s="268"/>
      <c r="H2196" s="268"/>
    </row>
    <row r="2197" spans="1:8" s="325" customFormat="1" x14ac:dyDescent="0.2">
      <c r="A2197" s="338"/>
      <c r="B2197" s="338"/>
      <c r="E2197" s="313"/>
      <c r="F2197" s="313"/>
      <c r="G2197" s="268"/>
      <c r="H2197" s="268"/>
    </row>
    <row r="2198" spans="1:8" s="325" customFormat="1" x14ac:dyDescent="0.2">
      <c r="A2198" s="338"/>
      <c r="B2198" s="338"/>
      <c r="E2198" s="313"/>
      <c r="F2198" s="313"/>
      <c r="G2198" s="268"/>
      <c r="H2198" s="268"/>
    </row>
    <row r="2199" spans="1:8" s="325" customFormat="1" x14ac:dyDescent="0.2">
      <c r="A2199" s="338"/>
      <c r="B2199" s="338"/>
      <c r="E2199" s="313"/>
      <c r="F2199" s="313"/>
      <c r="G2199" s="268"/>
      <c r="H2199" s="268"/>
    </row>
    <row r="2200" spans="1:8" s="325" customFormat="1" x14ac:dyDescent="0.2">
      <c r="A2200" s="338"/>
      <c r="B2200" s="338"/>
      <c r="E2200" s="313"/>
      <c r="F2200" s="313"/>
      <c r="G2200" s="268"/>
      <c r="H2200" s="268"/>
    </row>
    <row r="2201" spans="1:8" s="325" customFormat="1" x14ac:dyDescent="0.2">
      <c r="A2201" s="338"/>
      <c r="B2201" s="338"/>
      <c r="E2201" s="313"/>
      <c r="F2201" s="313"/>
      <c r="G2201" s="268"/>
      <c r="H2201" s="268"/>
    </row>
    <row r="2202" spans="1:8" s="325" customFormat="1" x14ac:dyDescent="0.2">
      <c r="A2202" s="338"/>
      <c r="B2202" s="338"/>
      <c r="E2202" s="313"/>
      <c r="F2202" s="313"/>
      <c r="G2202" s="268"/>
      <c r="H2202" s="268"/>
    </row>
    <row r="2203" spans="1:8" s="325" customFormat="1" x14ac:dyDescent="0.2">
      <c r="A2203" s="338"/>
      <c r="B2203" s="338"/>
      <c r="E2203" s="313"/>
      <c r="F2203" s="313"/>
      <c r="G2203" s="268"/>
      <c r="H2203" s="268"/>
    </row>
    <row r="2204" spans="1:8" s="325" customFormat="1" x14ac:dyDescent="0.2">
      <c r="A2204" s="338"/>
      <c r="B2204" s="338"/>
      <c r="E2204" s="313"/>
      <c r="F2204" s="313"/>
      <c r="G2204" s="268"/>
      <c r="H2204" s="268"/>
    </row>
    <row r="2205" spans="1:8" s="325" customFormat="1" x14ac:dyDescent="0.2">
      <c r="A2205" s="338"/>
      <c r="B2205" s="338"/>
      <c r="E2205" s="313"/>
      <c r="F2205" s="313"/>
      <c r="G2205" s="268"/>
      <c r="H2205" s="268"/>
    </row>
    <row r="2206" spans="1:8" s="325" customFormat="1" x14ac:dyDescent="0.2">
      <c r="A2206" s="338"/>
      <c r="B2206" s="338"/>
      <c r="E2206" s="313"/>
      <c r="F2206" s="313"/>
      <c r="G2206" s="268"/>
      <c r="H2206" s="268"/>
    </row>
    <row r="2207" spans="1:8" s="325" customFormat="1" x14ac:dyDescent="0.2">
      <c r="A2207" s="338"/>
      <c r="B2207" s="338"/>
      <c r="E2207" s="313"/>
      <c r="F2207" s="313"/>
      <c r="G2207" s="268"/>
      <c r="H2207" s="268"/>
    </row>
    <row r="2208" spans="1:8" s="325" customFormat="1" x14ac:dyDescent="0.2">
      <c r="A2208" s="338"/>
      <c r="B2208" s="338"/>
      <c r="E2208" s="313"/>
      <c r="F2208" s="313"/>
      <c r="G2208" s="268"/>
      <c r="H2208" s="268"/>
    </row>
    <row r="2209" spans="1:8" s="325" customFormat="1" x14ac:dyDescent="0.2">
      <c r="A2209" s="338"/>
      <c r="B2209" s="338"/>
      <c r="E2209" s="313"/>
      <c r="F2209" s="313"/>
      <c r="G2209" s="268"/>
      <c r="H2209" s="268"/>
    </row>
    <row r="2210" spans="1:8" s="325" customFormat="1" x14ac:dyDescent="0.2">
      <c r="A2210" s="338"/>
      <c r="B2210" s="338"/>
      <c r="E2210" s="313"/>
      <c r="F2210" s="313"/>
      <c r="G2210" s="268"/>
      <c r="H2210" s="268"/>
    </row>
    <row r="2211" spans="1:8" s="325" customFormat="1" x14ac:dyDescent="0.2">
      <c r="A2211" s="338"/>
      <c r="B2211" s="338"/>
      <c r="E2211" s="313"/>
      <c r="F2211" s="313"/>
      <c r="G2211" s="268"/>
      <c r="H2211" s="268"/>
    </row>
    <row r="2212" spans="1:8" s="325" customFormat="1" x14ac:dyDescent="0.2">
      <c r="A2212" s="338"/>
      <c r="B2212" s="338"/>
      <c r="E2212" s="313"/>
      <c r="F2212" s="313"/>
      <c r="G2212" s="268"/>
      <c r="H2212" s="268"/>
    </row>
    <row r="2213" spans="1:8" s="325" customFormat="1" x14ac:dyDescent="0.2">
      <c r="A2213" s="338"/>
      <c r="B2213" s="338"/>
      <c r="E2213" s="313"/>
      <c r="F2213" s="313"/>
      <c r="G2213" s="268"/>
      <c r="H2213" s="268"/>
    </row>
    <row r="2214" spans="1:8" s="325" customFormat="1" x14ac:dyDescent="0.2">
      <c r="A2214" s="338"/>
      <c r="B2214" s="338"/>
      <c r="E2214" s="313"/>
      <c r="F2214" s="313"/>
      <c r="G2214" s="268"/>
      <c r="H2214" s="268"/>
    </row>
    <row r="2215" spans="1:8" s="325" customFormat="1" x14ac:dyDescent="0.2">
      <c r="A2215" s="338"/>
      <c r="B2215" s="338"/>
      <c r="E2215" s="313"/>
      <c r="F2215" s="313"/>
      <c r="G2215" s="268"/>
      <c r="H2215" s="268"/>
    </row>
    <row r="2216" spans="1:8" s="325" customFormat="1" x14ac:dyDescent="0.2">
      <c r="A2216" s="338"/>
      <c r="B2216" s="338"/>
      <c r="E2216" s="313"/>
      <c r="F2216" s="313"/>
      <c r="G2216" s="268"/>
      <c r="H2216" s="268"/>
    </row>
    <row r="2217" spans="1:8" s="325" customFormat="1" x14ac:dyDescent="0.2">
      <c r="A2217" s="338"/>
      <c r="B2217" s="338"/>
      <c r="E2217" s="313"/>
      <c r="F2217" s="313"/>
      <c r="G2217" s="268"/>
      <c r="H2217" s="268"/>
    </row>
    <row r="2218" spans="1:8" s="325" customFormat="1" x14ac:dyDescent="0.2">
      <c r="A2218" s="338"/>
      <c r="B2218" s="338"/>
      <c r="E2218" s="313"/>
      <c r="F2218" s="313"/>
      <c r="G2218" s="268"/>
      <c r="H2218" s="268"/>
    </row>
    <row r="2219" spans="1:8" s="325" customFormat="1" x14ac:dyDescent="0.2">
      <c r="A2219" s="338"/>
      <c r="B2219" s="338"/>
      <c r="E2219" s="313"/>
      <c r="F2219" s="313"/>
      <c r="G2219" s="268"/>
      <c r="H2219" s="268"/>
    </row>
    <row r="2220" spans="1:8" s="325" customFormat="1" x14ac:dyDescent="0.2">
      <c r="A2220" s="338"/>
      <c r="B2220" s="338"/>
      <c r="E2220" s="313"/>
      <c r="F2220" s="313"/>
      <c r="G2220" s="268"/>
      <c r="H2220" s="268"/>
    </row>
    <row r="2221" spans="1:8" s="325" customFormat="1" x14ac:dyDescent="0.2">
      <c r="A2221" s="338"/>
      <c r="B2221" s="338"/>
      <c r="E2221" s="313"/>
      <c r="F2221" s="313"/>
      <c r="G2221" s="268"/>
      <c r="H2221" s="268"/>
    </row>
    <row r="2222" spans="1:8" s="325" customFormat="1" x14ac:dyDescent="0.2">
      <c r="A2222" s="338"/>
      <c r="B2222" s="338"/>
      <c r="E2222" s="313"/>
      <c r="F2222" s="313"/>
      <c r="G2222" s="268"/>
      <c r="H2222" s="268"/>
    </row>
    <row r="2223" spans="1:8" s="325" customFormat="1" x14ac:dyDescent="0.2">
      <c r="A2223" s="338"/>
      <c r="B2223" s="338"/>
      <c r="E2223" s="313"/>
      <c r="F2223" s="313"/>
      <c r="G2223" s="268"/>
      <c r="H2223" s="268"/>
    </row>
    <row r="2224" spans="1:8" s="325" customFormat="1" x14ac:dyDescent="0.2">
      <c r="A2224" s="338"/>
      <c r="B2224" s="338"/>
      <c r="E2224" s="313"/>
      <c r="F2224" s="313"/>
      <c r="G2224" s="268"/>
      <c r="H2224" s="268"/>
    </row>
    <row r="2225" spans="1:8" s="325" customFormat="1" x14ac:dyDescent="0.2">
      <c r="A2225" s="338"/>
      <c r="B2225" s="338"/>
      <c r="E2225" s="313"/>
      <c r="F2225" s="313"/>
      <c r="G2225" s="268"/>
      <c r="H2225" s="268"/>
    </row>
    <row r="2226" spans="1:8" s="325" customFormat="1" x14ac:dyDescent="0.2">
      <c r="A2226" s="338"/>
      <c r="B2226" s="338"/>
      <c r="E2226" s="313"/>
      <c r="F2226" s="313"/>
      <c r="G2226" s="268"/>
      <c r="H2226" s="268"/>
    </row>
    <row r="3096" spans="1:8" s="313" customFormat="1" x14ac:dyDescent="0.2">
      <c r="A3096" s="316"/>
      <c r="B3096" s="324"/>
      <c r="C3096" s="325"/>
      <c r="D3096" s="325"/>
      <c r="E3096" s="313">
        <f t="shared" ref="E3096:E3159" si="4">F3096*C3096</f>
        <v>0</v>
      </c>
      <c r="G3096" s="268"/>
      <c r="H3096" s="268"/>
    </row>
    <row r="3097" spans="1:8" s="313" customFormat="1" x14ac:dyDescent="0.2">
      <c r="A3097" s="316"/>
      <c r="B3097" s="324"/>
      <c r="C3097" s="325"/>
      <c r="D3097" s="325"/>
      <c r="E3097" s="313">
        <f t="shared" si="4"/>
        <v>0</v>
      </c>
      <c r="G3097" s="268"/>
      <c r="H3097" s="268"/>
    </row>
    <row r="3098" spans="1:8" s="313" customFormat="1" x14ac:dyDescent="0.2">
      <c r="A3098" s="316"/>
      <c r="B3098" s="324"/>
      <c r="C3098" s="325"/>
      <c r="D3098" s="325"/>
      <c r="E3098" s="313">
        <f t="shared" si="4"/>
        <v>0</v>
      </c>
      <c r="G3098" s="268"/>
      <c r="H3098" s="268"/>
    </row>
    <row r="3099" spans="1:8" s="313" customFormat="1" x14ac:dyDescent="0.2">
      <c r="A3099" s="316"/>
      <c r="B3099" s="324"/>
      <c r="C3099" s="325"/>
      <c r="D3099" s="325"/>
      <c r="E3099" s="313">
        <f t="shared" si="4"/>
        <v>0</v>
      </c>
      <c r="G3099" s="268"/>
      <c r="H3099" s="268"/>
    </row>
    <row r="3100" spans="1:8" s="313" customFormat="1" x14ac:dyDescent="0.2">
      <c r="A3100" s="316"/>
      <c r="B3100" s="324"/>
      <c r="C3100" s="325"/>
      <c r="D3100" s="325"/>
      <c r="E3100" s="313">
        <f t="shared" si="4"/>
        <v>0</v>
      </c>
      <c r="G3100" s="268"/>
      <c r="H3100" s="268"/>
    </row>
    <row r="3101" spans="1:8" s="313" customFormat="1" x14ac:dyDescent="0.2">
      <c r="A3101" s="316"/>
      <c r="B3101" s="324"/>
      <c r="C3101" s="325"/>
      <c r="D3101" s="325"/>
      <c r="E3101" s="313">
        <f t="shared" si="4"/>
        <v>0</v>
      </c>
      <c r="G3101" s="268"/>
      <c r="H3101" s="268"/>
    </row>
    <row r="3102" spans="1:8" s="313" customFormat="1" x14ac:dyDescent="0.2">
      <c r="A3102" s="316"/>
      <c r="B3102" s="324"/>
      <c r="C3102" s="325"/>
      <c r="D3102" s="325"/>
      <c r="E3102" s="313">
        <f t="shared" si="4"/>
        <v>0</v>
      </c>
      <c r="G3102" s="268"/>
      <c r="H3102" s="268"/>
    </row>
    <row r="3103" spans="1:8" s="313" customFormat="1" x14ac:dyDescent="0.2">
      <c r="A3103" s="316"/>
      <c r="B3103" s="324"/>
      <c r="C3103" s="325"/>
      <c r="D3103" s="325"/>
      <c r="E3103" s="313">
        <f t="shared" si="4"/>
        <v>0</v>
      </c>
      <c r="G3103" s="268"/>
      <c r="H3103" s="268"/>
    </row>
    <row r="3104" spans="1:8" s="313" customFormat="1" x14ac:dyDescent="0.2">
      <c r="A3104" s="316"/>
      <c r="B3104" s="324"/>
      <c r="C3104" s="325"/>
      <c r="D3104" s="325"/>
      <c r="E3104" s="313">
        <f t="shared" si="4"/>
        <v>0</v>
      </c>
      <c r="G3104" s="268"/>
      <c r="H3104" s="268"/>
    </row>
    <row r="3105" spans="1:8" s="313" customFormat="1" x14ac:dyDescent="0.2">
      <c r="A3105" s="316"/>
      <c r="B3105" s="324"/>
      <c r="C3105" s="325"/>
      <c r="D3105" s="325"/>
      <c r="E3105" s="313">
        <f t="shared" si="4"/>
        <v>0</v>
      </c>
      <c r="G3105" s="268"/>
      <c r="H3105" s="268"/>
    </row>
    <row r="3106" spans="1:8" s="313" customFormat="1" x14ac:dyDescent="0.2">
      <c r="A3106" s="316"/>
      <c r="B3106" s="324"/>
      <c r="C3106" s="325"/>
      <c r="D3106" s="325"/>
      <c r="E3106" s="313">
        <f t="shared" si="4"/>
        <v>0</v>
      </c>
      <c r="G3106" s="268"/>
      <c r="H3106" s="268"/>
    </row>
    <row r="3107" spans="1:8" s="313" customFormat="1" x14ac:dyDescent="0.2">
      <c r="A3107" s="316"/>
      <c r="B3107" s="324"/>
      <c r="C3107" s="325"/>
      <c r="D3107" s="325"/>
      <c r="E3107" s="313">
        <f t="shared" si="4"/>
        <v>0</v>
      </c>
      <c r="G3107" s="268"/>
      <c r="H3107" s="268"/>
    </row>
    <row r="3108" spans="1:8" s="313" customFormat="1" x14ac:dyDescent="0.2">
      <c r="A3108" s="316"/>
      <c r="B3108" s="324"/>
      <c r="C3108" s="325"/>
      <c r="D3108" s="325"/>
      <c r="E3108" s="313">
        <f t="shared" si="4"/>
        <v>0</v>
      </c>
      <c r="G3108" s="268"/>
      <c r="H3108" s="268"/>
    </row>
    <row r="3109" spans="1:8" s="313" customFormat="1" x14ac:dyDescent="0.2">
      <c r="A3109" s="316"/>
      <c r="B3109" s="324"/>
      <c r="C3109" s="325"/>
      <c r="D3109" s="325"/>
      <c r="E3109" s="313">
        <f t="shared" si="4"/>
        <v>0</v>
      </c>
      <c r="G3109" s="268"/>
      <c r="H3109" s="268"/>
    </row>
    <row r="3110" spans="1:8" s="313" customFormat="1" x14ac:dyDescent="0.2">
      <c r="A3110" s="316"/>
      <c r="B3110" s="324"/>
      <c r="C3110" s="325"/>
      <c r="D3110" s="325"/>
      <c r="E3110" s="313">
        <f t="shared" si="4"/>
        <v>0</v>
      </c>
      <c r="G3110" s="268"/>
      <c r="H3110" s="268"/>
    </row>
    <row r="3111" spans="1:8" s="313" customFormat="1" x14ac:dyDescent="0.2">
      <c r="A3111" s="316"/>
      <c r="B3111" s="324"/>
      <c r="C3111" s="325"/>
      <c r="D3111" s="325"/>
      <c r="E3111" s="313">
        <f t="shared" si="4"/>
        <v>0</v>
      </c>
      <c r="G3111" s="268"/>
      <c r="H3111" s="268"/>
    </row>
    <row r="3112" spans="1:8" s="313" customFormat="1" x14ac:dyDescent="0.2">
      <c r="A3112" s="316"/>
      <c r="B3112" s="324"/>
      <c r="C3112" s="325"/>
      <c r="D3112" s="325"/>
      <c r="E3112" s="313">
        <f t="shared" si="4"/>
        <v>0</v>
      </c>
      <c r="G3112" s="268"/>
      <c r="H3112" s="268"/>
    </row>
    <row r="3113" spans="1:8" s="313" customFormat="1" x14ac:dyDescent="0.2">
      <c r="A3113" s="316"/>
      <c r="B3113" s="324"/>
      <c r="C3113" s="325"/>
      <c r="D3113" s="325"/>
      <c r="E3113" s="313">
        <f t="shared" si="4"/>
        <v>0</v>
      </c>
      <c r="G3113" s="268"/>
      <c r="H3113" s="268"/>
    </row>
    <row r="3114" spans="1:8" s="313" customFormat="1" x14ac:dyDescent="0.2">
      <c r="A3114" s="316"/>
      <c r="B3114" s="324"/>
      <c r="C3114" s="325"/>
      <c r="D3114" s="325"/>
      <c r="E3114" s="313">
        <f t="shared" si="4"/>
        <v>0</v>
      </c>
      <c r="G3114" s="268"/>
      <c r="H3114" s="268"/>
    </row>
    <row r="3115" spans="1:8" s="313" customFormat="1" x14ac:dyDescent="0.2">
      <c r="A3115" s="316"/>
      <c r="B3115" s="324"/>
      <c r="C3115" s="325"/>
      <c r="D3115" s="325"/>
      <c r="E3115" s="313">
        <f t="shared" si="4"/>
        <v>0</v>
      </c>
      <c r="G3115" s="268"/>
      <c r="H3115" s="268"/>
    </row>
    <row r="3116" spans="1:8" s="313" customFormat="1" x14ac:dyDescent="0.2">
      <c r="A3116" s="316"/>
      <c r="B3116" s="324"/>
      <c r="C3116" s="325"/>
      <c r="D3116" s="325"/>
      <c r="E3116" s="313">
        <f t="shared" si="4"/>
        <v>0</v>
      </c>
      <c r="G3116" s="268"/>
      <c r="H3116" s="268"/>
    </row>
    <row r="3117" spans="1:8" s="313" customFormat="1" x14ac:dyDescent="0.2">
      <c r="A3117" s="316"/>
      <c r="B3117" s="324"/>
      <c r="C3117" s="325"/>
      <c r="D3117" s="325"/>
      <c r="E3117" s="313">
        <f t="shared" si="4"/>
        <v>0</v>
      </c>
      <c r="G3117" s="268"/>
      <c r="H3117" s="268"/>
    </row>
    <row r="3118" spans="1:8" s="313" customFormat="1" x14ac:dyDescent="0.2">
      <c r="A3118" s="316"/>
      <c r="B3118" s="324"/>
      <c r="C3118" s="325"/>
      <c r="D3118" s="325"/>
      <c r="E3118" s="313">
        <f t="shared" si="4"/>
        <v>0</v>
      </c>
      <c r="G3118" s="268"/>
      <c r="H3118" s="268"/>
    </row>
    <row r="3119" spans="1:8" s="313" customFormat="1" x14ac:dyDescent="0.2">
      <c r="A3119" s="316"/>
      <c r="B3119" s="324"/>
      <c r="C3119" s="325"/>
      <c r="D3119" s="325"/>
      <c r="E3119" s="313">
        <f t="shared" si="4"/>
        <v>0</v>
      </c>
      <c r="G3119" s="268"/>
      <c r="H3119" s="268"/>
    </row>
    <row r="3120" spans="1:8" s="313" customFormat="1" x14ac:dyDescent="0.2">
      <c r="A3120" s="316"/>
      <c r="B3120" s="324"/>
      <c r="C3120" s="325"/>
      <c r="D3120" s="325"/>
      <c r="E3120" s="313">
        <f t="shared" si="4"/>
        <v>0</v>
      </c>
      <c r="G3120" s="268"/>
      <c r="H3120" s="268"/>
    </row>
    <row r="3121" spans="1:8" s="313" customFormat="1" x14ac:dyDescent="0.2">
      <c r="A3121" s="316"/>
      <c r="B3121" s="324"/>
      <c r="C3121" s="325"/>
      <c r="D3121" s="325"/>
      <c r="E3121" s="313">
        <f t="shared" si="4"/>
        <v>0</v>
      </c>
      <c r="G3121" s="268"/>
      <c r="H3121" s="268"/>
    </row>
    <row r="3122" spans="1:8" s="313" customFormat="1" x14ac:dyDescent="0.2">
      <c r="A3122" s="316"/>
      <c r="B3122" s="324"/>
      <c r="C3122" s="325"/>
      <c r="D3122" s="325"/>
      <c r="E3122" s="313">
        <f t="shared" si="4"/>
        <v>0</v>
      </c>
      <c r="G3122" s="268"/>
      <c r="H3122" s="268"/>
    </row>
    <row r="3123" spans="1:8" s="313" customFormat="1" x14ac:dyDescent="0.2">
      <c r="A3123" s="316"/>
      <c r="B3123" s="324"/>
      <c r="C3123" s="325"/>
      <c r="D3123" s="325"/>
      <c r="E3123" s="313">
        <f t="shared" si="4"/>
        <v>0</v>
      </c>
      <c r="G3123" s="268"/>
      <c r="H3123" s="268"/>
    </row>
    <row r="3124" spans="1:8" s="313" customFormat="1" x14ac:dyDescent="0.2">
      <c r="A3124" s="316"/>
      <c r="B3124" s="324"/>
      <c r="C3124" s="325"/>
      <c r="D3124" s="325"/>
      <c r="E3124" s="313">
        <f t="shared" si="4"/>
        <v>0</v>
      </c>
      <c r="G3124" s="268"/>
      <c r="H3124" s="268"/>
    </row>
    <row r="3125" spans="1:8" s="313" customFormat="1" x14ac:dyDescent="0.2">
      <c r="A3125" s="316"/>
      <c r="B3125" s="324"/>
      <c r="C3125" s="325"/>
      <c r="D3125" s="325"/>
      <c r="E3125" s="313">
        <f t="shared" si="4"/>
        <v>0</v>
      </c>
      <c r="G3125" s="268"/>
      <c r="H3125" s="268"/>
    </row>
    <row r="3126" spans="1:8" s="313" customFormat="1" x14ac:dyDescent="0.2">
      <c r="A3126" s="316"/>
      <c r="B3126" s="324"/>
      <c r="C3126" s="325"/>
      <c r="D3126" s="325"/>
      <c r="E3126" s="313">
        <f t="shared" si="4"/>
        <v>0</v>
      </c>
      <c r="G3126" s="268"/>
      <c r="H3126" s="268"/>
    </row>
    <row r="3127" spans="1:8" s="313" customFormat="1" x14ac:dyDescent="0.2">
      <c r="A3127" s="316"/>
      <c r="B3127" s="324"/>
      <c r="C3127" s="325"/>
      <c r="D3127" s="325"/>
      <c r="E3127" s="313">
        <f t="shared" si="4"/>
        <v>0</v>
      </c>
      <c r="G3127" s="268"/>
      <c r="H3127" s="268"/>
    </row>
    <row r="3128" spans="1:8" s="313" customFormat="1" x14ac:dyDescent="0.2">
      <c r="A3128" s="316"/>
      <c r="B3128" s="324"/>
      <c r="C3128" s="325"/>
      <c r="D3128" s="325"/>
      <c r="E3128" s="313">
        <f t="shared" si="4"/>
        <v>0</v>
      </c>
      <c r="G3128" s="268"/>
      <c r="H3128" s="268"/>
    </row>
    <row r="3129" spans="1:8" s="313" customFormat="1" x14ac:dyDescent="0.2">
      <c r="A3129" s="316"/>
      <c r="B3129" s="324"/>
      <c r="C3129" s="325"/>
      <c r="D3129" s="325"/>
      <c r="E3129" s="313">
        <f t="shared" si="4"/>
        <v>0</v>
      </c>
      <c r="G3129" s="268"/>
      <c r="H3129" s="268"/>
    </row>
    <row r="3130" spans="1:8" s="313" customFormat="1" x14ac:dyDescent="0.2">
      <c r="A3130" s="316"/>
      <c r="B3130" s="324"/>
      <c r="C3130" s="325"/>
      <c r="D3130" s="325"/>
      <c r="E3130" s="313">
        <f t="shared" si="4"/>
        <v>0</v>
      </c>
      <c r="G3130" s="268"/>
      <c r="H3130" s="268"/>
    </row>
    <row r="3131" spans="1:8" s="313" customFormat="1" x14ac:dyDescent="0.2">
      <c r="A3131" s="316"/>
      <c r="B3131" s="324"/>
      <c r="C3131" s="325"/>
      <c r="D3131" s="325"/>
      <c r="E3131" s="313">
        <f t="shared" si="4"/>
        <v>0</v>
      </c>
      <c r="G3131" s="268"/>
      <c r="H3131" s="268"/>
    </row>
    <row r="3132" spans="1:8" s="313" customFormat="1" x14ac:dyDescent="0.2">
      <c r="A3132" s="316"/>
      <c r="B3132" s="324"/>
      <c r="C3132" s="325"/>
      <c r="D3132" s="325"/>
      <c r="E3132" s="313">
        <f t="shared" si="4"/>
        <v>0</v>
      </c>
      <c r="G3132" s="268"/>
      <c r="H3132" s="268"/>
    </row>
    <row r="3133" spans="1:8" s="313" customFormat="1" x14ac:dyDescent="0.2">
      <c r="A3133" s="316"/>
      <c r="B3133" s="324"/>
      <c r="C3133" s="325"/>
      <c r="D3133" s="325"/>
      <c r="E3133" s="313">
        <f t="shared" si="4"/>
        <v>0</v>
      </c>
      <c r="G3133" s="268"/>
      <c r="H3133" s="268"/>
    </row>
    <row r="3134" spans="1:8" s="313" customFormat="1" x14ac:dyDescent="0.2">
      <c r="A3134" s="316"/>
      <c r="B3134" s="324"/>
      <c r="C3134" s="325"/>
      <c r="D3134" s="325"/>
      <c r="E3134" s="313">
        <f t="shared" si="4"/>
        <v>0</v>
      </c>
      <c r="G3134" s="268"/>
      <c r="H3134" s="268"/>
    </row>
    <row r="3135" spans="1:8" s="313" customFormat="1" x14ac:dyDescent="0.2">
      <c r="A3135" s="316"/>
      <c r="B3135" s="324"/>
      <c r="C3135" s="325"/>
      <c r="D3135" s="325"/>
      <c r="E3135" s="313">
        <f t="shared" si="4"/>
        <v>0</v>
      </c>
      <c r="G3135" s="268"/>
      <c r="H3135" s="268"/>
    </row>
    <row r="3136" spans="1:8" s="313" customFormat="1" x14ac:dyDescent="0.2">
      <c r="A3136" s="316"/>
      <c r="B3136" s="324"/>
      <c r="C3136" s="325"/>
      <c r="D3136" s="325"/>
      <c r="E3136" s="313">
        <f t="shared" si="4"/>
        <v>0</v>
      </c>
      <c r="G3136" s="268"/>
      <c r="H3136" s="268"/>
    </row>
    <row r="3137" spans="1:8" s="313" customFormat="1" x14ac:dyDescent="0.2">
      <c r="A3137" s="316"/>
      <c r="B3137" s="324"/>
      <c r="C3137" s="325"/>
      <c r="D3137" s="325"/>
      <c r="E3137" s="313">
        <f t="shared" si="4"/>
        <v>0</v>
      </c>
      <c r="G3137" s="268"/>
      <c r="H3137" s="268"/>
    </row>
    <row r="3138" spans="1:8" s="313" customFormat="1" x14ac:dyDescent="0.2">
      <c r="A3138" s="316"/>
      <c r="B3138" s="324"/>
      <c r="C3138" s="325"/>
      <c r="D3138" s="325"/>
      <c r="E3138" s="313">
        <f t="shared" si="4"/>
        <v>0</v>
      </c>
      <c r="G3138" s="268"/>
      <c r="H3138" s="268"/>
    </row>
    <row r="3139" spans="1:8" s="313" customFormat="1" x14ac:dyDescent="0.2">
      <c r="A3139" s="316"/>
      <c r="B3139" s="324"/>
      <c r="C3139" s="325"/>
      <c r="D3139" s="325"/>
      <c r="E3139" s="313">
        <f t="shared" si="4"/>
        <v>0</v>
      </c>
      <c r="G3139" s="268"/>
      <c r="H3139" s="268"/>
    </row>
    <row r="3140" spans="1:8" s="313" customFormat="1" x14ac:dyDescent="0.2">
      <c r="A3140" s="316"/>
      <c r="B3140" s="324"/>
      <c r="C3140" s="325"/>
      <c r="D3140" s="325"/>
      <c r="E3140" s="313">
        <f t="shared" si="4"/>
        <v>0</v>
      </c>
      <c r="G3140" s="268"/>
      <c r="H3140" s="268"/>
    </row>
    <row r="3141" spans="1:8" s="313" customFormat="1" x14ac:dyDescent="0.2">
      <c r="A3141" s="316"/>
      <c r="B3141" s="324"/>
      <c r="C3141" s="325"/>
      <c r="D3141" s="325"/>
      <c r="E3141" s="313">
        <f t="shared" si="4"/>
        <v>0</v>
      </c>
      <c r="G3141" s="268"/>
      <c r="H3141" s="268"/>
    </row>
    <row r="3142" spans="1:8" s="313" customFormat="1" x14ac:dyDescent="0.2">
      <c r="A3142" s="316"/>
      <c r="B3142" s="324"/>
      <c r="C3142" s="325"/>
      <c r="D3142" s="325"/>
      <c r="E3142" s="313">
        <f t="shared" si="4"/>
        <v>0</v>
      </c>
      <c r="G3142" s="268"/>
      <c r="H3142" s="268"/>
    </row>
    <row r="3143" spans="1:8" s="313" customFormat="1" x14ac:dyDescent="0.2">
      <c r="A3143" s="316"/>
      <c r="B3143" s="324"/>
      <c r="C3143" s="325"/>
      <c r="D3143" s="325"/>
      <c r="E3143" s="313">
        <f t="shared" si="4"/>
        <v>0</v>
      </c>
      <c r="G3143" s="268"/>
      <c r="H3143" s="268"/>
    </row>
    <row r="3144" spans="1:8" s="313" customFormat="1" x14ac:dyDescent="0.2">
      <c r="A3144" s="316"/>
      <c r="B3144" s="324"/>
      <c r="C3144" s="325"/>
      <c r="D3144" s="325"/>
      <c r="E3144" s="313">
        <f t="shared" si="4"/>
        <v>0</v>
      </c>
      <c r="G3144" s="268"/>
      <c r="H3144" s="268"/>
    </row>
    <row r="3145" spans="1:8" s="313" customFormat="1" x14ac:dyDescent="0.2">
      <c r="A3145" s="316"/>
      <c r="B3145" s="324"/>
      <c r="C3145" s="325"/>
      <c r="D3145" s="325"/>
      <c r="E3145" s="313">
        <f t="shared" si="4"/>
        <v>0</v>
      </c>
      <c r="G3145" s="268"/>
      <c r="H3145" s="268"/>
    </row>
    <row r="3146" spans="1:8" s="313" customFormat="1" x14ac:dyDescent="0.2">
      <c r="A3146" s="316"/>
      <c r="B3146" s="324"/>
      <c r="C3146" s="325"/>
      <c r="D3146" s="325"/>
      <c r="E3146" s="313">
        <f t="shared" si="4"/>
        <v>0</v>
      </c>
      <c r="G3146" s="268"/>
      <c r="H3146" s="268"/>
    </row>
    <row r="3147" spans="1:8" s="313" customFormat="1" x14ac:dyDescent="0.2">
      <c r="A3147" s="316"/>
      <c r="B3147" s="324"/>
      <c r="C3147" s="325"/>
      <c r="D3147" s="325"/>
      <c r="E3147" s="313">
        <f t="shared" si="4"/>
        <v>0</v>
      </c>
      <c r="G3147" s="268"/>
      <c r="H3147" s="268"/>
    </row>
    <row r="3148" spans="1:8" s="313" customFormat="1" x14ac:dyDescent="0.2">
      <c r="A3148" s="316"/>
      <c r="B3148" s="324"/>
      <c r="C3148" s="325"/>
      <c r="D3148" s="325"/>
      <c r="E3148" s="313">
        <f t="shared" si="4"/>
        <v>0</v>
      </c>
      <c r="G3148" s="268"/>
      <c r="H3148" s="268"/>
    </row>
    <row r="3149" spans="1:8" s="313" customFormat="1" x14ac:dyDescent="0.2">
      <c r="A3149" s="316"/>
      <c r="B3149" s="324"/>
      <c r="C3149" s="325"/>
      <c r="D3149" s="325"/>
      <c r="E3149" s="313">
        <f t="shared" si="4"/>
        <v>0</v>
      </c>
      <c r="G3149" s="268"/>
      <c r="H3149" s="268"/>
    </row>
    <row r="3150" spans="1:8" s="313" customFormat="1" x14ac:dyDescent="0.2">
      <c r="A3150" s="316"/>
      <c r="B3150" s="324"/>
      <c r="C3150" s="325"/>
      <c r="D3150" s="325"/>
      <c r="E3150" s="313">
        <f t="shared" si="4"/>
        <v>0</v>
      </c>
      <c r="G3150" s="268"/>
      <c r="H3150" s="268"/>
    </row>
    <row r="3151" spans="1:8" s="313" customFormat="1" x14ac:dyDescent="0.2">
      <c r="A3151" s="316"/>
      <c r="B3151" s="324"/>
      <c r="C3151" s="325"/>
      <c r="D3151" s="325"/>
      <c r="E3151" s="313">
        <f t="shared" si="4"/>
        <v>0</v>
      </c>
      <c r="G3151" s="268"/>
      <c r="H3151" s="268"/>
    </row>
    <row r="3152" spans="1:8" s="313" customFormat="1" x14ac:dyDescent="0.2">
      <c r="A3152" s="316"/>
      <c r="B3152" s="324"/>
      <c r="C3152" s="325"/>
      <c r="D3152" s="325"/>
      <c r="E3152" s="313">
        <f t="shared" si="4"/>
        <v>0</v>
      </c>
      <c r="G3152" s="268"/>
      <c r="H3152" s="268"/>
    </row>
    <row r="3153" spans="1:8" s="313" customFormat="1" x14ac:dyDescent="0.2">
      <c r="A3153" s="316"/>
      <c r="B3153" s="324"/>
      <c r="C3153" s="325"/>
      <c r="D3153" s="325"/>
      <c r="E3153" s="313">
        <f t="shared" si="4"/>
        <v>0</v>
      </c>
      <c r="G3153" s="268"/>
      <c r="H3153" s="268"/>
    </row>
    <row r="3154" spans="1:8" s="313" customFormat="1" x14ac:dyDescent="0.2">
      <c r="A3154" s="316"/>
      <c r="B3154" s="324"/>
      <c r="C3154" s="325"/>
      <c r="D3154" s="325"/>
      <c r="E3154" s="313">
        <f t="shared" si="4"/>
        <v>0</v>
      </c>
      <c r="G3154" s="268"/>
      <c r="H3154" s="268"/>
    </row>
    <row r="3155" spans="1:8" s="313" customFormat="1" x14ac:dyDescent="0.2">
      <c r="A3155" s="316"/>
      <c r="B3155" s="324"/>
      <c r="C3155" s="325"/>
      <c r="D3155" s="325"/>
      <c r="E3155" s="313">
        <f t="shared" si="4"/>
        <v>0</v>
      </c>
      <c r="G3155" s="268"/>
      <c r="H3155" s="268"/>
    </row>
    <row r="3156" spans="1:8" s="313" customFormat="1" x14ac:dyDescent="0.2">
      <c r="A3156" s="316"/>
      <c r="B3156" s="324"/>
      <c r="C3156" s="325"/>
      <c r="D3156" s="325"/>
      <c r="E3156" s="313">
        <f t="shared" si="4"/>
        <v>0</v>
      </c>
      <c r="G3156" s="268"/>
      <c r="H3156" s="268"/>
    </row>
    <row r="3157" spans="1:8" s="313" customFormat="1" x14ac:dyDescent="0.2">
      <c r="A3157" s="316"/>
      <c r="B3157" s="324"/>
      <c r="C3157" s="325"/>
      <c r="D3157" s="325"/>
      <c r="E3157" s="313">
        <f t="shared" si="4"/>
        <v>0</v>
      </c>
      <c r="G3157" s="268"/>
      <c r="H3157" s="268"/>
    </row>
    <row r="3158" spans="1:8" s="313" customFormat="1" x14ac:dyDescent="0.2">
      <c r="A3158" s="316"/>
      <c r="B3158" s="324"/>
      <c r="C3158" s="325"/>
      <c r="D3158" s="325"/>
      <c r="E3158" s="313">
        <f t="shared" si="4"/>
        <v>0</v>
      </c>
      <c r="G3158" s="268"/>
      <c r="H3158" s="268"/>
    </row>
    <row r="3159" spans="1:8" s="313" customFormat="1" x14ac:dyDescent="0.2">
      <c r="A3159" s="316"/>
      <c r="B3159" s="324"/>
      <c r="C3159" s="325"/>
      <c r="D3159" s="325"/>
      <c r="E3159" s="313">
        <f t="shared" si="4"/>
        <v>0</v>
      </c>
      <c r="G3159" s="268"/>
      <c r="H3159" s="268"/>
    </row>
    <row r="3160" spans="1:8" s="313" customFormat="1" x14ac:dyDescent="0.2">
      <c r="A3160" s="316"/>
      <c r="B3160" s="324"/>
      <c r="C3160" s="325"/>
      <c r="D3160" s="325"/>
      <c r="E3160" s="313">
        <f t="shared" ref="E3160:E3223" si="5">F3160*C3160</f>
        <v>0</v>
      </c>
      <c r="G3160" s="268"/>
      <c r="H3160" s="268"/>
    </row>
    <row r="3161" spans="1:8" s="313" customFormat="1" x14ac:dyDescent="0.2">
      <c r="A3161" s="316"/>
      <c r="B3161" s="324"/>
      <c r="C3161" s="325"/>
      <c r="D3161" s="325"/>
      <c r="E3161" s="313">
        <f t="shared" si="5"/>
        <v>0</v>
      </c>
      <c r="G3161" s="268"/>
      <c r="H3161" s="268"/>
    </row>
    <row r="3162" spans="1:8" s="313" customFormat="1" x14ac:dyDescent="0.2">
      <c r="A3162" s="316"/>
      <c r="B3162" s="324"/>
      <c r="C3162" s="325"/>
      <c r="D3162" s="325"/>
      <c r="E3162" s="313">
        <f t="shared" si="5"/>
        <v>0</v>
      </c>
      <c r="G3162" s="268"/>
      <c r="H3162" s="268"/>
    </row>
    <row r="3163" spans="1:8" s="313" customFormat="1" x14ac:dyDescent="0.2">
      <c r="A3163" s="316"/>
      <c r="B3163" s="324"/>
      <c r="C3163" s="325"/>
      <c r="D3163" s="325"/>
      <c r="E3163" s="313">
        <f t="shared" si="5"/>
        <v>0</v>
      </c>
      <c r="G3163" s="268"/>
      <c r="H3163" s="268"/>
    </row>
    <row r="3164" spans="1:8" s="313" customFormat="1" x14ac:dyDescent="0.2">
      <c r="A3164" s="316"/>
      <c r="B3164" s="324"/>
      <c r="C3164" s="325"/>
      <c r="D3164" s="325"/>
      <c r="E3164" s="313">
        <f t="shared" si="5"/>
        <v>0</v>
      </c>
      <c r="G3164" s="268"/>
      <c r="H3164" s="268"/>
    </row>
    <row r="3165" spans="1:8" s="313" customFormat="1" x14ac:dyDescent="0.2">
      <c r="A3165" s="316"/>
      <c r="B3165" s="324"/>
      <c r="C3165" s="325"/>
      <c r="D3165" s="325"/>
      <c r="E3165" s="313">
        <f t="shared" si="5"/>
        <v>0</v>
      </c>
      <c r="G3165" s="268"/>
      <c r="H3165" s="268"/>
    </row>
    <row r="3166" spans="1:8" s="313" customFormat="1" x14ac:dyDescent="0.2">
      <c r="A3166" s="316"/>
      <c r="B3166" s="324"/>
      <c r="C3166" s="325"/>
      <c r="D3166" s="325"/>
      <c r="E3166" s="313">
        <f t="shared" si="5"/>
        <v>0</v>
      </c>
      <c r="G3166" s="268"/>
      <c r="H3166" s="268"/>
    </row>
    <row r="3167" spans="1:8" s="313" customFormat="1" x14ac:dyDescent="0.2">
      <c r="A3167" s="316"/>
      <c r="B3167" s="324"/>
      <c r="C3167" s="325"/>
      <c r="D3167" s="325"/>
      <c r="E3167" s="313">
        <f t="shared" si="5"/>
        <v>0</v>
      </c>
      <c r="G3167" s="268"/>
      <c r="H3167" s="268"/>
    </row>
    <row r="3168" spans="1:8" s="313" customFormat="1" x14ac:dyDescent="0.2">
      <c r="A3168" s="316"/>
      <c r="B3168" s="324"/>
      <c r="C3168" s="325"/>
      <c r="D3168" s="325"/>
      <c r="E3168" s="313">
        <f t="shared" si="5"/>
        <v>0</v>
      </c>
      <c r="G3168" s="268"/>
      <c r="H3168" s="268"/>
    </row>
    <row r="3169" spans="1:8" s="313" customFormat="1" x14ac:dyDescent="0.2">
      <c r="A3169" s="316"/>
      <c r="B3169" s="324"/>
      <c r="C3169" s="325"/>
      <c r="D3169" s="325"/>
      <c r="E3169" s="313">
        <f t="shared" si="5"/>
        <v>0</v>
      </c>
      <c r="G3169" s="268"/>
      <c r="H3169" s="268"/>
    </row>
    <row r="3170" spans="1:8" s="313" customFormat="1" x14ac:dyDescent="0.2">
      <c r="A3170" s="316"/>
      <c r="B3170" s="324"/>
      <c r="C3170" s="325"/>
      <c r="D3170" s="325"/>
      <c r="E3170" s="313">
        <f t="shared" si="5"/>
        <v>0</v>
      </c>
      <c r="G3170" s="268"/>
      <c r="H3170" s="268"/>
    </row>
    <row r="3171" spans="1:8" s="313" customFormat="1" x14ac:dyDescent="0.2">
      <c r="A3171" s="316"/>
      <c r="B3171" s="324"/>
      <c r="C3171" s="325"/>
      <c r="D3171" s="325"/>
      <c r="E3171" s="313">
        <f t="shared" si="5"/>
        <v>0</v>
      </c>
      <c r="G3171" s="268"/>
      <c r="H3171" s="268"/>
    </row>
    <row r="3172" spans="1:8" s="313" customFormat="1" x14ac:dyDescent="0.2">
      <c r="A3172" s="316"/>
      <c r="B3172" s="324"/>
      <c r="C3172" s="325"/>
      <c r="D3172" s="325"/>
      <c r="E3172" s="313">
        <f t="shared" si="5"/>
        <v>0</v>
      </c>
      <c r="G3172" s="268"/>
      <c r="H3172" s="268"/>
    </row>
    <row r="3173" spans="1:8" s="313" customFormat="1" x14ac:dyDescent="0.2">
      <c r="A3173" s="316"/>
      <c r="B3173" s="324"/>
      <c r="C3173" s="325"/>
      <c r="D3173" s="325"/>
      <c r="E3173" s="313">
        <f t="shared" si="5"/>
        <v>0</v>
      </c>
      <c r="G3173" s="268"/>
      <c r="H3173" s="268"/>
    </row>
    <row r="3174" spans="1:8" s="313" customFormat="1" x14ac:dyDescent="0.2">
      <c r="A3174" s="316"/>
      <c r="B3174" s="324"/>
      <c r="C3174" s="325"/>
      <c r="D3174" s="325"/>
      <c r="E3174" s="313">
        <f t="shared" si="5"/>
        <v>0</v>
      </c>
      <c r="G3174" s="268"/>
      <c r="H3174" s="268"/>
    </row>
    <row r="3175" spans="1:8" s="313" customFormat="1" x14ac:dyDescent="0.2">
      <c r="A3175" s="316"/>
      <c r="B3175" s="324"/>
      <c r="C3175" s="325"/>
      <c r="D3175" s="325"/>
      <c r="E3175" s="313">
        <f t="shared" si="5"/>
        <v>0</v>
      </c>
      <c r="G3175" s="268"/>
      <c r="H3175" s="268"/>
    </row>
    <row r="3176" spans="1:8" s="313" customFormat="1" x14ac:dyDescent="0.2">
      <c r="A3176" s="316"/>
      <c r="B3176" s="324"/>
      <c r="C3176" s="325"/>
      <c r="D3176" s="325"/>
      <c r="E3176" s="313">
        <f t="shared" si="5"/>
        <v>0</v>
      </c>
      <c r="G3176" s="268"/>
      <c r="H3176" s="268"/>
    </row>
    <row r="3177" spans="1:8" s="313" customFormat="1" x14ac:dyDescent="0.2">
      <c r="A3177" s="316"/>
      <c r="B3177" s="324"/>
      <c r="C3177" s="325"/>
      <c r="D3177" s="325"/>
      <c r="E3177" s="313">
        <f t="shared" si="5"/>
        <v>0</v>
      </c>
      <c r="G3177" s="268"/>
      <c r="H3177" s="268"/>
    </row>
    <row r="3178" spans="1:8" s="313" customFormat="1" x14ac:dyDescent="0.2">
      <c r="A3178" s="316"/>
      <c r="B3178" s="324"/>
      <c r="C3178" s="325"/>
      <c r="D3178" s="325"/>
      <c r="E3178" s="313">
        <f t="shared" si="5"/>
        <v>0</v>
      </c>
      <c r="G3178" s="268"/>
      <c r="H3178" s="268"/>
    </row>
    <row r="3179" spans="1:8" s="313" customFormat="1" x14ac:dyDescent="0.2">
      <c r="A3179" s="316"/>
      <c r="B3179" s="324"/>
      <c r="C3179" s="325"/>
      <c r="D3179" s="325"/>
      <c r="E3179" s="313">
        <f t="shared" si="5"/>
        <v>0</v>
      </c>
      <c r="G3179" s="268"/>
      <c r="H3179" s="268"/>
    </row>
    <row r="3180" spans="1:8" s="313" customFormat="1" x14ac:dyDescent="0.2">
      <c r="A3180" s="316"/>
      <c r="B3180" s="324"/>
      <c r="C3180" s="325"/>
      <c r="D3180" s="325"/>
      <c r="E3180" s="313">
        <f t="shared" si="5"/>
        <v>0</v>
      </c>
      <c r="G3180" s="268"/>
      <c r="H3180" s="268"/>
    </row>
    <row r="3181" spans="1:8" s="313" customFormat="1" x14ac:dyDescent="0.2">
      <c r="A3181" s="316"/>
      <c r="B3181" s="324"/>
      <c r="C3181" s="325"/>
      <c r="D3181" s="325"/>
      <c r="E3181" s="313">
        <f t="shared" si="5"/>
        <v>0</v>
      </c>
      <c r="G3181" s="268"/>
      <c r="H3181" s="268"/>
    </row>
    <row r="3182" spans="1:8" s="313" customFormat="1" x14ac:dyDescent="0.2">
      <c r="A3182" s="316"/>
      <c r="B3182" s="324"/>
      <c r="C3182" s="325"/>
      <c r="D3182" s="325"/>
      <c r="E3182" s="313">
        <f t="shared" si="5"/>
        <v>0</v>
      </c>
      <c r="G3182" s="268"/>
      <c r="H3182" s="268"/>
    </row>
    <row r="3183" spans="1:8" s="313" customFormat="1" x14ac:dyDescent="0.2">
      <c r="A3183" s="316"/>
      <c r="B3183" s="324"/>
      <c r="C3183" s="325"/>
      <c r="D3183" s="325"/>
      <c r="E3183" s="313">
        <f t="shared" si="5"/>
        <v>0</v>
      </c>
      <c r="G3183" s="268"/>
      <c r="H3183" s="268"/>
    </row>
    <row r="3184" spans="1:8" s="313" customFormat="1" x14ac:dyDescent="0.2">
      <c r="A3184" s="316"/>
      <c r="B3184" s="324"/>
      <c r="C3184" s="325"/>
      <c r="D3184" s="325"/>
      <c r="E3184" s="313">
        <f t="shared" si="5"/>
        <v>0</v>
      </c>
      <c r="G3184" s="268"/>
      <c r="H3184" s="268"/>
    </row>
    <row r="3185" spans="1:8" s="313" customFormat="1" x14ac:dyDescent="0.2">
      <c r="A3185" s="316"/>
      <c r="B3185" s="324"/>
      <c r="C3185" s="325"/>
      <c r="D3185" s="325"/>
      <c r="E3185" s="313">
        <f t="shared" si="5"/>
        <v>0</v>
      </c>
      <c r="G3185" s="268"/>
      <c r="H3185" s="268"/>
    </row>
    <row r="3186" spans="1:8" s="313" customFormat="1" x14ac:dyDescent="0.2">
      <c r="A3186" s="316"/>
      <c r="B3186" s="324"/>
      <c r="C3186" s="325"/>
      <c r="D3186" s="325"/>
      <c r="E3186" s="313">
        <f t="shared" si="5"/>
        <v>0</v>
      </c>
      <c r="G3186" s="268"/>
      <c r="H3186" s="268"/>
    </row>
    <row r="3187" spans="1:8" s="313" customFormat="1" x14ac:dyDescent="0.2">
      <c r="A3187" s="316"/>
      <c r="B3187" s="324"/>
      <c r="C3187" s="325"/>
      <c r="D3187" s="325"/>
      <c r="E3187" s="313">
        <f t="shared" si="5"/>
        <v>0</v>
      </c>
      <c r="G3187" s="268"/>
      <c r="H3187" s="268"/>
    </row>
    <row r="3188" spans="1:8" s="313" customFormat="1" x14ac:dyDescent="0.2">
      <c r="A3188" s="316"/>
      <c r="B3188" s="324"/>
      <c r="C3188" s="325"/>
      <c r="D3188" s="325"/>
      <c r="E3188" s="313">
        <f t="shared" si="5"/>
        <v>0</v>
      </c>
      <c r="G3188" s="268"/>
      <c r="H3188" s="268"/>
    </row>
    <row r="3189" spans="1:8" s="313" customFormat="1" x14ac:dyDescent="0.2">
      <c r="A3189" s="316"/>
      <c r="B3189" s="324"/>
      <c r="C3189" s="325"/>
      <c r="D3189" s="325"/>
      <c r="E3189" s="313">
        <f t="shared" si="5"/>
        <v>0</v>
      </c>
      <c r="G3189" s="268"/>
      <c r="H3189" s="268"/>
    </row>
    <row r="3190" spans="1:8" s="313" customFormat="1" x14ac:dyDescent="0.2">
      <c r="A3190" s="316"/>
      <c r="B3190" s="324"/>
      <c r="C3190" s="325"/>
      <c r="D3190" s="325"/>
      <c r="E3190" s="313">
        <f t="shared" si="5"/>
        <v>0</v>
      </c>
      <c r="G3190" s="268"/>
      <c r="H3190" s="268"/>
    </row>
    <row r="3191" spans="1:8" s="313" customFormat="1" x14ac:dyDescent="0.2">
      <c r="A3191" s="316"/>
      <c r="B3191" s="324"/>
      <c r="C3191" s="325"/>
      <c r="D3191" s="325"/>
      <c r="E3191" s="313">
        <f t="shared" si="5"/>
        <v>0</v>
      </c>
      <c r="G3191" s="268"/>
      <c r="H3191" s="268"/>
    </row>
    <row r="3192" spans="1:8" s="313" customFormat="1" x14ac:dyDescent="0.2">
      <c r="A3192" s="316"/>
      <c r="B3192" s="324"/>
      <c r="C3192" s="325"/>
      <c r="D3192" s="325"/>
      <c r="E3192" s="313">
        <f t="shared" si="5"/>
        <v>0</v>
      </c>
      <c r="G3192" s="268"/>
      <c r="H3192" s="268"/>
    </row>
    <row r="3193" spans="1:8" s="313" customFormat="1" x14ac:dyDescent="0.2">
      <c r="A3193" s="316"/>
      <c r="B3193" s="324"/>
      <c r="C3193" s="325"/>
      <c r="D3193" s="325"/>
      <c r="E3193" s="313">
        <f t="shared" si="5"/>
        <v>0</v>
      </c>
      <c r="G3193" s="268"/>
      <c r="H3193" s="268"/>
    </row>
    <row r="3194" spans="1:8" s="313" customFormat="1" x14ac:dyDescent="0.2">
      <c r="A3194" s="316"/>
      <c r="B3194" s="324"/>
      <c r="C3194" s="325"/>
      <c r="D3194" s="325"/>
      <c r="E3194" s="313">
        <f t="shared" si="5"/>
        <v>0</v>
      </c>
      <c r="G3194" s="268"/>
      <c r="H3194" s="268"/>
    </row>
    <row r="3195" spans="1:8" s="313" customFormat="1" x14ac:dyDescent="0.2">
      <c r="A3195" s="316"/>
      <c r="B3195" s="324"/>
      <c r="C3195" s="325"/>
      <c r="D3195" s="325"/>
      <c r="E3195" s="313">
        <f t="shared" si="5"/>
        <v>0</v>
      </c>
      <c r="G3195" s="268"/>
      <c r="H3195" s="268"/>
    </row>
    <row r="3196" spans="1:8" s="313" customFormat="1" x14ac:dyDescent="0.2">
      <c r="A3196" s="316"/>
      <c r="B3196" s="324"/>
      <c r="C3196" s="325"/>
      <c r="D3196" s="325"/>
      <c r="E3196" s="313">
        <f t="shared" si="5"/>
        <v>0</v>
      </c>
      <c r="G3196" s="268"/>
      <c r="H3196" s="268"/>
    </row>
    <row r="3197" spans="1:8" s="313" customFormat="1" x14ac:dyDescent="0.2">
      <c r="A3197" s="316"/>
      <c r="B3197" s="324"/>
      <c r="C3197" s="325"/>
      <c r="D3197" s="325"/>
      <c r="E3197" s="313">
        <f t="shared" si="5"/>
        <v>0</v>
      </c>
      <c r="G3197" s="268"/>
      <c r="H3197" s="268"/>
    </row>
    <row r="3198" spans="1:8" s="313" customFormat="1" x14ac:dyDescent="0.2">
      <c r="A3198" s="316"/>
      <c r="B3198" s="324"/>
      <c r="C3198" s="325"/>
      <c r="D3198" s="325"/>
      <c r="E3198" s="313">
        <f t="shared" si="5"/>
        <v>0</v>
      </c>
      <c r="G3198" s="268"/>
      <c r="H3198" s="268"/>
    </row>
    <row r="3199" spans="1:8" s="313" customFormat="1" x14ac:dyDescent="0.2">
      <c r="A3199" s="316"/>
      <c r="B3199" s="324"/>
      <c r="C3199" s="325"/>
      <c r="D3199" s="325"/>
      <c r="E3199" s="313">
        <f t="shared" si="5"/>
        <v>0</v>
      </c>
      <c r="G3199" s="268"/>
      <c r="H3199" s="268"/>
    </row>
    <row r="3200" spans="1:8" s="313" customFormat="1" x14ac:dyDescent="0.2">
      <c r="A3200" s="316"/>
      <c r="B3200" s="324"/>
      <c r="C3200" s="325"/>
      <c r="D3200" s="325"/>
      <c r="E3200" s="313">
        <f t="shared" si="5"/>
        <v>0</v>
      </c>
      <c r="G3200" s="268"/>
      <c r="H3200" s="268"/>
    </row>
    <row r="3201" spans="1:8" s="313" customFormat="1" x14ac:dyDescent="0.2">
      <c r="A3201" s="316"/>
      <c r="B3201" s="324"/>
      <c r="C3201" s="325"/>
      <c r="D3201" s="325"/>
      <c r="E3201" s="313">
        <f t="shared" si="5"/>
        <v>0</v>
      </c>
      <c r="G3201" s="268"/>
      <c r="H3201" s="268"/>
    </row>
    <row r="3202" spans="1:8" s="313" customFormat="1" x14ac:dyDescent="0.2">
      <c r="A3202" s="316"/>
      <c r="B3202" s="324"/>
      <c r="C3202" s="325"/>
      <c r="D3202" s="325"/>
      <c r="E3202" s="313">
        <f t="shared" si="5"/>
        <v>0</v>
      </c>
      <c r="G3202" s="268"/>
      <c r="H3202" s="268"/>
    </row>
    <row r="3203" spans="1:8" s="313" customFormat="1" x14ac:dyDescent="0.2">
      <c r="A3203" s="316"/>
      <c r="B3203" s="324"/>
      <c r="C3203" s="325"/>
      <c r="D3203" s="325"/>
      <c r="E3203" s="313">
        <f t="shared" si="5"/>
        <v>0</v>
      </c>
      <c r="G3203" s="268"/>
      <c r="H3203" s="268"/>
    </row>
    <row r="3204" spans="1:8" s="313" customFormat="1" x14ac:dyDescent="0.2">
      <c r="A3204" s="316"/>
      <c r="B3204" s="324"/>
      <c r="C3204" s="325"/>
      <c r="D3204" s="325"/>
      <c r="E3204" s="313">
        <f t="shared" si="5"/>
        <v>0</v>
      </c>
      <c r="G3204" s="268"/>
      <c r="H3204" s="268"/>
    </row>
    <row r="3205" spans="1:8" s="313" customFormat="1" x14ac:dyDescent="0.2">
      <c r="A3205" s="316"/>
      <c r="B3205" s="324"/>
      <c r="C3205" s="325"/>
      <c r="D3205" s="325"/>
      <c r="E3205" s="313">
        <f t="shared" si="5"/>
        <v>0</v>
      </c>
      <c r="G3205" s="268"/>
      <c r="H3205" s="268"/>
    </row>
    <row r="3206" spans="1:8" s="313" customFormat="1" x14ac:dyDescent="0.2">
      <c r="A3206" s="316"/>
      <c r="B3206" s="324"/>
      <c r="C3206" s="325"/>
      <c r="D3206" s="325"/>
      <c r="E3206" s="313">
        <f t="shared" si="5"/>
        <v>0</v>
      </c>
      <c r="G3206" s="268"/>
      <c r="H3206" s="268"/>
    </row>
    <row r="3207" spans="1:8" s="313" customFormat="1" x14ac:dyDescent="0.2">
      <c r="A3207" s="316"/>
      <c r="B3207" s="324"/>
      <c r="C3207" s="325"/>
      <c r="D3207" s="325"/>
      <c r="E3207" s="313">
        <f t="shared" si="5"/>
        <v>0</v>
      </c>
      <c r="G3207" s="268"/>
      <c r="H3207" s="268"/>
    </row>
    <row r="3208" spans="1:8" s="313" customFormat="1" x14ac:dyDescent="0.2">
      <c r="A3208" s="316"/>
      <c r="B3208" s="324"/>
      <c r="C3208" s="325"/>
      <c r="D3208" s="325"/>
      <c r="E3208" s="313">
        <f t="shared" si="5"/>
        <v>0</v>
      </c>
      <c r="G3208" s="268"/>
      <c r="H3208" s="268"/>
    </row>
    <row r="3209" spans="1:8" s="313" customFormat="1" x14ac:dyDescent="0.2">
      <c r="A3209" s="316"/>
      <c r="B3209" s="324"/>
      <c r="C3209" s="325"/>
      <c r="D3209" s="325"/>
      <c r="E3209" s="313">
        <f t="shared" si="5"/>
        <v>0</v>
      </c>
      <c r="G3209" s="268"/>
      <c r="H3209" s="268"/>
    </row>
    <row r="3210" spans="1:8" s="313" customFormat="1" x14ac:dyDescent="0.2">
      <c r="A3210" s="316"/>
      <c r="B3210" s="324"/>
      <c r="C3210" s="325"/>
      <c r="D3210" s="325"/>
      <c r="E3210" s="313">
        <f t="shared" si="5"/>
        <v>0</v>
      </c>
      <c r="G3210" s="268"/>
      <c r="H3210" s="268"/>
    </row>
    <row r="3211" spans="1:8" s="313" customFormat="1" x14ac:dyDescent="0.2">
      <c r="A3211" s="316"/>
      <c r="B3211" s="324"/>
      <c r="C3211" s="325"/>
      <c r="D3211" s="325"/>
      <c r="E3211" s="313">
        <f t="shared" si="5"/>
        <v>0</v>
      </c>
      <c r="G3211" s="268"/>
      <c r="H3211" s="268"/>
    </row>
    <row r="3212" spans="1:8" s="313" customFormat="1" x14ac:dyDescent="0.2">
      <c r="A3212" s="316"/>
      <c r="B3212" s="324"/>
      <c r="C3212" s="325"/>
      <c r="D3212" s="325"/>
      <c r="E3212" s="313">
        <f t="shared" si="5"/>
        <v>0</v>
      </c>
      <c r="G3212" s="268"/>
      <c r="H3212" s="268"/>
    </row>
    <row r="3213" spans="1:8" s="313" customFormat="1" x14ac:dyDescent="0.2">
      <c r="A3213" s="316"/>
      <c r="B3213" s="324"/>
      <c r="C3213" s="325"/>
      <c r="D3213" s="325"/>
      <c r="E3213" s="313">
        <f t="shared" si="5"/>
        <v>0</v>
      </c>
      <c r="G3213" s="268"/>
      <c r="H3213" s="268"/>
    </row>
    <row r="3214" spans="1:8" s="313" customFormat="1" x14ac:dyDescent="0.2">
      <c r="A3214" s="316"/>
      <c r="B3214" s="324"/>
      <c r="C3214" s="325"/>
      <c r="D3214" s="325"/>
      <c r="E3214" s="313">
        <f t="shared" si="5"/>
        <v>0</v>
      </c>
      <c r="G3214" s="268"/>
      <c r="H3214" s="268"/>
    </row>
    <row r="3215" spans="1:8" s="313" customFormat="1" x14ac:dyDescent="0.2">
      <c r="A3215" s="316"/>
      <c r="B3215" s="324"/>
      <c r="C3215" s="325"/>
      <c r="D3215" s="325"/>
      <c r="E3215" s="313">
        <f t="shared" si="5"/>
        <v>0</v>
      </c>
      <c r="G3215" s="268"/>
      <c r="H3215" s="268"/>
    </row>
    <row r="3216" spans="1:8" s="313" customFormat="1" x14ac:dyDescent="0.2">
      <c r="A3216" s="316"/>
      <c r="B3216" s="324"/>
      <c r="C3216" s="325"/>
      <c r="D3216" s="325"/>
      <c r="E3216" s="313">
        <f t="shared" si="5"/>
        <v>0</v>
      </c>
      <c r="G3216" s="268"/>
      <c r="H3216" s="268"/>
    </row>
    <row r="3217" spans="1:8" s="313" customFormat="1" x14ac:dyDescent="0.2">
      <c r="A3217" s="316"/>
      <c r="B3217" s="324"/>
      <c r="C3217" s="325"/>
      <c r="D3217" s="325"/>
      <c r="E3217" s="313">
        <f t="shared" si="5"/>
        <v>0</v>
      </c>
      <c r="G3217" s="268"/>
      <c r="H3217" s="268"/>
    </row>
    <row r="3218" spans="1:8" s="313" customFormat="1" x14ac:dyDescent="0.2">
      <c r="A3218" s="316"/>
      <c r="B3218" s="324"/>
      <c r="C3218" s="325"/>
      <c r="D3218" s="325"/>
      <c r="E3218" s="313">
        <f t="shared" si="5"/>
        <v>0</v>
      </c>
      <c r="G3218" s="268"/>
      <c r="H3218" s="268"/>
    </row>
    <row r="3219" spans="1:8" s="313" customFormat="1" x14ac:dyDescent="0.2">
      <c r="A3219" s="316"/>
      <c r="B3219" s="324"/>
      <c r="C3219" s="325"/>
      <c r="D3219" s="325"/>
      <c r="E3219" s="313">
        <f t="shared" si="5"/>
        <v>0</v>
      </c>
      <c r="G3219" s="268"/>
      <c r="H3219" s="268"/>
    </row>
    <row r="3220" spans="1:8" s="313" customFormat="1" x14ac:dyDescent="0.2">
      <c r="A3220" s="316"/>
      <c r="B3220" s="324"/>
      <c r="C3220" s="325"/>
      <c r="D3220" s="325"/>
      <c r="E3220" s="313">
        <f t="shared" si="5"/>
        <v>0</v>
      </c>
      <c r="G3220" s="268"/>
      <c r="H3220" s="268"/>
    </row>
    <row r="3221" spans="1:8" s="313" customFormat="1" x14ac:dyDescent="0.2">
      <c r="A3221" s="316"/>
      <c r="B3221" s="324"/>
      <c r="C3221" s="325"/>
      <c r="D3221" s="325"/>
      <c r="E3221" s="313">
        <f t="shared" si="5"/>
        <v>0</v>
      </c>
      <c r="G3221" s="268"/>
      <c r="H3221" s="268"/>
    </row>
    <row r="3222" spans="1:8" s="313" customFormat="1" x14ac:dyDescent="0.2">
      <c r="A3222" s="316"/>
      <c r="B3222" s="324"/>
      <c r="C3222" s="325"/>
      <c r="D3222" s="325"/>
      <c r="E3222" s="313">
        <f t="shared" si="5"/>
        <v>0</v>
      </c>
      <c r="G3222" s="268"/>
      <c r="H3222" s="268"/>
    </row>
    <row r="3223" spans="1:8" s="313" customFormat="1" x14ac:dyDescent="0.2">
      <c r="A3223" s="316"/>
      <c r="B3223" s="324"/>
      <c r="C3223" s="325"/>
      <c r="D3223" s="325"/>
      <c r="E3223" s="313">
        <f t="shared" si="5"/>
        <v>0</v>
      </c>
      <c r="G3223" s="268"/>
      <c r="H3223" s="268"/>
    </row>
    <row r="3224" spans="1:8" s="313" customFormat="1" x14ac:dyDescent="0.2">
      <c r="A3224" s="316"/>
      <c r="B3224" s="324"/>
      <c r="C3224" s="325"/>
      <c r="D3224" s="325"/>
      <c r="E3224" s="313">
        <f t="shared" ref="E3224:E3287" si="6">F3224*C3224</f>
        <v>0</v>
      </c>
      <c r="G3224" s="268"/>
      <c r="H3224" s="268"/>
    </row>
    <row r="3225" spans="1:8" s="313" customFormat="1" x14ac:dyDescent="0.2">
      <c r="A3225" s="316"/>
      <c r="B3225" s="324"/>
      <c r="C3225" s="325"/>
      <c r="D3225" s="325"/>
      <c r="E3225" s="313">
        <f t="shared" si="6"/>
        <v>0</v>
      </c>
      <c r="G3225" s="268"/>
      <c r="H3225" s="268"/>
    </row>
    <row r="3226" spans="1:8" s="313" customFormat="1" x14ac:dyDescent="0.2">
      <c r="A3226" s="316"/>
      <c r="B3226" s="324"/>
      <c r="C3226" s="325"/>
      <c r="D3226" s="325"/>
      <c r="E3226" s="313">
        <f t="shared" si="6"/>
        <v>0</v>
      </c>
      <c r="G3226" s="268"/>
      <c r="H3226" s="268"/>
    </row>
    <row r="3227" spans="1:8" s="313" customFormat="1" x14ac:dyDescent="0.2">
      <c r="A3227" s="316"/>
      <c r="B3227" s="324"/>
      <c r="C3227" s="325"/>
      <c r="D3227" s="325"/>
      <c r="E3227" s="313">
        <f t="shared" si="6"/>
        <v>0</v>
      </c>
      <c r="G3227" s="268"/>
      <c r="H3227" s="268"/>
    </row>
    <row r="3228" spans="1:8" s="313" customFormat="1" x14ac:dyDescent="0.2">
      <c r="A3228" s="316"/>
      <c r="B3228" s="324"/>
      <c r="C3228" s="325"/>
      <c r="D3228" s="325"/>
      <c r="E3228" s="313">
        <f t="shared" si="6"/>
        <v>0</v>
      </c>
      <c r="G3228" s="268"/>
      <c r="H3228" s="268"/>
    </row>
    <row r="3229" spans="1:8" s="313" customFormat="1" x14ac:dyDescent="0.2">
      <c r="A3229" s="316"/>
      <c r="B3229" s="324"/>
      <c r="C3229" s="325"/>
      <c r="D3229" s="325"/>
      <c r="E3229" s="313">
        <f t="shared" si="6"/>
        <v>0</v>
      </c>
      <c r="G3229" s="268"/>
      <c r="H3229" s="268"/>
    </row>
    <row r="3230" spans="1:8" s="313" customFormat="1" x14ac:dyDescent="0.2">
      <c r="A3230" s="316"/>
      <c r="B3230" s="324"/>
      <c r="C3230" s="325"/>
      <c r="D3230" s="325"/>
      <c r="E3230" s="313">
        <f t="shared" si="6"/>
        <v>0</v>
      </c>
      <c r="G3230" s="268"/>
      <c r="H3230" s="268"/>
    </row>
    <row r="3231" spans="1:8" s="313" customFormat="1" x14ac:dyDescent="0.2">
      <c r="A3231" s="316"/>
      <c r="B3231" s="324"/>
      <c r="C3231" s="325"/>
      <c r="D3231" s="325"/>
      <c r="E3231" s="313">
        <f t="shared" si="6"/>
        <v>0</v>
      </c>
      <c r="G3231" s="268"/>
      <c r="H3231" s="268"/>
    </row>
    <row r="3232" spans="1:8" s="313" customFormat="1" x14ac:dyDescent="0.2">
      <c r="A3232" s="316"/>
      <c r="B3232" s="324"/>
      <c r="C3232" s="325"/>
      <c r="D3232" s="325"/>
      <c r="E3232" s="313">
        <f t="shared" si="6"/>
        <v>0</v>
      </c>
      <c r="G3232" s="268"/>
      <c r="H3232" s="268"/>
    </row>
    <row r="3233" spans="1:8" s="313" customFormat="1" x14ac:dyDescent="0.2">
      <c r="A3233" s="316"/>
      <c r="B3233" s="324"/>
      <c r="C3233" s="325"/>
      <c r="D3233" s="325"/>
      <c r="E3233" s="313">
        <f t="shared" si="6"/>
        <v>0</v>
      </c>
      <c r="G3233" s="268"/>
      <c r="H3233" s="268"/>
    </row>
    <row r="3234" spans="1:8" s="313" customFormat="1" x14ac:dyDescent="0.2">
      <c r="A3234" s="316"/>
      <c r="B3234" s="324"/>
      <c r="C3234" s="325"/>
      <c r="D3234" s="325"/>
      <c r="E3234" s="313">
        <f t="shared" si="6"/>
        <v>0</v>
      </c>
      <c r="G3234" s="268"/>
      <c r="H3234" s="268"/>
    </row>
    <row r="3235" spans="1:8" s="313" customFormat="1" x14ac:dyDescent="0.2">
      <c r="A3235" s="316"/>
      <c r="B3235" s="324"/>
      <c r="C3235" s="325"/>
      <c r="D3235" s="325"/>
      <c r="E3235" s="313">
        <f t="shared" si="6"/>
        <v>0</v>
      </c>
      <c r="G3235" s="268"/>
      <c r="H3235" s="268"/>
    </row>
    <row r="3236" spans="1:8" s="313" customFormat="1" x14ac:dyDescent="0.2">
      <c r="A3236" s="316"/>
      <c r="B3236" s="324"/>
      <c r="C3236" s="325"/>
      <c r="D3236" s="325"/>
      <c r="E3236" s="313">
        <f t="shared" si="6"/>
        <v>0</v>
      </c>
      <c r="G3236" s="268"/>
      <c r="H3236" s="268"/>
    </row>
    <row r="3237" spans="1:8" s="313" customFormat="1" x14ac:dyDescent="0.2">
      <c r="A3237" s="316"/>
      <c r="B3237" s="324"/>
      <c r="C3237" s="325"/>
      <c r="D3237" s="325"/>
      <c r="E3237" s="313">
        <f t="shared" si="6"/>
        <v>0</v>
      </c>
      <c r="G3237" s="268"/>
      <c r="H3237" s="268"/>
    </row>
    <row r="3238" spans="1:8" s="313" customFormat="1" x14ac:dyDescent="0.2">
      <c r="A3238" s="316"/>
      <c r="B3238" s="324"/>
      <c r="C3238" s="325"/>
      <c r="D3238" s="325"/>
      <c r="E3238" s="313">
        <f t="shared" si="6"/>
        <v>0</v>
      </c>
      <c r="G3238" s="268"/>
      <c r="H3238" s="268"/>
    </row>
    <row r="3239" spans="1:8" s="313" customFormat="1" x14ac:dyDescent="0.2">
      <c r="A3239" s="316"/>
      <c r="B3239" s="324"/>
      <c r="C3239" s="325"/>
      <c r="D3239" s="325"/>
      <c r="E3239" s="313">
        <f t="shared" si="6"/>
        <v>0</v>
      </c>
      <c r="G3239" s="268"/>
      <c r="H3239" s="268"/>
    </row>
    <row r="3240" spans="1:8" s="313" customFormat="1" x14ac:dyDescent="0.2">
      <c r="A3240" s="316"/>
      <c r="B3240" s="324"/>
      <c r="C3240" s="325"/>
      <c r="D3240" s="325"/>
      <c r="E3240" s="313">
        <f t="shared" si="6"/>
        <v>0</v>
      </c>
      <c r="G3240" s="268"/>
      <c r="H3240" s="268"/>
    </row>
    <row r="3241" spans="1:8" s="313" customFormat="1" x14ac:dyDescent="0.2">
      <c r="A3241" s="316"/>
      <c r="B3241" s="324"/>
      <c r="C3241" s="325"/>
      <c r="D3241" s="325"/>
      <c r="E3241" s="313">
        <f t="shared" si="6"/>
        <v>0</v>
      </c>
      <c r="G3241" s="268"/>
      <c r="H3241" s="268"/>
    </row>
    <row r="3242" spans="1:8" s="313" customFormat="1" x14ac:dyDescent="0.2">
      <c r="A3242" s="316"/>
      <c r="B3242" s="324"/>
      <c r="C3242" s="325"/>
      <c r="D3242" s="325"/>
      <c r="E3242" s="313">
        <f t="shared" si="6"/>
        <v>0</v>
      </c>
      <c r="G3242" s="268"/>
      <c r="H3242" s="268"/>
    </row>
    <row r="3243" spans="1:8" s="313" customFormat="1" x14ac:dyDescent="0.2">
      <c r="A3243" s="316"/>
      <c r="B3243" s="324"/>
      <c r="C3243" s="325"/>
      <c r="D3243" s="325"/>
      <c r="E3243" s="313">
        <f t="shared" si="6"/>
        <v>0</v>
      </c>
      <c r="G3243" s="268"/>
      <c r="H3243" s="268"/>
    </row>
    <row r="3244" spans="1:8" s="313" customFormat="1" x14ac:dyDescent="0.2">
      <c r="A3244" s="316"/>
      <c r="B3244" s="324"/>
      <c r="C3244" s="325"/>
      <c r="D3244" s="325"/>
      <c r="E3244" s="313">
        <f t="shared" si="6"/>
        <v>0</v>
      </c>
      <c r="G3244" s="268"/>
      <c r="H3244" s="268"/>
    </row>
    <row r="3245" spans="1:8" s="313" customFormat="1" x14ac:dyDescent="0.2">
      <c r="A3245" s="316"/>
      <c r="B3245" s="324"/>
      <c r="C3245" s="325"/>
      <c r="D3245" s="325"/>
      <c r="E3245" s="313">
        <f t="shared" si="6"/>
        <v>0</v>
      </c>
      <c r="G3245" s="268"/>
      <c r="H3245" s="268"/>
    </row>
    <row r="3246" spans="1:8" s="313" customFormat="1" x14ac:dyDescent="0.2">
      <c r="A3246" s="316"/>
      <c r="B3246" s="324"/>
      <c r="C3246" s="325"/>
      <c r="D3246" s="325"/>
      <c r="E3246" s="313">
        <f t="shared" si="6"/>
        <v>0</v>
      </c>
      <c r="G3246" s="268"/>
      <c r="H3246" s="268"/>
    </row>
    <row r="3247" spans="1:8" s="313" customFormat="1" x14ac:dyDescent="0.2">
      <c r="A3247" s="316"/>
      <c r="B3247" s="324"/>
      <c r="C3247" s="325"/>
      <c r="D3247" s="325"/>
      <c r="E3247" s="313">
        <f t="shared" si="6"/>
        <v>0</v>
      </c>
      <c r="G3247" s="268"/>
      <c r="H3247" s="268"/>
    </row>
    <row r="3248" spans="1:8" s="313" customFormat="1" x14ac:dyDescent="0.2">
      <c r="A3248" s="316"/>
      <c r="B3248" s="324"/>
      <c r="C3248" s="325"/>
      <c r="D3248" s="325"/>
      <c r="E3248" s="313">
        <f t="shared" si="6"/>
        <v>0</v>
      </c>
      <c r="G3248" s="268"/>
      <c r="H3248" s="268"/>
    </row>
    <row r="3249" spans="1:8" s="313" customFormat="1" x14ac:dyDescent="0.2">
      <c r="A3249" s="316"/>
      <c r="B3249" s="324"/>
      <c r="C3249" s="325"/>
      <c r="D3249" s="325"/>
      <c r="E3249" s="313">
        <f t="shared" si="6"/>
        <v>0</v>
      </c>
      <c r="G3249" s="268"/>
      <c r="H3249" s="268"/>
    </row>
    <row r="3250" spans="1:8" s="313" customFormat="1" x14ac:dyDescent="0.2">
      <c r="A3250" s="316"/>
      <c r="B3250" s="324"/>
      <c r="C3250" s="325"/>
      <c r="D3250" s="325"/>
      <c r="E3250" s="313">
        <f t="shared" si="6"/>
        <v>0</v>
      </c>
      <c r="G3250" s="268"/>
      <c r="H3250" s="268"/>
    </row>
    <row r="3251" spans="1:8" s="313" customFormat="1" x14ac:dyDescent="0.2">
      <c r="A3251" s="316"/>
      <c r="B3251" s="324"/>
      <c r="C3251" s="325"/>
      <c r="D3251" s="325"/>
      <c r="E3251" s="313">
        <f t="shared" si="6"/>
        <v>0</v>
      </c>
      <c r="G3251" s="268"/>
      <c r="H3251" s="268"/>
    </row>
    <row r="3252" spans="1:8" s="313" customFormat="1" x14ac:dyDescent="0.2">
      <c r="A3252" s="316"/>
      <c r="B3252" s="324"/>
      <c r="C3252" s="325"/>
      <c r="D3252" s="325"/>
      <c r="E3252" s="313">
        <f t="shared" si="6"/>
        <v>0</v>
      </c>
      <c r="G3252" s="268"/>
      <c r="H3252" s="268"/>
    </row>
    <row r="3253" spans="1:8" s="313" customFormat="1" x14ac:dyDescent="0.2">
      <c r="A3253" s="316"/>
      <c r="B3253" s="324"/>
      <c r="C3253" s="325"/>
      <c r="D3253" s="325"/>
      <c r="E3253" s="313">
        <f t="shared" si="6"/>
        <v>0</v>
      </c>
      <c r="G3253" s="268"/>
      <c r="H3253" s="268"/>
    </row>
    <row r="3254" spans="1:8" s="313" customFormat="1" x14ac:dyDescent="0.2">
      <c r="A3254" s="316"/>
      <c r="B3254" s="324"/>
      <c r="C3254" s="325"/>
      <c r="D3254" s="325"/>
      <c r="E3254" s="313">
        <f t="shared" si="6"/>
        <v>0</v>
      </c>
      <c r="G3254" s="268"/>
      <c r="H3254" s="268"/>
    </row>
    <row r="3255" spans="1:8" s="313" customFormat="1" x14ac:dyDescent="0.2">
      <c r="A3255" s="316"/>
      <c r="B3255" s="324"/>
      <c r="C3255" s="325"/>
      <c r="D3255" s="325"/>
      <c r="E3255" s="313">
        <f t="shared" si="6"/>
        <v>0</v>
      </c>
      <c r="G3255" s="268"/>
      <c r="H3255" s="268"/>
    </row>
    <row r="3256" spans="1:8" s="313" customFormat="1" x14ac:dyDescent="0.2">
      <c r="A3256" s="316"/>
      <c r="B3256" s="324"/>
      <c r="C3256" s="325"/>
      <c r="D3256" s="325"/>
      <c r="E3256" s="313">
        <f t="shared" si="6"/>
        <v>0</v>
      </c>
      <c r="G3256" s="268"/>
      <c r="H3256" s="268"/>
    </row>
    <row r="3257" spans="1:8" s="313" customFormat="1" x14ac:dyDescent="0.2">
      <c r="A3257" s="316"/>
      <c r="B3257" s="324"/>
      <c r="C3257" s="325"/>
      <c r="D3257" s="325"/>
      <c r="E3257" s="313">
        <f t="shared" si="6"/>
        <v>0</v>
      </c>
      <c r="G3257" s="268"/>
      <c r="H3257" s="268"/>
    </row>
    <row r="3258" spans="1:8" s="313" customFormat="1" x14ac:dyDescent="0.2">
      <c r="A3258" s="316"/>
      <c r="B3258" s="324"/>
      <c r="C3258" s="325"/>
      <c r="D3258" s="325"/>
      <c r="E3258" s="313">
        <f t="shared" si="6"/>
        <v>0</v>
      </c>
      <c r="G3258" s="268"/>
      <c r="H3258" s="268"/>
    </row>
    <row r="3259" spans="1:8" s="313" customFormat="1" x14ac:dyDescent="0.2">
      <c r="A3259" s="316"/>
      <c r="B3259" s="324"/>
      <c r="C3259" s="325"/>
      <c r="D3259" s="325"/>
      <c r="E3259" s="313">
        <f t="shared" si="6"/>
        <v>0</v>
      </c>
      <c r="G3259" s="268"/>
      <c r="H3259" s="268"/>
    </row>
    <row r="3260" spans="1:8" s="313" customFormat="1" x14ac:dyDescent="0.2">
      <c r="A3260" s="316"/>
      <c r="B3260" s="324"/>
      <c r="C3260" s="325"/>
      <c r="D3260" s="325"/>
      <c r="E3260" s="313">
        <f t="shared" si="6"/>
        <v>0</v>
      </c>
      <c r="G3260" s="268"/>
      <c r="H3260" s="268"/>
    </row>
    <row r="3261" spans="1:8" s="313" customFormat="1" x14ac:dyDescent="0.2">
      <c r="A3261" s="316"/>
      <c r="B3261" s="324"/>
      <c r="C3261" s="325"/>
      <c r="D3261" s="325"/>
      <c r="E3261" s="313">
        <f t="shared" si="6"/>
        <v>0</v>
      </c>
      <c r="G3261" s="268"/>
      <c r="H3261" s="268"/>
    </row>
    <row r="3262" spans="1:8" s="313" customFormat="1" x14ac:dyDescent="0.2">
      <c r="A3262" s="316"/>
      <c r="B3262" s="324"/>
      <c r="C3262" s="325"/>
      <c r="D3262" s="325"/>
      <c r="E3262" s="313">
        <f t="shared" si="6"/>
        <v>0</v>
      </c>
      <c r="G3262" s="268"/>
      <c r="H3262" s="268"/>
    </row>
    <row r="3263" spans="1:8" s="313" customFormat="1" x14ac:dyDescent="0.2">
      <c r="A3263" s="316"/>
      <c r="B3263" s="324"/>
      <c r="C3263" s="325"/>
      <c r="D3263" s="325"/>
      <c r="E3263" s="313">
        <f t="shared" si="6"/>
        <v>0</v>
      </c>
      <c r="G3263" s="268"/>
      <c r="H3263" s="268"/>
    </row>
    <row r="3264" spans="1:8" s="313" customFormat="1" x14ac:dyDescent="0.2">
      <c r="A3264" s="316"/>
      <c r="B3264" s="324"/>
      <c r="C3264" s="325"/>
      <c r="D3264" s="325"/>
      <c r="E3264" s="313">
        <f t="shared" si="6"/>
        <v>0</v>
      </c>
      <c r="G3264" s="268"/>
      <c r="H3264" s="268"/>
    </row>
    <row r="3265" spans="1:8" s="313" customFormat="1" x14ac:dyDescent="0.2">
      <c r="A3265" s="316"/>
      <c r="B3265" s="324"/>
      <c r="C3265" s="325"/>
      <c r="D3265" s="325"/>
      <c r="E3265" s="313">
        <f t="shared" si="6"/>
        <v>0</v>
      </c>
      <c r="G3265" s="268"/>
      <c r="H3265" s="268"/>
    </row>
    <row r="3266" spans="1:8" s="313" customFormat="1" x14ac:dyDescent="0.2">
      <c r="A3266" s="316"/>
      <c r="B3266" s="324"/>
      <c r="C3266" s="325"/>
      <c r="D3266" s="325"/>
      <c r="E3266" s="313">
        <f t="shared" si="6"/>
        <v>0</v>
      </c>
      <c r="G3266" s="268"/>
      <c r="H3266" s="268"/>
    </row>
    <row r="3267" spans="1:8" s="313" customFormat="1" x14ac:dyDescent="0.2">
      <c r="A3267" s="316"/>
      <c r="B3267" s="324"/>
      <c r="C3267" s="325"/>
      <c r="D3267" s="325"/>
      <c r="E3267" s="313">
        <f t="shared" si="6"/>
        <v>0</v>
      </c>
      <c r="G3267" s="268"/>
      <c r="H3267" s="268"/>
    </row>
    <row r="3268" spans="1:8" s="313" customFormat="1" x14ac:dyDescent="0.2">
      <c r="A3268" s="316"/>
      <c r="B3268" s="324"/>
      <c r="C3268" s="325"/>
      <c r="D3268" s="325"/>
      <c r="E3268" s="313">
        <f t="shared" si="6"/>
        <v>0</v>
      </c>
      <c r="G3268" s="268"/>
      <c r="H3268" s="268"/>
    </row>
    <row r="3269" spans="1:8" s="313" customFormat="1" x14ac:dyDescent="0.2">
      <c r="A3269" s="316"/>
      <c r="B3269" s="324"/>
      <c r="C3269" s="325"/>
      <c r="D3269" s="325"/>
      <c r="E3269" s="313">
        <f t="shared" si="6"/>
        <v>0</v>
      </c>
      <c r="G3269" s="268"/>
      <c r="H3269" s="268"/>
    </row>
    <row r="3270" spans="1:8" s="313" customFormat="1" x14ac:dyDescent="0.2">
      <c r="A3270" s="316"/>
      <c r="B3270" s="324"/>
      <c r="C3270" s="325"/>
      <c r="D3270" s="325"/>
      <c r="E3270" s="313">
        <f t="shared" si="6"/>
        <v>0</v>
      </c>
      <c r="G3270" s="268"/>
      <c r="H3270" s="268"/>
    </row>
    <row r="3271" spans="1:8" s="313" customFormat="1" x14ac:dyDescent="0.2">
      <c r="A3271" s="316"/>
      <c r="B3271" s="324"/>
      <c r="C3271" s="325"/>
      <c r="D3271" s="325"/>
      <c r="E3271" s="313">
        <f t="shared" si="6"/>
        <v>0</v>
      </c>
      <c r="G3271" s="268"/>
      <c r="H3271" s="268"/>
    </row>
    <row r="3272" spans="1:8" s="313" customFormat="1" x14ac:dyDescent="0.2">
      <c r="A3272" s="316"/>
      <c r="B3272" s="324"/>
      <c r="C3272" s="325"/>
      <c r="D3272" s="325"/>
      <c r="E3272" s="313">
        <f t="shared" si="6"/>
        <v>0</v>
      </c>
      <c r="G3272" s="268"/>
      <c r="H3272" s="268"/>
    </row>
    <row r="3273" spans="1:8" s="313" customFormat="1" x14ac:dyDescent="0.2">
      <c r="A3273" s="316"/>
      <c r="B3273" s="324"/>
      <c r="C3273" s="325"/>
      <c r="D3273" s="325"/>
      <c r="E3273" s="313">
        <f t="shared" si="6"/>
        <v>0</v>
      </c>
      <c r="G3273" s="268"/>
      <c r="H3273" s="268"/>
    </row>
    <row r="3274" spans="1:8" s="313" customFormat="1" x14ac:dyDescent="0.2">
      <c r="A3274" s="316"/>
      <c r="B3274" s="324"/>
      <c r="C3274" s="325"/>
      <c r="D3274" s="325"/>
      <c r="E3274" s="313">
        <f t="shared" si="6"/>
        <v>0</v>
      </c>
      <c r="G3274" s="268"/>
      <c r="H3274" s="268"/>
    </row>
    <row r="3275" spans="1:8" s="313" customFormat="1" x14ac:dyDescent="0.2">
      <c r="A3275" s="316"/>
      <c r="B3275" s="324"/>
      <c r="C3275" s="325"/>
      <c r="D3275" s="325"/>
      <c r="E3275" s="313">
        <f t="shared" si="6"/>
        <v>0</v>
      </c>
      <c r="G3275" s="268"/>
      <c r="H3275" s="268"/>
    </row>
    <row r="3276" spans="1:8" s="313" customFormat="1" x14ac:dyDescent="0.2">
      <c r="A3276" s="316"/>
      <c r="B3276" s="324"/>
      <c r="C3276" s="325"/>
      <c r="D3276" s="325"/>
      <c r="E3276" s="313">
        <f t="shared" si="6"/>
        <v>0</v>
      </c>
      <c r="G3276" s="268"/>
      <c r="H3276" s="268"/>
    </row>
    <row r="3277" spans="1:8" s="313" customFormat="1" x14ac:dyDescent="0.2">
      <c r="A3277" s="316"/>
      <c r="B3277" s="324"/>
      <c r="C3277" s="325"/>
      <c r="D3277" s="325"/>
      <c r="E3277" s="313">
        <f t="shared" si="6"/>
        <v>0</v>
      </c>
      <c r="G3277" s="268"/>
      <c r="H3277" s="268"/>
    </row>
    <row r="3278" spans="1:8" s="313" customFormat="1" x14ac:dyDescent="0.2">
      <c r="A3278" s="316"/>
      <c r="B3278" s="324"/>
      <c r="C3278" s="325"/>
      <c r="D3278" s="325"/>
      <c r="E3278" s="313">
        <f t="shared" si="6"/>
        <v>0</v>
      </c>
      <c r="G3278" s="268"/>
      <c r="H3278" s="268"/>
    </row>
    <row r="3279" spans="1:8" s="313" customFormat="1" x14ac:dyDescent="0.2">
      <c r="A3279" s="316"/>
      <c r="B3279" s="324"/>
      <c r="C3279" s="325"/>
      <c r="D3279" s="325"/>
      <c r="E3279" s="313">
        <f t="shared" si="6"/>
        <v>0</v>
      </c>
      <c r="G3279" s="268"/>
      <c r="H3279" s="268"/>
    </row>
    <row r="3280" spans="1:8" s="313" customFormat="1" x14ac:dyDescent="0.2">
      <c r="A3280" s="316"/>
      <c r="B3280" s="324"/>
      <c r="C3280" s="325"/>
      <c r="D3280" s="325"/>
      <c r="E3280" s="313">
        <f t="shared" si="6"/>
        <v>0</v>
      </c>
      <c r="G3280" s="268"/>
      <c r="H3280" s="268"/>
    </row>
    <row r="3281" spans="1:8" s="313" customFormat="1" x14ac:dyDescent="0.2">
      <c r="A3281" s="316"/>
      <c r="B3281" s="324"/>
      <c r="C3281" s="325"/>
      <c r="D3281" s="325"/>
      <c r="E3281" s="313">
        <f t="shared" si="6"/>
        <v>0</v>
      </c>
      <c r="G3281" s="268"/>
      <c r="H3281" s="268"/>
    </row>
    <row r="3282" spans="1:8" s="313" customFormat="1" x14ac:dyDescent="0.2">
      <c r="A3282" s="316"/>
      <c r="B3282" s="324"/>
      <c r="C3282" s="325"/>
      <c r="D3282" s="325"/>
      <c r="E3282" s="313">
        <f t="shared" si="6"/>
        <v>0</v>
      </c>
      <c r="G3282" s="268"/>
      <c r="H3282" s="268"/>
    </row>
    <row r="3283" spans="1:8" s="313" customFormat="1" x14ac:dyDescent="0.2">
      <c r="A3283" s="316"/>
      <c r="B3283" s="324"/>
      <c r="C3283" s="325"/>
      <c r="D3283" s="325"/>
      <c r="E3283" s="313">
        <f t="shared" si="6"/>
        <v>0</v>
      </c>
      <c r="G3283" s="268"/>
      <c r="H3283" s="268"/>
    </row>
    <row r="3284" spans="1:8" s="313" customFormat="1" x14ac:dyDescent="0.2">
      <c r="A3284" s="316"/>
      <c r="B3284" s="324"/>
      <c r="C3284" s="325"/>
      <c r="D3284" s="325"/>
      <c r="E3284" s="313">
        <f t="shared" si="6"/>
        <v>0</v>
      </c>
      <c r="G3284" s="268"/>
      <c r="H3284" s="268"/>
    </row>
    <row r="3285" spans="1:8" s="313" customFormat="1" x14ac:dyDescent="0.2">
      <c r="A3285" s="316"/>
      <c r="B3285" s="324"/>
      <c r="C3285" s="325"/>
      <c r="D3285" s="325"/>
      <c r="E3285" s="313">
        <f t="shared" si="6"/>
        <v>0</v>
      </c>
      <c r="G3285" s="268"/>
      <c r="H3285" s="268"/>
    </row>
    <row r="3286" spans="1:8" s="313" customFormat="1" x14ac:dyDescent="0.2">
      <c r="A3286" s="316"/>
      <c r="B3286" s="324"/>
      <c r="C3286" s="325"/>
      <c r="D3286" s="325"/>
      <c r="E3286" s="313">
        <f t="shared" si="6"/>
        <v>0</v>
      </c>
      <c r="G3286" s="268"/>
      <c r="H3286" s="268"/>
    </row>
    <row r="3287" spans="1:8" s="313" customFormat="1" x14ac:dyDescent="0.2">
      <c r="A3287" s="316"/>
      <c r="B3287" s="324"/>
      <c r="C3287" s="325"/>
      <c r="D3287" s="325"/>
      <c r="E3287" s="313">
        <f t="shared" si="6"/>
        <v>0</v>
      </c>
      <c r="G3287" s="268"/>
      <c r="H3287" s="268"/>
    </row>
    <row r="3288" spans="1:8" s="313" customFormat="1" x14ac:dyDescent="0.2">
      <c r="A3288" s="316"/>
      <c r="B3288" s="324"/>
      <c r="C3288" s="325"/>
      <c r="D3288" s="325"/>
      <c r="E3288" s="313">
        <f t="shared" ref="E3288:E3351" si="7">F3288*C3288</f>
        <v>0</v>
      </c>
      <c r="G3288" s="268"/>
      <c r="H3288" s="268"/>
    </row>
    <row r="3289" spans="1:8" s="313" customFormat="1" x14ac:dyDescent="0.2">
      <c r="A3289" s="316"/>
      <c r="B3289" s="324"/>
      <c r="C3289" s="325"/>
      <c r="D3289" s="325"/>
      <c r="E3289" s="313">
        <f t="shared" si="7"/>
        <v>0</v>
      </c>
      <c r="G3289" s="268"/>
      <c r="H3289" s="268"/>
    </row>
    <row r="3290" spans="1:8" s="313" customFormat="1" x14ac:dyDescent="0.2">
      <c r="A3290" s="316"/>
      <c r="B3290" s="324"/>
      <c r="C3290" s="325"/>
      <c r="D3290" s="325"/>
      <c r="E3290" s="313">
        <f t="shared" si="7"/>
        <v>0</v>
      </c>
      <c r="G3290" s="268"/>
      <c r="H3290" s="268"/>
    </row>
    <row r="3291" spans="1:8" s="313" customFormat="1" x14ac:dyDescent="0.2">
      <c r="A3291" s="316"/>
      <c r="B3291" s="324"/>
      <c r="C3291" s="325"/>
      <c r="D3291" s="325"/>
      <c r="E3291" s="313">
        <f t="shared" si="7"/>
        <v>0</v>
      </c>
      <c r="G3291" s="268"/>
      <c r="H3291" s="268"/>
    </row>
    <row r="3292" spans="1:8" s="313" customFormat="1" x14ac:dyDescent="0.2">
      <c r="A3292" s="316"/>
      <c r="B3292" s="324"/>
      <c r="C3292" s="325"/>
      <c r="D3292" s="325"/>
      <c r="E3292" s="313">
        <f t="shared" si="7"/>
        <v>0</v>
      </c>
      <c r="G3292" s="268"/>
      <c r="H3292" s="268"/>
    </row>
    <row r="3293" spans="1:8" s="313" customFormat="1" x14ac:dyDescent="0.2">
      <c r="A3293" s="316"/>
      <c r="B3293" s="324"/>
      <c r="C3293" s="325"/>
      <c r="D3293" s="325"/>
      <c r="E3293" s="313">
        <f t="shared" si="7"/>
        <v>0</v>
      </c>
      <c r="G3293" s="268"/>
      <c r="H3293" s="268"/>
    </row>
    <row r="3294" spans="1:8" s="313" customFormat="1" x14ac:dyDescent="0.2">
      <c r="A3294" s="316"/>
      <c r="B3294" s="324"/>
      <c r="C3294" s="325"/>
      <c r="D3294" s="325"/>
      <c r="E3294" s="313">
        <f t="shared" si="7"/>
        <v>0</v>
      </c>
      <c r="G3294" s="268"/>
      <c r="H3294" s="268"/>
    </row>
    <row r="3295" spans="1:8" s="313" customFormat="1" x14ac:dyDescent="0.2">
      <c r="A3295" s="316"/>
      <c r="B3295" s="324"/>
      <c r="C3295" s="325"/>
      <c r="D3295" s="325"/>
      <c r="E3295" s="313">
        <f t="shared" si="7"/>
        <v>0</v>
      </c>
      <c r="G3295" s="268"/>
      <c r="H3295" s="268"/>
    </row>
    <row r="3296" spans="1:8" s="313" customFormat="1" x14ac:dyDescent="0.2">
      <c r="A3296" s="316"/>
      <c r="B3296" s="324"/>
      <c r="C3296" s="325"/>
      <c r="D3296" s="325"/>
      <c r="E3296" s="313">
        <f t="shared" si="7"/>
        <v>0</v>
      </c>
      <c r="G3296" s="268"/>
      <c r="H3296" s="268"/>
    </row>
    <row r="3297" spans="1:8" s="313" customFormat="1" x14ac:dyDescent="0.2">
      <c r="A3297" s="316"/>
      <c r="B3297" s="324"/>
      <c r="C3297" s="325"/>
      <c r="D3297" s="325"/>
      <c r="E3297" s="313">
        <f t="shared" si="7"/>
        <v>0</v>
      </c>
      <c r="G3297" s="268"/>
      <c r="H3297" s="268"/>
    </row>
    <row r="3298" spans="1:8" s="313" customFormat="1" x14ac:dyDescent="0.2">
      <c r="A3298" s="316"/>
      <c r="B3298" s="324"/>
      <c r="C3298" s="325"/>
      <c r="D3298" s="325"/>
      <c r="E3298" s="313">
        <f t="shared" si="7"/>
        <v>0</v>
      </c>
      <c r="G3298" s="268"/>
      <c r="H3298" s="268"/>
    </row>
    <row r="3299" spans="1:8" s="313" customFormat="1" x14ac:dyDescent="0.2">
      <c r="A3299" s="316"/>
      <c r="B3299" s="324"/>
      <c r="C3299" s="325"/>
      <c r="D3299" s="325"/>
      <c r="E3299" s="313">
        <f t="shared" si="7"/>
        <v>0</v>
      </c>
      <c r="G3299" s="268"/>
      <c r="H3299" s="268"/>
    </row>
    <row r="3300" spans="1:8" s="313" customFormat="1" x14ac:dyDescent="0.2">
      <c r="A3300" s="316"/>
      <c r="B3300" s="324"/>
      <c r="C3300" s="325"/>
      <c r="D3300" s="325"/>
      <c r="E3300" s="313">
        <f t="shared" si="7"/>
        <v>0</v>
      </c>
      <c r="G3300" s="268"/>
      <c r="H3300" s="268"/>
    </row>
    <row r="3301" spans="1:8" s="313" customFormat="1" x14ac:dyDescent="0.2">
      <c r="A3301" s="316"/>
      <c r="B3301" s="324"/>
      <c r="C3301" s="325"/>
      <c r="D3301" s="325"/>
      <c r="E3301" s="313">
        <f t="shared" si="7"/>
        <v>0</v>
      </c>
      <c r="G3301" s="268"/>
      <c r="H3301" s="268"/>
    </row>
    <row r="3302" spans="1:8" s="313" customFormat="1" x14ac:dyDescent="0.2">
      <c r="A3302" s="316"/>
      <c r="B3302" s="324"/>
      <c r="C3302" s="325"/>
      <c r="D3302" s="325"/>
      <c r="E3302" s="313">
        <f t="shared" si="7"/>
        <v>0</v>
      </c>
      <c r="G3302" s="268"/>
      <c r="H3302" s="268"/>
    </row>
    <row r="3303" spans="1:8" s="313" customFormat="1" x14ac:dyDescent="0.2">
      <c r="A3303" s="316"/>
      <c r="B3303" s="324"/>
      <c r="C3303" s="325"/>
      <c r="D3303" s="325"/>
      <c r="E3303" s="313">
        <f t="shared" si="7"/>
        <v>0</v>
      </c>
      <c r="G3303" s="268"/>
      <c r="H3303" s="268"/>
    </row>
    <row r="3304" spans="1:8" s="313" customFormat="1" x14ac:dyDescent="0.2">
      <c r="A3304" s="316"/>
      <c r="B3304" s="324"/>
      <c r="C3304" s="325"/>
      <c r="D3304" s="325"/>
      <c r="E3304" s="313">
        <f t="shared" si="7"/>
        <v>0</v>
      </c>
      <c r="G3304" s="268"/>
      <c r="H3304" s="268"/>
    </row>
    <row r="3305" spans="1:8" s="313" customFormat="1" x14ac:dyDescent="0.2">
      <c r="A3305" s="316"/>
      <c r="B3305" s="324"/>
      <c r="C3305" s="325"/>
      <c r="D3305" s="325"/>
      <c r="E3305" s="313">
        <f t="shared" si="7"/>
        <v>0</v>
      </c>
      <c r="G3305" s="268"/>
      <c r="H3305" s="268"/>
    </row>
    <row r="3306" spans="1:8" s="313" customFormat="1" x14ac:dyDescent="0.2">
      <c r="A3306" s="316"/>
      <c r="B3306" s="324"/>
      <c r="C3306" s="325"/>
      <c r="D3306" s="325"/>
      <c r="E3306" s="313">
        <f t="shared" si="7"/>
        <v>0</v>
      </c>
      <c r="G3306" s="268"/>
      <c r="H3306" s="268"/>
    </row>
    <row r="3307" spans="1:8" s="313" customFormat="1" x14ac:dyDescent="0.2">
      <c r="A3307" s="316"/>
      <c r="B3307" s="324"/>
      <c r="C3307" s="325"/>
      <c r="D3307" s="325"/>
      <c r="E3307" s="313">
        <f t="shared" si="7"/>
        <v>0</v>
      </c>
      <c r="G3307" s="268"/>
      <c r="H3307" s="268"/>
    </row>
    <row r="3308" spans="1:8" s="313" customFormat="1" x14ac:dyDescent="0.2">
      <c r="A3308" s="316"/>
      <c r="B3308" s="324"/>
      <c r="C3308" s="325"/>
      <c r="D3308" s="325"/>
      <c r="E3308" s="313">
        <f t="shared" si="7"/>
        <v>0</v>
      </c>
      <c r="G3308" s="268"/>
      <c r="H3308" s="268"/>
    </row>
    <row r="3309" spans="1:8" s="313" customFormat="1" x14ac:dyDescent="0.2">
      <c r="A3309" s="316"/>
      <c r="B3309" s="324"/>
      <c r="C3309" s="325"/>
      <c r="D3309" s="325"/>
      <c r="E3309" s="313">
        <f t="shared" si="7"/>
        <v>0</v>
      </c>
      <c r="G3309" s="268"/>
      <c r="H3309" s="268"/>
    </row>
    <row r="3310" spans="1:8" s="313" customFormat="1" x14ac:dyDescent="0.2">
      <c r="A3310" s="316"/>
      <c r="B3310" s="324"/>
      <c r="C3310" s="325"/>
      <c r="D3310" s="325"/>
      <c r="E3310" s="313">
        <f t="shared" si="7"/>
        <v>0</v>
      </c>
      <c r="G3310" s="268"/>
      <c r="H3310" s="268"/>
    </row>
    <row r="3311" spans="1:8" s="313" customFormat="1" x14ac:dyDescent="0.2">
      <c r="A3311" s="316"/>
      <c r="B3311" s="324"/>
      <c r="C3311" s="325"/>
      <c r="D3311" s="325"/>
      <c r="E3311" s="313">
        <f t="shared" si="7"/>
        <v>0</v>
      </c>
      <c r="G3311" s="268"/>
      <c r="H3311" s="268"/>
    </row>
    <row r="3312" spans="1:8" s="313" customFormat="1" x14ac:dyDescent="0.2">
      <c r="A3312" s="316"/>
      <c r="B3312" s="324"/>
      <c r="C3312" s="325"/>
      <c r="D3312" s="325"/>
      <c r="E3312" s="313">
        <f t="shared" si="7"/>
        <v>0</v>
      </c>
      <c r="G3312" s="268"/>
      <c r="H3312" s="268"/>
    </row>
    <row r="3313" spans="1:8" s="313" customFormat="1" x14ac:dyDescent="0.2">
      <c r="A3313" s="316"/>
      <c r="B3313" s="324"/>
      <c r="C3313" s="325"/>
      <c r="D3313" s="325"/>
      <c r="E3313" s="313">
        <f t="shared" si="7"/>
        <v>0</v>
      </c>
      <c r="G3313" s="268"/>
      <c r="H3313" s="268"/>
    </row>
    <row r="3314" spans="1:8" s="313" customFormat="1" x14ac:dyDescent="0.2">
      <c r="A3314" s="316"/>
      <c r="B3314" s="324"/>
      <c r="C3314" s="325"/>
      <c r="D3314" s="325"/>
      <c r="E3314" s="313">
        <f t="shared" si="7"/>
        <v>0</v>
      </c>
      <c r="G3314" s="268"/>
      <c r="H3314" s="268"/>
    </row>
    <row r="3315" spans="1:8" s="313" customFormat="1" x14ac:dyDescent="0.2">
      <c r="A3315" s="316"/>
      <c r="B3315" s="324"/>
      <c r="C3315" s="325"/>
      <c r="D3315" s="325"/>
      <c r="E3315" s="313">
        <f t="shared" si="7"/>
        <v>0</v>
      </c>
      <c r="G3315" s="268"/>
      <c r="H3315" s="268"/>
    </row>
    <row r="3316" spans="1:8" s="313" customFormat="1" x14ac:dyDescent="0.2">
      <c r="A3316" s="316"/>
      <c r="B3316" s="324"/>
      <c r="C3316" s="325"/>
      <c r="D3316" s="325"/>
      <c r="E3316" s="313">
        <f t="shared" si="7"/>
        <v>0</v>
      </c>
      <c r="G3316" s="268"/>
      <c r="H3316" s="268"/>
    </row>
    <row r="3317" spans="1:8" s="313" customFormat="1" x14ac:dyDescent="0.2">
      <c r="A3317" s="316"/>
      <c r="B3317" s="324"/>
      <c r="C3317" s="325"/>
      <c r="D3317" s="325"/>
      <c r="E3317" s="313">
        <f t="shared" si="7"/>
        <v>0</v>
      </c>
      <c r="G3317" s="268"/>
      <c r="H3317" s="268"/>
    </row>
    <row r="3318" spans="1:8" s="313" customFormat="1" x14ac:dyDescent="0.2">
      <c r="A3318" s="316"/>
      <c r="B3318" s="324"/>
      <c r="C3318" s="325"/>
      <c r="D3318" s="325"/>
      <c r="E3318" s="313">
        <f t="shared" si="7"/>
        <v>0</v>
      </c>
      <c r="G3318" s="268"/>
      <c r="H3318" s="268"/>
    </row>
    <row r="3319" spans="1:8" s="313" customFormat="1" x14ac:dyDescent="0.2">
      <c r="A3319" s="316"/>
      <c r="B3319" s="324"/>
      <c r="C3319" s="325"/>
      <c r="D3319" s="325"/>
      <c r="E3319" s="313">
        <f t="shared" si="7"/>
        <v>0</v>
      </c>
      <c r="G3319" s="268"/>
      <c r="H3319" s="268"/>
    </row>
    <row r="3320" spans="1:8" s="313" customFormat="1" x14ac:dyDescent="0.2">
      <c r="A3320" s="316"/>
      <c r="B3320" s="324"/>
      <c r="C3320" s="325"/>
      <c r="D3320" s="325"/>
      <c r="E3320" s="313">
        <f t="shared" si="7"/>
        <v>0</v>
      </c>
      <c r="G3320" s="268"/>
      <c r="H3320" s="268"/>
    </row>
    <row r="3321" spans="1:8" s="313" customFormat="1" x14ac:dyDescent="0.2">
      <c r="A3321" s="316"/>
      <c r="B3321" s="324"/>
      <c r="C3321" s="325"/>
      <c r="D3321" s="325"/>
      <c r="E3321" s="313">
        <f t="shared" si="7"/>
        <v>0</v>
      </c>
      <c r="G3321" s="268"/>
      <c r="H3321" s="268"/>
    </row>
    <row r="3322" spans="1:8" s="313" customFormat="1" x14ac:dyDescent="0.2">
      <c r="A3322" s="316"/>
      <c r="B3322" s="324"/>
      <c r="C3322" s="325"/>
      <c r="D3322" s="325"/>
      <c r="E3322" s="313">
        <f t="shared" si="7"/>
        <v>0</v>
      </c>
      <c r="G3322" s="268"/>
      <c r="H3322" s="268"/>
    </row>
    <row r="3323" spans="1:8" s="313" customFormat="1" x14ac:dyDescent="0.2">
      <c r="A3323" s="316"/>
      <c r="B3323" s="324"/>
      <c r="C3323" s="325"/>
      <c r="D3323" s="325"/>
      <c r="E3323" s="313">
        <f t="shared" si="7"/>
        <v>0</v>
      </c>
      <c r="G3323" s="268"/>
      <c r="H3323" s="268"/>
    </row>
    <row r="3324" spans="1:8" s="313" customFormat="1" x14ac:dyDescent="0.2">
      <c r="A3324" s="316"/>
      <c r="B3324" s="324"/>
      <c r="C3324" s="325"/>
      <c r="D3324" s="325"/>
      <c r="E3324" s="313">
        <f t="shared" si="7"/>
        <v>0</v>
      </c>
      <c r="G3324" s="268"/>
      <c r="H3324" s="268"/>
    </row>
    <row r="3325" spans="1:8" s="313" customFormat="1" x14ac:dyDescent="0.2">
      <c r="A3325" s="316"/>
      <c r="B3325" s="324"/>
      <c r="C3325" s="325"/>
      <c r="D3325" s="325"/>
      <c r="E3325" s="313">
        <f t="shared" si="7"/>
        <v>0</v>
      </c>
      <c r="G3325" s="268"/>
      <c r="H3325" s="268"/>
    </row>
    <row r="3326" spans="1:8" s="313" customFormat="1" x14ac:dyDescent="0.2">
      <c r="A3326" s="316"/>
      <c r="B3326" s="324"/>
      <c r="C3326" s="325"/>
      <c r="D3326" s="325"/>
      <c r="E3326" s="313">
        <f t="shared" si="7"/>
        <v>0</v>
      </c>
      <c r="G3326" s="268"/>
      <c r="H3326" s="268"/>
    </row>
    <row r="3327" spans="1:8" s="313" customFormat="1" x14ac:dyDescent="0.2">
      <c r="A3327" s="316"/>
      <c r="B3327" s="324"/>
      <c r="C3327" s="325"/>
      <c r="D3327" s="325"/>
      <c r="E3327" s="313">
        <f t="shared" si="7"/>
        <v>0</v>
      </c>
      <c r="G3327" s="268"/>
      <c r="H3327" s="268"/>
    </row>
    <row r="3328" spans="1:8" s="313" customFormat="1" x14ac:dyDescent="0.2">
      <c r="A3328" s="316"/>
      <c r="B3328" s="324"/>
      <c r="C3328" s="325"/>
      <c r="D3328" s="325"/>
      <c r="E3328" s="313">
        <f t="shared" si="7"/>
        <v>0</v>
      </c>
      <c r="G3328" s="268"/>
      <c r="H3328" s="268"/>
    </row>
    <row r="3329" spans="1:8" s="313" customFormat="1" x14ac:dyDescent="0.2">
      <c r="A3329" s="316"/>
      <c r="B3329" s="324"/>
      <c r="C3329" s="325"/>
      <c r="D3329" s="325"/>
      <c r="E3329" s="313">
        <f t="shared" si="7"/>
        <v>0</v>
      </c>
      <c r="G3329" s="268"/>
      <c r="H3329" s="268"/>
    </row>
    <row r="3330" spans="1:8" s="313" customFormat="1" x14ac:dyDescent="0.2">
      <c r="A3330" s="316"/>
      <c r="B3330" s="324"/>
      <c r="C3330" s="325"/>
      <c r="D3330" s="325"/>
      <c r="E3330" s="313">
        <f t="shared" si="7"/>
        <v>0</v>
      </c>
      <c r="G3330" s="268"/>
      <c r="H3330" s="268"/>
    </row>
    <row r="3331" spans="1:8" s="313" customFormat="1" x14ac:dyDescent="0.2">
      <c r="A3331" s="316"/>
      <c r="B3331" s="324"/>
      <c r="C3331" s="325"/>
      <c r="D3331" s="325"/>
      <c r="E3331" s="313">
        <f t="shared" si="7"/>
        <v>0</v>
      </c>
      <c r="G3331" s="268"/>
      <c r="H3331" s="268"/>
    </row>
    <row r="3332" spans="1:8" s="313" customFormat="1" x14ac:dyDescent="0.2">
      <c r="A3332" s="316"/>
      <c r="B3332" s="324"/>
      <c r="C3332" s="325"/>
      <c r="D3332" s="325"/>
      <c r="E3332" s="313">
        <f t="shared" si="7"/>
        <v>0</v>
      </c>
      <c r="G3332" s="268"/>
      <c r="H3332" s="268"/>
    </row>
    <row r="3333" spans="1:8" s="313" customFormat="1" x14ac:dyDescent="0.2">
      <c r="A3333" s="316"/>
      <c r="B3333" s="324"/>
      <c r="C3333" s="325"/>
      <c r="D3333" s="325"/>
      <c r="E3333" s="313">
        <f t="shared" si="7"/>
        <v>0</v>
      </c>
      <c r="G3333" s="268"/>
      <c r="H3333" s="268"/>
    </row>
    <row r="3334" spans="1:8" s="313" customFormat="1" x14ac:dyDescent="0.2">
      <c r="A3334" s="316"/>
      <c r="B3334" s="324"/>
      <c r="C3334" s="325"/>
      <c r="D3334" s="325"/>
      <c r="E3334" s="313">
        <f t="shared" si="7"/>
        <v>0</v>
      </c>
      <c r="G3334" s="268"/>
      <c r="H3334" s="268"/>
    </row>
    <row r="3335" spans="1:8" s="313" customFormat="1" x14ac:dyDescent="0.2">
      <c r="A3335" s="316"/>
      <c r="B3335" s="324"/>
      <c r="C3335" s="325"/>
      <c r="D3335" s="325"/>
      <c r="E3335" s="313">
        <f t="shared" si="7"/>
        <v>0</v>
      </c>
      <c r="G3335" s="268"/>
      <c r="H3335" s="268"/>
    </row>
    <row r="3336" spans="1:8" s="313" customFormat="1" x14ac:dyDescent="0.2">
      <c r="A3336" s="316"/>
      <c r="B3336" s="324"/>
      <c r="C3336" s="325"/>
      <c r="D3336" s="325"/>
      <c r="E3336" s="313">
        <f t="shared" si="7"/>
        <v>0</v>
      </c>
      <c r="G3336" s="268"/>
      <c r="H3336" s="268"/>
    </row>
    <row r="3337" spans="1:8" s="313" customFormat="1" x14ac:dyDescent="0.2">
      <c r="A3337" s="316"/>
      <c r="B3337" s="324"/>
      <c r="C3337" s="325"/>
      <c r="D3337" s="325"/>
      <c r="E3337" s="313">
        <f t="shared" si="7"/>
        <v>0</v>
      </c>
      <c r="G3337" s="268"/>
      <c r="H3337" s="268"/>
    </row>
    <row r="3338" spans="1:8" s="313" customFormat="1" x14ac:dyDescent="0.2">
      <c r="A3338" s="316"/>
      <c r="B3338" s="324"/>
      <c r="C3338" s="325"/>
      <c r="D3338" s="325"/>
      <c r="E3338" s="313">
        <f t="shared" si="7"/>
        <v>0</v>
      </c>
      <c r="G3338" s="268"/>
      <c r="H3338" s="268"/>
    </row>
    <row r="3339" spans="1:8" s="313" customFormat="1" x14ac:dyDescent="0.2">
      <c r="A3339" s="316"/>
      <c r="B3339" s="324"/>
      <c r="C3339" s="325"/>
      <c r="D3339" s="325"/>
      <c r="E3339" s="313">
        <f t="shared" si="7"/>
        <v>0</v>
      </c>
      <c r="G3339" s="268"/>
      <c r="H3339" s="268"/>
    </row>
    <row r="3340" spans="1:8" s="313" customFormat="1" x14ac:dyDescent="0.2">
      <c r="A3340" s="316"/>
      <c r="B3340" s="324"/>
      <c r="C3340" s="325"/>
      <c r="D3340" s="325"/>
      <c r="E3340" s="313">
        <f t="shared" si="7"/>
        <v>0</v>
      </c>
      <c r="G3340" s="268"/>
      <c r="H3340" s="268"/>
    </row>
    <row r="3341" spans="1:8" s="313" customFormat="1" x14ac:dyDescent="0.2">
      <c r="A3341" s="316"/>
      <c r="B3341" s="324"/>
      <c r="C3341" s="325"/>
      <c r="D3341" s="325"/>
      <c r="E3341" s="313">
        <f t="shared" si="7"/>
        <v>0</v>
      </c>
      <c r="G3341" s="268"/>
      <c r="H3341" s="268"/>
    </row>
    <row r="3342" spans="1:8" s="313" customFormat="1" x14ac:dyDescent="0.2">
      <c r="A3342" s="316"/>
      <c r="B3342" s="324"/>
      <c r="C3342" s="325"/>
      <c r="D3342" s="325"/>
      <c r="E3342" s="313">
        <f t="shared" si="7"/>
        <v>0</v>
      </c>
      <c r="G3342" s="268"/>
      <c r="H3342" s="268"/>
    </row>
    <row r="3343" spans="1:8" s="313" customFormat="1" x14ac:dyDescent="0.2">
      <c r="A3343" s="316"/>
      <c r="B3343" s="324"/>
      <c r="C3343" s="325"/>
      <c r="D3343" s="325"/>
      <c r="E3343" s="313">
        <f t="shared" si="7"/>
        <v>0</v>
      </c>
      <c r="G3343" s="268"/>
      <c r="H3343" s="268"/>
    </row>
    <row r="3344" spans="1:8" s="313" customFormat="1" x14ac:dyDescent="0.2">
      <c r="A3344" s="316"/>
      <c r="B3344" s="324"/>
      <c r="C3344" s="325"/>
      <c r="D3344" s="325"/>
      <c r="E3344" s="313">
        <f t="shared" si="7"/>
        <v>0</v>
      </c>
      <c r="G3344" s="268"/>
      <c r="H3344" s="268"/>
    </row>
    <row r="3345" spans="1:8" s="313" customFormat="1" x14ac:dyDescent="0.2">
      <c r="A3345" s="316"/>
      <c r="B3345" s="324"/>
      <c r="C3345" s="325"/>
      <c r="D3345" s="325"/>
      <c r="E3345" s="313">
        <f t="shared" si="7"/>
        <v>0</v>
      </c>
      <c r="G3345" s="268"/>
      <c r="H3345" s="268"/>
    </row>
    <row r="3346" spans="1:8" s="313" customFormat="1" x14ac:dyDescent="0.2">
      <c r="A3346" s="316"/>
      <c r="B3346" s="324"/>
      <c r="C3346" s="325"/>
      <c r="D3346" s="325"/>
      <c r="E3346" s="313">
        <f t="shared" si="7"/>
        <v>0</v>
      </c>
      <c r="G3346" s="268"/>
      <c r="H3346" s="268"/>
    </row>
    <row r="3347" spans="1:8" s="313" customFormat="1" x14ac:dyDescent="0.2">
      <c r="A3347" s="316"/>
      <c r="B3347" s="324"/>
      <c r="C3347" s="325"/>
      <c r="D3347" s="325"/>
      <c r="E3347" s="313">
        <f t="shared" si="7"/>
        <v>0</v>
      </c>
      <c r="G3347" s="268"/>
      <c r="H3347" s="268"/>
    </row>
    <row r="3348" spans="1:8" s="313" customFormat="1" x14ac:dyDescent="0.2">
      <c r="A3348" s="316"/>
      <c r="B3348" s="324"/>
      <c r="C3348" s="325"/>
      <c r="D3348" s="325"/>
      <c r="E3348" s="313">
        <f t="shared" si="7"/>
        <v>0</v>
      </c>
      <c r="G3348" s="268"/>
      <c r="H3348" s="268"/>
    </row>
    <row r="3349" spans="1:8" s="313" customFormat="1" x14ac:dyDescent="0.2">
      <c r="A3349" s="316"/>
      <c r="B3349" s="324"/>
      <c r="C3349" s="325"/>
      <c r="D3349" s="325"/>
      <c r="E3349" s="313">
        <f t="shared" si="7"/>
        <v>0</v>
      </c>
      <c r="G3349" s="268"/>
      <c r="H3349" s="268"/>
    </row>
    <row r="3350" spans="1:8" s="313" customFormat="1" x14ac:dyDescent="0.2">
      <c r="A3350" s="316"/>
      <c r="B3350" s="324"/>
      <c r="C3350" s="325"/>
      <c r="D3350" s="325"/>
      <c r="E3350" s="313">
        <f t="shared" si="7"/>
        <v>0</v>
      </c>
      <c r="G3350" s="268"/>
      <c r="H3350" s="268"/>
    </row>
    <row r="3351" spans="1:8" s="313" customFormat="1" x14ac:dyDescent="0.2">
      <c r="A3351" s="316"/>
      <c r="B3351" s="324"/>
      <c r="C3351" s="325"/>
      <c r="D3351" s="325"/>
      <c r="E3351" s="313">
        <f t="shared" si="7"/>
        <v>0</v>
      </c>
      <c r="G3351" s="268"/>
      <c r="H3351" s="268"/>
    </row>
    <row r="3352" spans="1:8" s="313" customFormat="1" x14ac:dyDescent="0.2">
      <c r="A3352" s="316"/>
      <c r="B3352" s="324"/>
      <c r="C3352" s="325"/>
      <c r="D3352" s="325"/>
      <c r="E3352" s="313">
        <f t="shared" ref="E3352:E3415" si="8">F3352*C3352</f>
        <v>0</v>
      </c>
      <c r="G3352" s="268"/>
      <c r="H3352" s="268"/>
    </row>
    <row r="3353" spans="1:8" s="313" customFormat="1" x14ac:dyDescent="0.2">
      <c r="A3353" s="316"/>
      <c r="B3353" s="324"/>
      <c r="C3353" s="325"/>
      <c r="D3353" s="325"/>
      <c r="E3353" s="313">
        <f t="shared" si="8"/>
        <v>0</v>
      </c>
      <c r="G3353" s="268"/>
      <c r="H3353" s="268"/>
    </row>
    <row r="3354" spans="1:8" s="313" customFormat="1" x14ac:dyDescent="0.2">
      <c r="A3354" s="316"/>
      <c r="B3354" s="324"/>
      <c r="C3354" s="325"/>
      <c r="D3354" s="325"/>
      <c r="E3354" s="313">
        <f t="shared" si="8"/>
        <v>0</v>
      </c>
      <c r="G3354" s="268"/>
      <c r="H3354" s="268"/>
    </row>
    <row r="3355" spans="1:8" s="313" customFormat="1" x14ac:dyDescent="0.2">
      <c r="A3355" s="316"/>
      <c r="B3355" s="324"/>
      <c r="C3355" s="325"/>
      <c r="D3355" s="325"/>
      <c r="E3355" s="313">
        <f t="shared" si="8"/>
        <v>0</v>
      </c>
      <c r="G3355" s="268"/>
      <c r="H3355" s="268"/>
    </row>
    <row r="3356" spans="1:8" s="313" customFormat="1" x14ac:dyDescent="0.2">
      <c r="A3356" s="316"/>
      <c r="B3356" s="324"/>
      <c r="C3356" s="325"/>
      <c r="D3356" s="325"/>
      <c r="E3356" s="313">
        <f t="shared" si="8"/>
        <v>0</v>
      </c>
      <c r="G3356" s="268"/>
      <c r="H3356" s="268"/>
    </row>
    <row r="3357" spans="1:8" s="313" customFormat="1" x14ac:dyDescent="0.2">
      <c r="A3357" s="316"/>
      <c r="B3357" s="324"/>
      <c r="C3357" s="325"/>
      <c r="D3357" s="325"/>
      <c r="E3357" s="313">
        <f t="shared" si="8"/>
        <v>0</v>
      </c>
      <c r="G3357" s="268"/>
      <c r="H3357" s="268"/>
    </row>
    <row r="3358" spans="1:8" s="313" customFormat="1" x14ac:dyDescent="0.2">
      <c r="A3358" s="316"/>
      <c r="B3358" s="324"/>
      <c r="C3358" s="325"/>
      <c r="D3358" s="325"/>
      <c r="E3358" s="313">
        <f t="shared" si="8"/>
        <v>0</v>
      </c>
      <c r="G3358" s="268"/>
      <c r="H3358" s="268"/>
    </row>
    <row r="3359" spans="1:8" s="313" customFormat="1" x14ac:dyDescent="0.2">
      <c r="A3359" s="316"/>
      <c r="B3359" s="324"/>
      <c r="C3359" s="325"/>
      <c r="D3359" s="325"/>
      <c r="E3359" s="313">
        <f t="shared" si="8"/>
        <v>0</v>
      </c>
      <c r="G3359" s="268"/>
      <c r="H3359" s="268"/>
    </row>
    <row r="3360" spans="1:8" s="313" customFormat="1" x14ac:dyDescent="0.2">
      <c r="A3360" s="316"/>
      <c r="B3360" s="324"/>
      <c r="C3360" s="325"/>
      <c r="D3360" s="325"/>
      <c r="E3360" s="313">
        <f t="shared" si="8"/>
        <v>0</v>
      </c>
      <c r="G3360" s="268"/>
      <c r="H3360" s="268"/>
    </row>
    <row r="3361" spans="1:8" s="313" customFormat="1" x14ac:dyDescent="0.2">
      <c r="A3361" s="316"/>
      <c r="B3361" s="324"/>
      <c r="C3361" s="325"/>
      <c r="D3361" s="325"/>
      <c r="E3361" s="313">
        <f t="shared" si="8"/>
        <v>0</v>
      </c>
      <c r="G3361" s="268"/>
      <c r="H3361" s="268"/>
    </row>
    <row r="3362" spans="1:8" s="313" customFormat="1" x14ac:dyDescent="0.2">
      <c r="A3362" s="316"/>
      <c r="B3362" s="324"/>
      <c r="C3362" s="325"/>
      <c r="D3362" s="325"/>
      <c r="E3362" s="313">
        <f t="shared" si="8"/>
        <v>0</v>
      </c>
      <c r="G3362" s="268"/>
      <c r="H3362" s="268"/>
    </row>
    <row r="3363" spans="1:8" s="313" customFormat="1" x14ac:dyDescent="0.2">
      <c r="A3363" s="316"/>
      <c r="B3363" s="324"/>
      <c r="C3363" s="325"/>
      <c r="D3363" s="325"/>
      <c r="E3363" s="313">
        <f t="shared" si="8"/>
        <v>0</v>
      </c>
      <c r="G3363" s="268"/>
      <c r="H3363" s="268"/>
    </row>
    <row r="3364" spans="1:8" s="313" customFormat="1" x14ac:dyDescent="0.2">
      <c r="A3364" s="316"/>
      <c r="B3364" s="324"/>
      <c r="C3364" s="325"/>
      <c r="D3364" s="325"/>
      <c r="E3364" s="313">
        <f t="shared" si="8"/>
        <v>0</v>
      </c>
      <c r="G3364" s="268"/>
      <c r="H3364" s="268"/>
    </row>
    <row r="3365" spans="1:8" s="313" customFormat="1" x14ac:dyDescent="0.2">
      <c r="A3365" s="316"/>
      <c r="B3365" s="324"/>
      <c r="C3365" s="325"/>
      <c r="D3365" s="325"/>
      <c r="E3365" s="313">
        <f t="shared" si="8"/>
        <v>0</v>
      </c>
      <c r="G3365" s="268"/>
      <c r="H3365" s="268"/>
    </row>
    <row r="3366" spans="1:8" s="313" customFormat="1" x14ac:dyDescent="0.2">
      <c r="A3366" s="316"/>
      <c r="B3366" s="324"/>
      <c r="C3366" s="325"/>
      <c r="D3366" s="325"/>
      <c r="E3366" s="313">
        <f t="shared" si="8"/>
        <v>0</v>
      </c>
      <c r="G3366" s="268"/>
      <c r="H3366" s="268"/>
    </row>
    <row r="3367" spans="1:8" s="313" customFormat="1" x14ac:dyDescent="0.2">
      <c r="A3367" s="316"/>
      <c r="B3367" s="324"/>
      <c r="C3367" s="325"/>
      <c r="D3367" s="325"/>
      <c r="E3367" s="313">
        <f t="shared" si="8"/>
        <v>0</v>
      </c>
      <c r="G3367" s="268"/>
      <c r="H3367" s="268"/>
    </row>
    <row r="3368" spans="1:8" s="313" customFormat="1" x14ac:dyDescent="0.2">
      <c r="A3368" s="316"/>
      <c r="B3368" s="324"/>
      <c r="C3368" s="325"/>
      <c r="D3368" s="325"/>
      <c r="E3368" s="313">
        <f t="shared" si="8"/>
        <v>0</v>
      </c>
      <c r="G3368" s="268"/>
      <c r="H3368" s="268"/>
    </row>
    <row r="3369" spans="1:8" s="313" customFormat="1" x14ac:dyDescent="0.2">
      <c r="A3369" s="316"/>
      <c r="B3369" s="324"/>
      <c r="C3369" s="325"/>
      <c r="D3369" s="325"/>
      <c r="E3369" s="313">
        <f t="shared" si="8"/>
        <v>0</v>
      </c>
      <c r="G3369" s="268"/>
      <c r="H3369" s="268"/>
    </row>
    <row r="3370" spans="1:8" s="313" customFormat="1" x14ac:dyDescent="0.2">
      <c r="A3370" s="316"/>
      <c r="B3370" s="324"/>
      <c r="C3370" s="325"/>
      <c r="D3370" s="325"/>
      <c r="E3370" s="313">
        <f t="shared" si="8"/>
        <v>0</v>
      </c>
      <c r="G3370" s="268"/>
      <c r="H3370" s="268"/>
    </row>
    <row r="3371" spans="1:8" s="313" customFormat="1" x14ac:dyDescent="0.2">
      <c r="A3371" s="316"/>
      <c r="B3371" s="324"/>
      <c r="C3371" s="325"/>
      <c r="D3371" s="325"/>
      <c r="E3371" s="313">
        <f t="shared" si="8"/>
        <v>0</v>
      </c>
      <c r="G3371" s="268"/>
      <c r="H3371" s="268"/>
    </row>
    <row r="3372" spans="1:8" s="313" customFormat="1" x14ac:dyDescent="0.2">
      <c r="A3372" s="316"/>
      <c r="B3372" s="324"/>
      <c r="C3372" s="325"/>
      <c r="D3372" s="325"/>
      <c r="E3372" s="313">
        <f t="shared" si="8"/>
        <v>0</v>
      </c>
      <c r="G3372" s="268"/>
      <c r="H3372" s="268"/>
    </row>
    <row r="3373" spans="1:8" s="313" customFormat="1" x14ac:dyDescent="0.2">
      <c r="A3373" s="316"/>
      <c r="B3373" s="324"/>
      <c r="C3373" s="325"/>
      <c r="D3373" s="325"/>
      <c r="E3373" s="313">
        <f t="shared" si="8"/>
        <v>0</v>
      </c>
      <c r="G3373" s="268"/>
      <c r="H3373" s="268"/>
    </row>
    <row r="3374" spans="1:8" s="313" customFormat="1" x14ac:dyDescent="0.2">
      <c r="A3374" s="316"/>
      <c r="B3374" s="324"/>
      <c r="C3374" s="325"/>
      <c r="D3374" s="325"/>
      <c r="E3374" s="313">
        <f t="shared" si="8"/>
        <v>0</v>
      </c>
      <c r="G3374" s="268"/>
      <c r="H3374" s="268"/>
    </row>
    <row r="3375" spans="1:8" s="313" customFormat="1" x14ac:dyDescent="0.2">
      <c r="A3375" s="316"/>
      <c r="B3375" s="324"/>
      <c r="C3375" s="325"/>
      <c r="D3375" s="325"/>
      <c r="E3375" s="313">
        <f t="shared" si="8"/>
        <v>0</v>
      </c>
      <c r="G3375" s="268"/>
      <c r="H3375" s="268"/>
    </row>
    <row r="3376" spans="1:8" s="313" customFormat="1" x14ac:dyDescent="0.2">
      <c r="A3376" s="316"/>
      <c r="B3376" s="324"/>
      <c r="C3376" s="325"/>
      <c r="D3376" s="325"/>
      <c r="E3376" s="313">
        <f t="shared" si="8"/>
        <v>0</v>
      </c>
      <c r="G3376" s="268"/>
      <c r="H3376" s="268"/>
    </row>
    <row r="3377" spans="1:8" s="313" customFormat="1" x14ac:dyDescent="0.2">
      <c r="A3377" s="316"/>
      <c r="B3377" s="324"/>
      <c r="C3377" s="325"/>
      <c r="D3377" s="325"/>
      <c r="E3377" s="313">
        <f t="shared" si="8"/>
        <v>0</v>
      </c>
      <c r="G3377" s="268"/>
      <c r="H3377" s="268"/>
    </row>
    <row r="3378" spans="1:8" s="313" customFormat="1" x14ac:dyDescent="0.2">
      <c r="A3378" s="316"/>
      <c r="B3378" s="324"/>
      <c r="C3378" s="325"/>
      <c r="D3378" s="325"/>
      <c r="E3378" s="313">
        <f t="shared" si="8"/>
        <v>0</v>
      </c>
      <c r="G3378" s="268"/>
      <c r="H3378" s="268"/>
    </row>
    <row r="3379" spans="1:8" s="313" customFormat="1" x14ac:dyDescent="0.2">
      <c r="A3379" s="316"/>
      <c r="B3379" s="324"/>
      <c r="C3379" s="325"/>
      <c r="D3379" s="325"/>
      <c r="E3379" s="313">
        <f t="shared" si="8"/>
        <v>0</v>
      </c>
      <c r="G3379" s="268"/>
      <c r="H3379" s="268"/>
    </row>
    <row r="3380" spans="1:8" s="313" customFormat="1" x14ac:dyDescent="0.2">
      <c r="A3380" s="316"/>
      <c r="B3380" s="324"/>
      <c r="C3380" s="325"/>
      <c r="D3380" s="325"/>
      <c r="E3380" s="313">
        <f t="shared" si="8"/>
        <v>0</v>
      </c>
      <c r="G3380" s="268"/>
      <c r="H3380" s="268"/>
    </row>
    <row r="3381" spans="1:8" s="313" customFormat="1" x14ac:dyDescent="0.2">
      <c r="A3381" s="316"/>
      <c r="B3381" s="324"/>
      <c r="C3381" s="325"/>
      <c r="D3381" s="325"/>
      <c r="E3381" s="313">
        <f t="shared" si="8"/>
        <v>0</v>
      </c>
      <c r="G3381" s="268"/>
      <c r="H3381" s="268"/>
    </row>
    <row r="3382" spans="1:8" s="313" customFormat="1" x14ac:dyDescent="0.2">
      <c r="A3382" s="316"/>
      <c r="B3382" s="324"/>
      <c r="C3382" s="325"/>
      <c r="D3382" s="325"/>
      <c r="E3382" s="313">
        <f t="shared" si="8"/>
        <v>0</v>
      </c>
      <c r="G3382" s="268"/>
      <c r="H3382" s="268"/>
    </row>
    <row r="3383" spans="1:8" s="313" customFormat="1" x14ac:dyDescent="0.2">
      <c r="A3383" s="316"/>
      <c r="B3383" s="324"/>
      <c r="C3383" s="325"/>
      <c r="D3383" s="325"/>
      <c r="E3383" s="313">
        <f t="shared" si="8"/>
        <v>0</v>
      </c>
      <c r="G3383" s="268"/>
      <c r="H3383" s="268"/>
    </row>
    <row r="3384" spans="1:8" s="313" customFormat="1" x14ac:dyDescent="0.2">
      <c r="A3384" s="316"/>
      <c r="B3384" s="324"/>
      <c r="C3384" s="325"/>
      <c r="D3384" s="325"/>
      <c r="E3384" s="313">
        <f t="shared" si="8"/>
        <v>0</v>
      </c>
      <c r="G3384" s="268"/>
      <c r="H3384" s="268"/>
    </row>
    <row r="3385" spans="1:8" s="313" customFormat="1" x14ac:dyDescent="0.2">
      <c r="A3385" s="316"/>
      <c r="B3385" s="324"/>
      <c r="C3385" s="325"/>
      <c r="D3385" s="325"/>
      <c r="E3385" s="313">
        <f t="shared" si="8"/>
        <v>0</v>
      </c>
      <c r="G3385" s="268"/>
      <c r="H3385" s="268"/>
    </row>
    <row r="3386" spans="1:8" s="313" customFormat="1" x14ac:dyDescent="0.2">
      <c r="A3386" s="316"/>
      <c r="B3386" s="324"/>
      <c r="C3386" s="325"/>
      <c r="D3386" s="325"/>
      <c r="E3386" s="313">
        <f t="shared" si="8"/>
        <v>0</v>
      </c>
      <c r="G3386" s="268"/>
      <c r="H3386" s="268"/>
    </row>
    <row r="3387" spans="1:8" s="313" customFormat="1" x14ac:dyDescent="0.2">
      <c r="A3387" s="316"/>
      <c r="B3387" s="324"/>
      <c r="C3387" s="325"/>
      <c r="D3387" s="325"/>
      <c r="E3387" s="313">
        <f t="shared" si="8"/>
        <v>0</v>
      </c>
      <c r="G3387" s="268"/>
      <c r="H3387" s="268"/>
    </row>
    <row r="3388" spans="1:8" s="313" customFormat="1" x14ac:dyDescent="0.2">
      <c r="A3388" s="316"/>
      <c r="B3388" s="324"/>
      <c r="C3388" s="325"/>
      <c r="D3388" s="325"/>
      <c r="E3388" s="313">
        <f t="shared" si="8"/>
        <v>0</v>
      </c>
      <c r="G3388" s="268"/>
      <c r="H3388" s="268"/>
    </row>
    <row r="3389" spans="1:8" s="313" customFormat="1" x14ac:dyDescent="0.2">
      <c r="A3389" s="316"/>
      <c r="B3389" s="324"/>
      <c r="C3389" s="325"/>
      <c r="D3389" s="325"/>
      <c r="E3389" s="313">
        <f t="shared" si="8"/>
        <v>0</v>
      </c>
      <c r="G3389" s="268"/>
      <c r="H3389" s="268"/>
    </row>
    <row r="3390" spans="1:8" s="313" customFormat="1" x14ac:dyDescent="0.2">
      <c r="A3390" s="316"/>
      <c r="B3390" s="324"/>
      <c r="C3390" s="325"/>
      <c r="D3390" s="325"/>
      <c r="E3390" s="313">
        <f t="shared" si="8"/>
        <v>0</v>
      </c>
      <c r="G3390" s="268"/>
      <c r="H3390" s="268"/>
    </row>
    <row r="3391" spans="1:8" s="313" customFormat="1" x14ac:dyDescent="0.2">
      <c r="A3391" s="316"/>
      <c r="B3391" s="324"/>
      <c r="C3391" s="325"/>
      <c r="D3391" s="325"/>
      <c r="E3391" s="313">
        <f t="shared" si="8"/>
        <v>0</v>
      </c>
      <c r="G3391" s="268"/>
      <c r="H3391" s="268"/>
    </row>
    <row r="3392" spans="1:8" s="313" customFormat="1" x14ac:dyDescent="0.2">
      <c r="A3392" s="316"/>
      <c r="B3392" s="324"/>
      <c r="C3392" s="325"/>
      <c r="D3392" s="325"/>
      <c r="E3392" s="313">
        <f t="shared" si="8"/>
        <v>0</v>
      </c>
      <c r="G3392" s="268"/>
      <c r="H3392" s="268"/>
    </row>
    <row r="3393" spans="1:8" s="313" customFormat="1" x14ac:dyDescent="0.2">
      <c r="A3393" s="316"/>
      <c r="B3393" s="324"/>
      <c r="C3393" s="325"/>
      <c r="D3393" s="325"/>
      <c r="E3393" s="313">
        <f t="shared" si="8"/>
        <v>0</v>
      </c>
      <c r="G3393" s="268"/>
      <c r="H3393" s="268"/>
    </row>
    <row r="3394" spans="1:8" s="313" customFormat="1" x14ac:dyDescent="0.2">
      <c r="A3394" s="316"/>
      <c r="B3394" s="324"/>
      <c r="C3394" s="325"/>
      <c r="D3394" s="325"/>
      <c r="E3394" s="313">
        <f t="shared" si="8"/>
        <v>0</v>
      </c>
      <c r="G3394" s="268"/>
      <c r="H3394" s="268"/>
    </row>
    <row r="3395" spans="1:8" s="313" customFormat="1" x14ac:dyDescent="0.2">
      <c r="A3395" s="316"/>
      <c r="B3395" s="324"/>
      <c r="C3395" s="325"/>
      <c r="D3395" s="325"/>
      <c r="E3395" s="313">
        <f t="shared" si="8"/>
        <v>0</v>
      </c>
      <c r="G3395" s="268"/>
      <c r="H3395" s="268"/>
    </row>
    <row r="3396" spans="1:8" s="313" customFormat="1" x14ac:dyDescent="0.2">
      <c r="A3396" s="316"/>
      <c r="B3396" s="324"/>
      <c r="C3396" s="325"/>
      <c r="D3396" s="325"/>
      <c r="E3396" s="313">
        <f t="shared" si="8"/>
        <v>0</v>
      </c>
      <c r="G3396" s="268"/>
      <c r="H3396" s="268"/>
    </row>
    <row r="3397" spans="1:8" s="313" customFormat="1" x14ac:dyDescent="0.2">
      <c r="A3397" s="316"/>
      <c r="B3397" s="324"/>
      <c r="C3397" s="325"/>
      <c r="D3397" s="325"/>
      <c r="E3397" s="313">
        <f t="shared" si="8"/>
        <v>0</v>
      </c>
      <c r="G3397" s="268"/>
      <c r="H3397" s="268"/>
    </row>
    <row r="3398" spans="1:8" s="313" customFormat="1" x14ac:dyDescent="0.2">
      <c r="A3398" s="316"/>
      <c r="B3398" s="324"/>
      <c r="C3398" s="325"/>
      <c r="D3398" s="325"/>
      <c r="E3398" s="313">
        <f t="shared" si="8"/>
        <v>0</v>
      </c>
      <c r="G3398" s="268"/>
      <c r="H3398" s="268"/>
    </row>
    <row r="3399" spans="1:8" s="313" customFormat="1" x14ac:dyDescent="0.2">
      <c r="A3399" s="316"/>
      <c r="B3399" s="324"/>
      <c r="C3399" s="325"/>
      <c r="D3399" s="325"/>
      <c r="E3399" s="313">
        <f t="shared" si="8"/>
        <v>0</v>
      </c>
      <c r="G3399" s="268"/>
      <c r="H3399" s="268"/>
    </row>
    <row r="3400" spans="1:8" s="313" customFormat="1" x14ac:dyDescent="0.2">
      <c r="A3400" s="316"/>
      <c r="B3400" s="324"/>
      <c r="C3400" s="325"/>
      <c r="D3400" s="325"/>
      <c r="E3400" s="313">
        <f t="shared" si="8"/>
        <v>0</v>
      </c>
      <c r="G3400" s="268"/>
      <c r="H3400" s="268"/>
    </row>
    <row r="3401" spans="1:8" s="313" customFormat="1" x14ac:dyDescent="0.2">
      <c r="A3401" s="316"/>
      <c r="B3401" s="324"/>
      <c r="C3401" s="325"/>
      <c r="D3401" s="325"/>
      <c r="E3401" s="313">
        <f t="shared" si="8"/>
        <v>0</v>
      </c>
      <c r="G3401" s="268"/>
      <c r="H3401" s="268"/>
    </row>
    <row r="3402" spans="1:8" s="313" customFormat="1" x14ac:dyDescent="0.2">
      <c r="A3402" s="316"/>
      <c r="B3402" s="324"/>
      <c r="C3402" s="325"/>
      <c r="D3402" s="325"/>
      <c r="E3402" s="313">
        <f t="shared" si="8"/>
        <v>0</v>
      </c>
      <c r="G3402" s="268"/>
      <c r="H3402" s="268"/>
    </row>
    <row r="3403" spans="1:8" s="313" customFormat="1" x14ac:dyDescent="0.2">
      <c r="A3403" s="316"/>
      <c r="B3403" s="324"/>
      <c r="C3403" s="325"/>
      <c r="D3403" s="325"/>
      <c r="E3403" s="313">
        <f t="shared" si="8"/>
        <v>0</v>
      </c>
      <c r="G3403" s="268"/>
      <c r="H3403" s="268"/>
    </row>
    <row r="3404" spans="1:8" s="313" customFormat="1" x14ac:dyDescent="0.2">
      <c r="A3404" s="316"/>
      <c r="B3404" s="324"/>
      <c r="C3404" s="325"/>
      <c r="D3404" s="325"/>
      <c r="E3404" s="313">
        <f t="shared" si="8"/>
        <v>0</v>
      </c>
      <c r="G3404" s="268"/>
      <c r="H3404" s="268"/>
    </row>
    <row r="3405" spans="1:8" s="313" customFormat="1" x14ac:dyDescent="0.2">
      <c r="A3405" s="316"/>
      <c r="B3405" s="324"/>
      <c r="C3405" s="325"/>
      <c r="D3405" s="325"/>
      <c r="E3405" s="313">
        <f t="shared" si="8"/>
        <v>0</v>
      </c>
      <c r="G3405" s="268"/>
      <c r="H3405" s="268"/>
    </row>
    <row r="3406" spans="1:8" s="313" customFormat="1" x14ac:dyDescent="0.2">
      <c r="A3406" s="316"/>
      <c r="B3406" s="324"/>
      <c r="C3406" s="325"/>
      <c r="D3406" s="325"/>
      <c r="E3406" s="313">
        <f t="shared" si="8"/>
        <v>0</v>
      </c>
      <c r="G3406" s="268"/>
      <c r="H3406" s="268"/>
    </row>
    <row r="3407" spans="1:8" s="313" customFormat="1" x14ac:dyDescent="0.2">
      <c r="A3407" s="316"/>
      <c r="B3407" s="324"/>
      <c r="C3407" s="325"/>
      <c r="D3407" s="325"/>
      <c r="E3407" s="313">
        <f t="shared" si="8"/>
        <v>0</v>
      </c>
      <c r="G3407" s="268"/>
      <c r="H3407" s="268"/>
    </row>
    <row r="3408" spans="1:8" s="313" customFormat="1" x14ac:dyDescent="0.2">
      <c r="A3408" s="316"/>
      <c r="B3408" s="324"/>
      <c r="C3408" s="325"/>
      <c r="D3408" s="325"/>
      <c r="E3408" s="313">
        <f t="shared" si="8"/>
        <v>0</v>
      </c>
      <c r="G3408" s="268"/>
      <c r="H3408" s="268"/>
    </row>
    <row r="3409" spans="1:8" s="313" customFormat="1" x14ac:dyDescent="0.2">
      <c r="A3409" s="316"/>
      <c r="B3409" s="324"/>
      <c r="C3409" s="325"/>
      <c r="D3409" s="325"/>
      <c r="E3409" s="313">
        <f t="shared" si="8"/>
        <v>0</v>
      </c>
      <c r="G3409" s="268"/>
      <c r="H3409" s="268"/>
    </row>
    <row r="3410" spans="1:8" s="313" customFormat="1" x14ac:dyDescent="0.2">
      <c r="A3410" s="316"/>
      <c r="B3410" s="324"/>
      <c r="C3410" s="325"/>
      <c r="D3410" s="325"/>
      <c r="E3410" s="313">
        <f t="shared" si="8"/>
        <v>0</v>
      </c>
      <c r="G3410" s="268"/>
      <c r="H3410" s="268"/>
    </row>
    <row r="3411" spans="1:8" s="313" customFormat="1" x14ac:dyDescent="0.2">
      <c r="A3411" s="316"/>
      <c r="B3411" s="324"/>
      <c r="C3411" s="325"/>
      <c r="D3411" s="325"/>
      <c r="E3411" s="313">
        <f t="shared" si="8"/>
        <v>0</v>
      </c>
      <c r="G3411" s="268"/>
      <c r="H3411" s="268"/>
    </row>
    <row r="3412" spans="1:8" s="313" customFormat="1" x14ac:dyDescent="0.2">
      <c r="A3412" s="316"/>
      <c r="B3412" s="324"/>
      <c r="C3412" s="325"/>
      <c r="D3412" s="325"/>
      <c r="E3412" s="313">
        <f t="shared" si="8"/>
        <v>0</v>
      </c>
      <c r="G3412" s="268"/>
      <c r="H3412" s="268"/>
    </row>
    <row r="3413" spans="1:8" s="313" customFormat="1" x14ac:dyDescent="0.2">
      <c r="A3413" s="316"/>
      <c r="B3413" s="324"/>
      <c r="C3413" s="325"/>
      <c r="D3413" s="325"/>
      <c r="E3413" s="313">
        <f t="shared" si="8"/>
        <v>0</v>
      </c>
      <c r="G3413" s="268"/>
      <c r="H3413" s="268"/>
    </row>
    <row r="3414" spans="1:8" s="313" customFormat="1" x14ac:dyDescent="0.2">
      <c r="A3414" s="316"/>
      <c r="B3414" s="324"/>
      <c r="C3414" s="325"/>
      <c r="D3414" s="325"/>
      <c r="E3414" s="313">
        <f t="shared" si="8"/>
        <v>0</v>
      </c>
      <c r="G3414" s="268"/>
      <c r="H3414" s="268"/>
    </row>
    <row r="3415" spans="1:8" s="313" customFormat="1" x14ac:dyDescent="0.2">
      <c r="A3415" s="316"/>
      <c r="B3415" s="324"/>
      <c r="C3415" s="325"/>
      <c r="D3415" s="325"/>
      <c r="E3415" s="313">
        <f t="shared" si="8"/>
        <v>0</v>
      </c>
      <c r="G3415" s="268"/>
      <c r="H3415" s="268"/>
    </row>
    <row r="3416" spans="1:8" s="313" customFormat="1" x14ac:dyDescent="0.2">
      <c r="A3416" s="316"/>
      <c r="B3416" s="324"/>
      <c r="C3416" s="325"/>
      <c r="D3416" s="325"/>
      <c r="E3416" s="313">
        <f t="shared" ref="E3416:E3479" si="9">F3416*C3416</f>
        <v>0</v>
      </c>
      <c r="G3416" s="268"/>
      <c r="H3416" s="268"/>
    </row>
    <row r="3417" spans="1:8" s="313" customFormat="1" x14ac:dyDescent="0.2">
      <c r="A3417" s="316"/>
      <c r="B3417" s="324"/>
      <c r="C3417" s="325"/>
      <c r="D3417" s="325"/>
      <c r="E3417" s="313">
        <f t="shared" si="9"/>
        <v>0</v>
      </c>
      <c r="G3417" s="268"/>
      <c r="H3417" s="268"/>
    </row>
    <row r="3418" spans="1:8" s="313" customFormat="1" x14ac:dyDescent="0.2">
      <c r="A3418" s="316"/>
      <c r="B3418" s="324"/>
      <c r="C3418" s="325"/>
      <c r="D3418" s="325"/>
      <c r="E3418" s="313">
        <f t="shared" si="9"/>
        <v>0</v>
      </c>
      <c r="G3418" s="268"/>
      <c r="H3418" s="268"/>
    </row>
    <row r="3419" spans="1:8" s="313" customFormat="1" x14ac:dyDescent="0.2">
      <c r="A3419" s="316"/>
      <c r="B3419" s="324"/>
      <c r="C3419" s="325"/>
      <c r="D3419" s="325"/>
      <c r="E3419" s="313">
        <f t="shared" si="9"/>
        <v>0</v>
      </c>
      <c r="G3419" s="268"/>
      <c r="H3419" s="268"/>
    </row>
    <row r="3420" spans="1:8" s="313" customFormat="1" x14ac:dyDescent="0.2">
      <c r="A3420" s="316"/>
      <c r="B3420" s="324"/>
      <c r="C3420" s="325"/>
      <c r="D3420" s="325"/>
      <c r="E3420" s="313">
        <f t="shared" si="9"/>
        <v>0</v>
      </c>
      <c r="G3420" s="268"/>
      <c r="H3420" s="268"/>
    </row>
    <row r="3421" spans="1:8" s="313" customFormat="1" x14ac:dyDescent="0.2">
      <c r="A3421" s="316"/>
      <c r="B3421" s="324"/>
      <c r="C3421" s="325"/>
      <c r="D3421" s="325"/>
      <c r="E3421" s="313">
        <f t="shared" si="9"/>
        <v>0</v>
      </c>
      <c r="G3421" s="268"/>
      <c r="H3421" s="268"/>
    </row>
    <row r="3422" spans="1:8" s="313" customFormat="1" x14ac:dyDescent="0.2">
      <c r="A3422" s="316"/>
      <c r="B3422" s="324"/>
      <c r="C3422" s="325"/>
      <c r="D3422" s="325"/>
      <c r="E3422" s="313">
        <f t="shared" si="9"/>
        <v>0</v>
      </c>
      <c r="G3422" s="268"/>
      <c r="H3422" s="268"/>
    </row>
    <row r="3423" spans="1:8" s="313" customFormat="1" x14ac:dyDescent="0.2">
      <c r="A3423" s="316"/>
      <c r="B3423" s="324"/>
      <c r="C3423" s="325"/>
      <c r="D3423" s="325"/>
      <c r="E3423" s="313">
        <f t="shared" si="9"/>
        <v>0</v>
      </c>
      <c r="G3423" s="268"/>
      <c r="H3423" s="268"/>
    </row>
    <row r="3424" spans="1:8" s="313" customFormat="1" x14ac:dyDescent="0.2">
      <c r="A3424" s="316"/>
      <c r="B3424" s="324"/>
      <c r="C3424" s="325"/>
      <c r="D3424" s="325"/>
      <c r="E3424" s="313">
        <f t="shared" si="9"/>
        <v>0</v>
      </c>
      <c r="G3424" s="268"/>
      <c r="H3424" s="268"/>
    </row>
    <row r="3425" spans="1:8" s="313" customFormat="1" x14ac:dyDescent="0.2">
      <c r="A3425" s="316"/>
      <c r="B3425" s="324"/>
      <c r="C3425" s="325"/>
      <c r="D3425" s="325"/>
      <c r="E3425" s="313">
        <f t="shared" si="9"/>
        <v>0</v>
      </c>
      <c r="G3425" s="268"/>
      <c r="H3425" s="268"/>
    </row>
    <row r="3426" spans="1:8" s="313" customFormat="1" x14ac:dyDescent="0.2">
      <c r="A3426" s="316"/>
      <c r="B3426" s="324"/>
      <c r="C3426" s="325"/>
      <c r="D3426" s="325"/>
      <c r="E3426" s="313">
        <f t="shared" si="9"/>
        <v>0</v>
      </c>
      <c r="G3426" s="268"/>
      <c r="H3426" s="268"/>
    </row>
    <row r="3427" spans="1:8" s="313" customFormat="1" x14ac:dyDescent="0.2">
      <c r="A3427" s="316"/>
      <c r="B3427" s="324"/>
      <c r="C3427" s="325"/>
      <c r="D3427" s="325"/>
      <c r="E3427" s="313">
        <f t="shared" si="9"/>
        <v>0</v>
      </c>
      <c r="G3427" s="268"/>
      <c r="H3427" s="268"/>
    </row>
    <row r="3428" spans="1:8" s="313" customFormat="1" x14ac:dyDescent="0.2">
      <c r="A3428" s="316"/>
      <c r="B3428" s="324"/>
      <c r="C3428" s="325"/>
      <c r="D3428" s="325"/>
      <c r="E3428" s="313">
        <f t="shared" si="9"/>
        <v>0</v>
      </c>
      <c r="G3428" s="268"/>
      <c r="H3428" s="268"/>
    </row>
    <row r="3429" spans="1:8" s="313" customFormat="1" x14ac:dyDescent="0.2">
      <c r="A3429" s="316"/>
      <c r="B3429" s="324"/>
      <c r="C3429" s="325"/>
      <c r="D3429" s="325"/>
      <c r="E3429" s="313">
        <f t="shared" si="9"/>
        <v>0</v>
      </c>
      <c r="G3429" s="268"/>
      <c r="H3429" s="268"/>
    </row>
    <row r="3430" spans="1:8" s="313" customFormat="1" x14ac:dyDescent="0.2">
      <c r="A3430" s="316"/>
      <c r="B3430" s="324"/>
      <c r="C3430" s="325"/>
      <c r="D3430" s="325"/>
      <c r="E3430" s="313">
        <f t="shared" si="9"/>
        <v>0</v>
      </c>
      <c r="G3430" s="268"/>
      <c r="H3430" s="268"/>
    </row>
    <row r="3431" spans="1:8" s="313" customFormat="1" x14ac:dyDescent="0.2">
      <c r="A3431" s="316"/>
      <c r="B3431" s="324"/>
      <c r="C3431" s="325"/>
      <c r="D3431" s="325"/>
      <c r="E3431" s="313">
        <f t="shared" si="9"/>
        <v>0</v>
      </c>
      <c r="G3431" s="268"/>
      <c r="H3431" s="268"/>
    </row>
    <row r="3432" spans="1:8" s="313" customFormat="1" x14ac:dyDescent="0.2">
      <c r="A3432" s="316"/>
      <c r="B3432" s="324"/>
      <c r="C3432" s="325"/>
      <c r="D3432" s="325"/>
      <c r="E3432" s="313">
        <f t="shared" si="9"/>
        <v>0</v>
      </c>
      <c r="G3432" s="268"/>
      <c r="H3432" s="268"/>
    </row>
    <row r="3433" spans="1:8" s="313" customFormat="1" x14ac:dyDescent="0.2">
      <c r="A3433" s="316"/>
      <c r="B3433" s="324"/>
      <c r="C3433" s="325"/>
      <c r="D3433" s="325"/>
      <c r="E3433" s="313">
        <f t="shared" si="9"/>
        <v>0</v>
      </c>
      <c r="G3433" s="268"/>
      <c r="H3433" s="268"/>
    </row>
    <row r="3434" spans="1:8" s="313" customFormat="1" x14ac:dyDescent="0.2">
      <c r="A3434" s="316"/>
      <c r="B3434" s="324"/>
      <c r="C3434" s="325"/>
      <c r="D3434" s="325"/>
      <c r="E3434" s="313">
        <f t="shared" si="9"/>
        <v>0</v>
      </c>
      <c r="G3434" s="268"/>
      <c r="H3434" s="268"/>
    </row>
    <row r="3435" spans="1:8" s="313" customFormat="1" x14ac:dyDescent="0.2">
      <c r="A3435" s="316"/>
      <c r="B3435" s="324"/>
      <c r="C3435" s="325"/>
      <c r="D3435" s="325"/>
      <c r="E3435" s="313">
        <f t="shared" si="9"/>
        <v>0</v>
      </c>
      <c r="G3435" s="268"/>
      <c r="H3435" s="268"/>
    </row>
    <row r="3436" spans="1:8" s="313" customFormat="1" x14ac:dyDescent="0.2">
      <c r="A3436" s="316"/>
      <c r="B3436" s="324"/>
      <c r="C3436" s="325"/>
      <c r="D3436" s="325"/>
      <c r="E3436" s="313">
        <f t="shared" si="9"/>
        <v>0</v>
      </c>
      <c r="G3436" s="268"/>
      <c r="H3436" s="268"/>
    </row>
    <row r="3437" spans="1:8" s="313" customFormat="1" x14ac:dyDescent="0.2">
      <c r="A3437" s="316"/>
      <c r="B3437" s="324"/>
      <c r="C3437" s="325"/>
      <c r="D3437" s="325"/>
      <c r="E3437" s="313">
        <f t="shared" si="9"/>
        <v>0</v>
      </c>
      <c r="G3437" s="268"/>
      <c r="H3437" s="268"/>
    </row>
    <row r="3438" spans="1:8" s="313" customFormat="1" x14ac:dyDescent="0.2">
      <c r="A3438" s="316"/>
      <c r="B3438" s="324"/>
      <c r="C3438" s="325"/>
      <c r="D3438" s="325"/>
      <c r="E3438" s="313">
        <f t="shared" si="9"/>
        <v>0</v>
      </c>
      <c r="G3438" s="268"/>
      <c r="H3438" s="268"/>
    </row>
    <row r="3439" spans="1:8" s="313" customFormat="1" x14ac:dyDescent="0.2">
      <c r="A3439" s="316"/>
      <c r="B3439" s="324"/>
      <c r="C3439" s="325"/>
      <c r="D3439" s="325"/>
      <c r="E3439" s="313">
        <f t="shared" si="9"/>
        <v>0</v>
      </c>
      <c r="G3439" s="268"/>
      <c r="H3439" s="268"/>
    </row>
    <row r="3440" spans="1:8" s="313" customFormat="1" x14ac:dyDescent="0.2">
      <c r="A3440" s="316"/>
      <c r="B3440" s="324"/>
      <c r="C3440" s="325"/>
      <c r="D3440" s="325"/>
      <c r="E3440" s="313">
        <f t="shared" si="9"/>
        <v>0</v>
      </c>
      <c r="G3440" s="268"/>
      <c r="H3440" s="268"/>
    </row>
    <row r="3441" spans="1:8" s="313" customFormat="1" x14ac:dyDescent="0.2">
      <c r="A3441" s="316"/>
      <c r="B3441" s="324"/>
      <c r="C3441" s="325"/>
      <c r="D3441" s="325"/>
      <c r="E3441" s="313">
        <f t="shared" si="9"/>
        <v>0</v>
      </c>
      <c r="G3441" s="268"/>
      <c r="H3441" s="268"/>
    </row>
    <row r="3442" spans="1:8" s="313" customFormat="1" x14ac:dyDescent="0.2">
      <c r="A3442" s="316"/>
      <c r="B3442" s="324"/>
      <c r="C3442" s="325"/>
      <c r="D3442" s="325"/>
      <c r="E3442" s="313">
        <f t="shared" si="9"/>
        <v>0</v>
      </c>
      <c r="G3442" s="268"/>
      <c r="H3442" s="268"/>
    </row>
    <row r="3443" spans="1:8" s="313" customFormat="1" x14ac:dyDescent="0.2">
      <c r="A3443" s="316"/>
      <c r="B3443" s="324"/>
      <c r="C3443" s="325"/>
      <c r="D3443" s="325"/>
      <c r="E3443" s="313">
        <f t="shared" si="9"/>
        <v>0</v>
      </c>
      <c r="G3443" s="268"/>
      <c r="H3443" s="268"/>
    </row>
    <row r="3444" spans="1:8" s="313" customFormat="1" x14ac:dyDescent="0.2">
      <c r="A3444" s="316"/>
      <c r="B3444" s="324"/>
      <c r="C3444" s="325"/>
      <c r="D3444" s="325"/>
      <c r="E3444" s="313">
        <f t="shared" si="9"/>
        <v>0</v>
      </c>
      <c r="G3444" s="268"/>
      <c r="H3444" s="268"/>
    </row>
    <row r="3445" spans="1:8" s="313" customFormat="1" x14ac:dyDescent="0.2">
      <c r="A3445" s="316"/>
      <c r="B3445" s="324"/>
      <c r="C3445" s="325"/>
      <c r="D3445" s="325"/>
      <c r="E3445" s="313">
        <f t="shared" si="9"/>
        <v>0</v>
      </c>
      <c r="G3445" s="268"/>
      <c r="H3445" s="268"/>
    </row>
    <row r="3446" spans="1:8" s="313" customFormat="1" x14ac:dyDescent="0.2">
      <c r="A3446" s="316"/>
      <c r="B3446" s="324"/>
      <c r="C3446" s="325"/>
      <c r="D3446" s="325"/>
      <c r="E3446" s="313">
        <f t="shared" si="9"/>
        <v>0</v>
      </c>
      <c r="G3446" s="268"/>
      <c r="H3446" s="268"/>
    </row>
    <row r="3447" spans="1:8" s="313" customFormat="1" x14ac:dyDescent="0.2">
      <c r="A3447" s="316"/>
      <c r="B3447" s="324"/>
      <c r="C3447" s="325"/>
      <c r="D3447" s="325"/>
      <c r="E3447" s="313">
        <f t="shared" si="9"/>
        <v>0</v>
      </c>
      <c r="G3447" s="268"/>
      <c r="H3447" s="268"/>
    </row>
    <row r="3448" spans="1:8" s="313" customFormat="1" x14ac:dyDescent="0.2">
      <c r="A3448" s="316"/>
      <c r="B3448" s="324"/>
      <c r="C3448" s="325"/>
      <c r="D3448" s="325"/>
      <c r="E3448" s="313">
        <f t="shared" si="9"/>
        <v>0</v>
      </c>
      <c r="G3448" s="268"/>
      <c r="H3448" s="268"/>
    </row>
    <row r="3449" spans="1:8" s="313" customFormat="1" x14ac:dyDescent="0.2">
      <c r="A3449" s="316"/>
      <c r="B3449" s="324"/>
      <c r="C3449" s="325"/>
      <c r="D3449" s="325"/>
      <c r="E3449" s="313">
        <f t="shared" si="9"/>
        <v>0</v>
      </c>
      <c r="G3449" s="268"/>
      <c r="H3449" s="268"/>
    </row>
    <row r="3450" spans="1:8" s="313" customFormat="1" x14ac:dyDescent="0.2">
      <c r="A3450" s="316"/>
      <c r="B3450" s="324"/>
      <c r="C3450" s="325"/>
      <c r="D3450" s="325"/>
      <c r="E3450" s="313">
        <f t="shared" si="9"/>
        <v>0</v>
      </c>
      <c r="G3450" s="268"/>
      <c r="H3450" s="268"/>
    </row>
    <row r="3451" spans="1:8" s="313" customFormat="1" x14ac:dyDescent="0.2">
      <c r="A3451" s="316"/>
      <c r="B3451" s="324"/>
      <c r="C3451" s="325"/>
      <c r="D3451" s="325"/>
      <c r="E3451" s="313">
        <f t="shared" si="9"/>
        <v>0</v>
      </c>
      <c r="G3451" s="268"/>
      <c r="H3451" s="268"/>
    </row>
    <row r="3452" spans="1:8" s="313" customFormat="1" x14ac:dyDescent="0.2">
      <c r="A3452" s="316"/>
      <c r="B3452" s="324"/>
      <c r="C3452" s="325"/>
      <c r="D3452" s="325"/>
      <c r="E3452" s="313">
        <f t="shared" si="9"/>
        <v>0</v>
      </c>
      <c r="G3452" s="268"/>
      <c r="H3452" s="268"/>
    </row>
    <row r="3453" spans="1:8" s="313" customFormat="1" x14ac:dyDescent="0.2">
      <c r="A3453" s="316"/>
      <c r="B3453" s="324"/>
      <c r="C3453" s="325"/>
      <c r="D3453" s="325"/>
      <c r="E3453" s="313">
        <f t="shared" si="9"/>
        <v>0</v>
      </c>
      <c r="G3453" s="268"/>
      <c r="H3453" s="268"/>
    </row>
    <row r="3454" spans="1:8" s="313" customFormat="1" x14ac:dyDescent="0.2">
      <c r="A3454" s="316"/>
      <c r="B3454" s="324"/>
      <c r="C3454" s="325"/>
      <c r="D3454" s="325"/>
      <c r="E3454" s="313">
        <f t="shared" si="9"/>
        <v>0</v>
      </c>
      <c r="G3454" s="268"/>
      <c r="H3454" s="268"/>
    </row>
    <row r="3455" spans="1:8" s="313" customFormat="1" x14ac:dyDescent="0.2">
      <c r="A3455" s="316"/>
      <c r="B3455" s="324"/>
      <c r="C3455" s="325"/>
      <c r="D3455" s="325"/>
      <c r="E3455" s="313">
        <f t="shared" si="9"/>
        <v>0</v>
      </c>
      <c r="G3455" s="268"/>
      <c r="H3455" s="268"/>
    </row>
    <row r="3456" spans="1:8" s="313" customFormat="1" x14ac:dyDescent="0.2">
      <c r="A3456" s="316"/>
      <c r="B3456" s="324"/>
      <c r="C3456" s="325"/>
      <c r="D3456" s="325"/>
      <c r="E3456" s="313">
        <f t="shared" si="9"/>
        <v>0</v>
      </c>
      <c r="G3456" s="268"/>
      <c r="H3456" s="268"/>
    </row>
    <row r="3457" spans="1:8" s="313" customFormat="1" x14ac:dyDescent="0.2">
      <c r="A3457" s="316"/>
      <c r="B3457" s="324"/>
      <c r="C3457" s="325"/>
      <c r="D3457" s="325"/>
      <c r="E3457" s="313">
        <f t="shared" si="9"/>
        <v>0</v>
      </c>
      <c r="G3457" s="268"/>
      <c r="H3457" s="268"/>
    </row>
    <row r="3458" spans="1:8" s="313" customFormat="1" x14ac:dyDescent="0.2">
      <c r="A3458" s="316"/>
      <c r="B3458" s="324"/>
      <c r="C3458" s="325"/>
      <c r="D3458" s="325"/>
      <c r="E3458" s="313">
        <f t="shared" si="9"/>
        <v>0</v>
      </c>
      <c r="G3458" s="268"/>
      <c r="H3458" s="268"/>
    </row>
    <row r="3459" spans="1:8" s="313" customFormat="1" x14ac:dyDescent="0.2">
      <c r="A3459" s="316"/>
      <c r="B3459" s="324"/>
      <c r="C3459" s="325"/>
      <c r="D3459" s="325"/>
      <c r="E3459" s="313">
        <f t="shared" si="9"/>
        <v>0</v>
      </c>
      <c r="G3459" s="268"/>
      <c r="H3459" s="268"/>
    </row>
    <row r="3460" spans="1:8" s="313" customFormat="1" x14ac:dyDescent="0.2">
      <c r="A3460" s="316"/>
      <c r="B3460" s="324"/>
      <c r="C3460" s="325"/>
      <c r="D3460" s="325"/>
      <c r="E3460" s="313">
        <f t="shared" si="9"/>
        <v>0</v>
      </c>
      <c r="G3460" s="268"/>
      <c r="H3460" s="268"/>
    </row>
    <row r="3461" spans="1:8" s="313" customFormat="1" x14ac:dyDescent="0.2">
      <c r="A3461" s="316"/>
      <c r="B3461" s="324"/>
      <c r="C3461" s="325"/>
      <c r="D3461" s="325"/>
      <c r="E3461" s="313">
        <f t="shared" si="9"/>
        <v>0</v>
      </c>
      <c r="G3461" s="268"/>
      <c r="H3461" s="268"/>
    </row>
    <row r="3462" spans="1:8" s="313" customFormat="1" x14ac:dyDescent="0.2">
      <c r="A3462" s="316"/>
      <c r="B3462" s="324"/>
      <c r="C3462" s="325"/>
      <c r="D3462" s="325"/>
      <c r="E3462" s="313">
        <f t="shared" si="9"/>
        <v>0</v>
      </c>
      <c r="G3462" s="268"/>
      <c r="H3462" s="268"/>
    </row>
    <row r="3463" spans="1:8" s="313" customFormat="1" x14ac:dyDescent="0.2">
      <c r="A3463" s="316"/>
      <c r="B3463" s="324"/>
      <c r="C3463" s="325"/>
      <c r="D3463" s="325"/>
      <c r="E3463" s="313">
        <f t="shared" si="9"/>
        <v>0</v>
      </c>
      <c r="G3463" s="268"/>
      <c r="H3463" s="268"/>
    </row>
    <row r="3464" spans="1:8" s="313" customFormat="1" x14ac:dyDescent="0.2">
      <c r="A3464" s="316"/>
      <c r="B3464" s="324"/>
      <c r="C3464" s="325"/>
      <c r="D3464" s="325"/>
      <c r="E3464" s="313">
        <f t="shared" si="9"/>
        <v>0</v>
      </c>
      <c r="G3464" s="268"/>
      <c r="H3464" s="268"/>
    </row>
    <row r="3465" spans="1:8" s="313" customFormat="1" x14ac:dyDescent="0.2">
      <c r="A3465" s="316"/>
      <c r="B3465" s="324"/>
      <c r="C3465" s="325"/>
      <c r="D3465" s="325"/>
      <c r="E3465" s="313">
        <f t="shared" si="9"/>
        <v>0</v>
      </c>
      <c r="G3465" s="268"/>
      <c r="H3465" s="268"/>
    </row>
    <row r="3466" spans="1:8" s="313" customFormat="1" x14ac:dyDescent="0.2">
      <c r="A3466" s="316"/>
      <c r="B3466" s="324"/>
      <c r="C3466" s="325"/>
      <c r="D3466" s="325"/>
      <c r="E3466" s="313">
        <f t="shared" si="9"/>
        <v>0</v>
      </c>
      <c r="G3466" s="268"/>
      <c r="H3466" s="268"/>
    </row>
    <row r="3467" spans="1:8" s="313" customFormat="1" x14ac:dyDescent="0.2">
      <c r="A3467" s="316"/>
      <c r="B3467" s="324"/>
      <c r="C3467" s="325"/>
      <c r="D3467" s="325"/>
      <c r="E3467" s="313">
        <f t="shared" si="9"/>
        <v>0</v>
      </c>
      <c r="G3467" s="268"/>
      <c r="H3467" s="268"/>
    </row>
    <row r="3468" spans="1:8" s="313" customFormat="1" x14ac:dyDescent="0.2">
      <c r="A3468" s="316"/>
      <c r="B3468" s="324"/>
      <c r="C3468" s="325"/>
      <c r="D3468" s="325"/>
      <c r="E3468" s="313">
        <f t="shared" si="9"/>
        <v>0</v>
      </c>
      <c r="G3468" s="268"/>
      <c r="H3468" s="268"/>
    </row>
    <row r="3469" spans="1:8" s="313" customFormat="1" x14ac:dyDescent="0.2">
      <c r="A3469" s="316"/>
      <c r="B3469" s="324"/>
      <c r="C3469" s="325"/>
      <c r="D3469" s="325"/>
      <c r="E3469" s="313">
        <f t="shared" si="9"/>
        <v>0</v>
      </c>
      <c r="G3469" s="268"/>
      <c r="H3469" s="268"/>
    </row>
    <row r="3470" spans="1:8" s="313" customFormat="1" x14ac:dyDescent="0.2">
      <c r="A3470" s="316"/>
      <c r="B3470" s="324"/>
      <c r="C3470" s="325"/>
      <c r="D3470" s="325"/>
      <c r="E3470" s="313">
        <f t="shared" si="9"/>
        <v>0</v>
      </c>
      <c r="G3470" s="268"/>
      <c r="H3470" s="268"/>
    </row>
    <row r="3471" spans="1:8" s="313" customFormat="1" x14ac:dyDescent="0.2">
      <c r="A3471" s="316"/>
      <c r="B3471" s="324"/>
      <c r="C3471" s="325"/>
      <c r="D3471" s="325"/>
      <c r="E3471" s="313">
        <f t="shared" si="9"/>
        <v>0</v>
      </c>
      <c r="G3471" s="268"/>
      <c r="H3471" s="268"/>
    </row>
    <row r="3472" spans="1:8" s="313" customFormat="1" x14ac:dyDescent="0.2">
      <c r="A3472" s="316"/>
      <c r="B3472" s="324"/>
      <c r="C3472" s="325"/>
      <c r="D3472" s="325"/>
      <c r="E3472" s="313">
        <f t="shared" si="9"/>
        <v>0</v>
      </c>
      <c r="G3472" s="268"/>
      <c r="H3472" s="268"/>
    </row>
    <row r="3473" spans="1:8" s="313" customFormat="1" x14ac:dyDescent="0.2">
      <c r="A3473" s="316"/>
      <c r="B3473" s="324"/>
      <c r="C3473" s="325"/>
      <c r="D3473" s="325"/>
      <c r="E3473" s="313">
        <f t="shared" si="9"/>
        <v>0</v>
      </c>
      <c r="G3473" s="268"/>
      <c r="H3473" s="268"/>
    </row>
    <row r="3474" spans="1:8" s="313" customFormat="1" x14ac:dyDescent="0.2">
      <c r="A3474" s="316"/>
      <c r="B3474" s="324"/>
      <c r="C3474" s="325"/>
      <c r="D3474" s="325"/>
      <c r="E3474" s="313">
        <f t="shared" si="9"/>
        <v>0</v>
      </c>
      <c r="G3474" s="268"/>
      <c r="H3474" s="268"/>
    </row>
    <row r="3475" spans="1:8" s="313" customFormat="1" x14ac:dyDescent="0.2">
      <c r="A3475" s="316"/>
      <c r="B3475" s="324"/>
      <c r="C3475" s="325"/>
      <c r="D3475" s="325"/>
      <c r="E3475" s="313">
        <f t="shared" si="9"/>
        <v>0</v>
      </c>
      <c r="G3475" s="268"/>
      <c r="H3475" s="268"/>
    </row>
    <row r="3476" spans="1:8" s="313" customFormat="1" x14ac:dyDescent="0.2">
      <c r="A3476" s="316"/>
      <c r="B3476" s="324"/>
      <c r="C3476" s="325"/>
      <c r="D3476" s="325"/>
      <c r="E3476" s="313">
        <f t="shared" si="9"/>
        <v>0</v>
      </c>
      <c r="G3476" s="268"/>
      <c r="H3476" s="268"/>
    </row>
    <row r="3477" spans="1:8" s="313" customFormat="1" x14ac:dyDescent="0.2">
      <c r="A3477" s="316"/>
      <c r="B3477" s="324"/>
      <c r="C3477" s="325"/>
      <c r="D3477" s="325"/>
      <c r="E3477" s="313">
        <f t="shared" si="9"/>
        <v>0</v>
      </c>
      <c r="G3477" s="268"/>
      <c r="H3477" s="268"/>
    </row>
    <row r="3478" spans="1:8" s="313" customFormat="1" x14ac:dyDescent="0.2">
      <c r="A3478" s="316"/>
      <c r="B3478" s="324"/>
      <c r="C3478" s="325"/>
      <c r="D3478" s="325"/>
      <c r="E3478" s="313">
        <f t="shared" si="9"/>
        <v>0</v>
      </c>
      <c r="G3478" s="268"/>
      <c r="H3478" s="268"/>
    </row>
    <row r="3479" spans="1:8" s="313" customFormat="1" x14ac:dyDescent="0.2">
      <c r="A3479" s="316"/>
      <c r="B3479" s="324"/>
      <c r="C3479" s="325"/>
      <c r="D3479" s="325"/>
      <c r="E3479" s="313">
        <f t="shared" si="9"/>
        <v>0</v>
      </c>
      <c r="G3479" s="268"/>
      <c r="H3479" s="268"/>
    </row>
    <row r="3480" spans="1:8" s="313" customFormat="1" x14ac:dyDescent="0.2">
      <c r="A3480" s="316"/>
      <c r="B3480" s="324"/>
      <c r="C3480" s="325"/>
      <c r="D3480" s="325"/>
      <c r="E3480" s="313">
        <f t="shared" ref="E3480:E3543" si="10">F3480*C3480</f>
        <v>0</v>
      </c>
      <c r="G3480" s="268"/>
      <c r="H3480" s="268"/>
    </row>
    <row r="3481" spans="1:8" s="313" customFormat="1" x14ac:dyDescent="0.2">
      <c r="A3481" s="316"/>
      <c r="B3481" s="324"/>
      <c r="C3481" s="325"/>
      <c r="D3481" s="325"/>
      <c r="E3481" s="313">
        <f t="shared" si="10"/>
        <v>0</v>
      </c>
      <c r="G3481" s="268"/>
      <c r="H3481" s="268"/>
    </row>
    <row r="3482" spans="1:8" s="313" customFormat="1" x14ac:dyDescent="0.2">
      <c r="A3482" s="316"/>
      <c r="B3482" s="324"/>
      <c r="C3482" s="325"/>
      <c r="D3482" s="325"/>
      <c r="E3482" s="313">
        <f t="shared" si="10"/>
        <v>0</v>
      </c>
      <c r="G3482" s="268"/>
      <c r="H3482" s="268"/>
    </row>
    <row r="3483" spans="1:8" s="313" customFormat="1" x14ac:dyDescent="0.2">
      <c r="A3483" s="316"/>
      <c r="B3483" s="324"/>
      <c r="C3483" s="325"/>
      <c r="D3483" s="325"/>
      <c r="E3483" s="313">
        <f t="shared" si="10"/>
        <v>0</v>
      </c>
      <c r="G3483" s="268"/>
      <c r="H3483" s="268"/>
    </row>
    <row r="3484" spans="1:8" s="313" customFormat="1" x14ac:dyDescent="0.2">
      <c r="A3484" s="316"/>
      <c r="B3484" s="324"/>
      <c r="C3484" s="325"/>
      <c r="D3484" s="325"/>
      <c r="E3484" s="313">
        <f t="shared" si="10"/>
        <v>0</v>
      </c>
      <c r="G3484" s="268"/>
      <c r="H3484" s="268"/>
    </row>
    <row r="3485" spans="1:8" s="313" customFormat="1" x14ac:dyDescent="0.2">
      <c r="A3485" s="316"/>
      <c r="B3485" s="324"/>
      <c r="C3485" s="325"/>
      <c r="D3485" s="325"/>
      <c r="E3485" s="313">
        <f t="shared" si="10"/>
        <v>0</v>
      </c>
      <c r="G3485" s="268"/>
      <c r="H3485" s="268"/>
    </row>
    <row r="3486" spans="1:8" s="313" customFormat="1" x14ac:dyDescent="0.2">
      <c r="A3486" s="316"/>
      <c r="B3486" s="324"/>
      <c r="C3486" s="325"/>
      <c r="D3486" s="325"/>
      <c r="E3486" s="313">
        <f t="shared" si="10"/>
        <v>0</v>
      </c>
      <c r="G3486" s="268"/>
      <c r="H3486" s="268"/>
    </row>
    <row r="3487" spans="1:8" s="313" customFormat="1" x14ac:dyDescent="0.2">
      <c r="A3487" s="316"/>
      <c r="B3487" s="324"/>
      <c r="C3487" s="325"/>
      <c r="D3487" s="325"/>
      <c r="E3487" s="313">
        <f t="shared" si="10"/>
        <v>0</v>
      </c>
      <c r="G3487" s="268"/>
      <c r="H3487" s="268"/>
    </row>
    <row r="3488" spans="1:8" s="313" customFormat="1" x14ac:dyDescent="0.2">
      <c r="A3488" s="316"/>
      <c r="B3488" s="324"/>
      <c r="C3488" s="325"/>
      <c r="D3488" s="325"/>
      <c r="E3488" s="313">
        <f t="shared" si="10"/>
        <v>0</v>
      </c>
      <c r="G3488" s="268"/>
      <c r="H3488" s="268"/>
    </row>
    <row r="3489" spans="1:8" s="313" customFormat="1" x14ac:dyDescent="0.2">
      <c r="A3489" s="316"/>
      <c r="B3489" s="324"/>
      <c r="C3489" s="325"/>
      <c r="D3489" s="325"/>
      <c r="E3489" s="313">
        <f t="shared" si="10"/>
        <v>0</v>
      </c>
      <c r="G3489" s="268"/>
      <c r="H3489" s="268"/>
    </row>
    <row r="3490" spans="1:8" s="313" customFormat="1" x14ac:dyDescent="0.2">
      <c r="A3490" s="316"/>
      <c r="B3490" s="324"/>
      <c r="C3490" s="325"/>
      <c r="D3490" s="325"/>
      <c r="E3490" s="313">
        <f t="shared" si="10"/>
        <v>0</v>
      </c>
      <c r="G3490" s="268"/>
      <c r="H3490" s="268"/>
    </row>
    <row r="3491" spans="1:8" s="313" customFormat="1" x14ac:dyDescent="0.2">
      <c r="A3491" s="316"/>
      <c r="B3491" s="324"/>
      <c r="C3491" s="325"/>
      <c r="D3491" s="325"/>
      <c r="E3491" s="313">
        <f t="shared" si="10"/>
        <v>0</v>
      </c>
      <c r="G3491" s="268"/>
      <c r="H3491" s="268"/>
    </row>
    <row r="3492" spans="1:8" s="313" customFormat="1" x14ac:dyDescent="0.2">
      <c r="A3492" s="316"/>
      <c r="B3492" s="324"/>
      <c r="C3492" s="325"/>
      <c r="D3492" s="325"/>
      <c r="E3492" s="313">
        <f t="shared" si="10"/>
        <v>0</v>
      </c>
      <c r="G3492" s="268"/>
      <c r="H3492" s="268"/>
    </row>
    <row r="3493" spans="1:8" s="313" customFormat="1" x14ac:dyDescent="0.2">
      <c r="A3493" s="316"/>
      <c r="B3493" s="324"/>
      <c r="C3493" s="325"/>
      <c r="D3493" s="325"/>
      <c r="E3493" s="313">
        <f t="shared" si="10"/>
        <v>0</v>
      </c>
      <c r="G3493" s="268"/>
      <c r="H3493" s="268"/>
    </row>
    <row r="3494" spans="1:8" s="313" customFormat="1" x14ac:dyDescent="0.2">
      <c r="A3494" s="316"/>
      <c r="B3494" s="324"/>
      <c r="C3494" s="325"/>
      <c r="D3494" s="325"/>
      <c r="E3494" s="313">
        <f t="shared" si="10"/>
        <v>0</v>
      </c>
      <c r="G3494" s="268"/>
      <c r="H3494" s="268"/>
    </row>
    <row r="3495" spans="1:8" s="313" customFormat="1" x14ac:dyDescent="0.2">
      <c r="A3495" s="316"/>
      <c r="B3495" s="324"/>
      <c r="C3495" s="325"/>
      <c r="D3495" s="325"/>
      <c r="E3495" s="313">
        <f t="shared" si="10"/>
        <v>0</v>
      </c>
      <c r="G3495" s="268"/>
      <c r="H3495" s="268"/>
    </row>
    <row r="3496" spans="1:8" s="313" customFormat="1" x14ac:dyDescent="0.2">
      <c r="A3496" s="316"/>
      <c r="B3496" s="324"/>
      <c r="C3496" s="325"/>
      <c r="D3496" s="325"/>
      <c r="E3496" s="313">
        <f t="shared" si="10"/>
        <v>0</v>
      </c>
      <c r="G3496" s="268"/>
      <c r="H3496" s="268"/>
    </row>
    <row r="3497" spans="1:8" s="313" customFormat="1" x14ac:dyDescent="0.2">
      <c r="A3497" s="316"/>
      <c r="B3497" s="324"/>
      <c r="C3497" s="325"/>
      <c r="D3497" s="325"/>
      <c r="E3497" s="313">
        <f t="shared" si="10"/>
        <v>0</v>
      </c>
      <c r="G3497" s="268"/>
      <c r="H3497" s="268"/>
    </row>
    <row r="3498" spans="1:8" s="313" customFormat="1" x14ac:dyDescent="0.2">
      <c r="A3498" s="316"/>
      <c r="B3498" s="324"/>
      <c r="C3498" s="325"/>
      <c r="D3498" s="325"/>
      <c r="E3498" s="313">
        <f t="shared" si="10"/>
        <v>0</v>
      </c>
      <c r="G3498" s="268"/>
      <c r="H3498" s="268"/>
    </row>
    <row r="3499" spans="1:8" s="313" customFormat="1" x14ac:dyDescent="0.2">
      <c r="A3499" s="316"/>
      <c r="B3499" s="324"/>
      <c r="C3499" s="325"/>
      <c r="D3499" s="325"/>
      <c r="E3499" s="313">
        <f t="shared" si="10"/>
        <v>0</v>
      </c>
      <c r="G3499" s="268"/>
      <c r="H3499" s="268"/>
    </row>
    <row r="3500" spans="1:8" s="313" customFormat="1" x14ac:dyDescent="0.2">
      <c r="A3500" s="316"/>
      <c r="B3500" s="324"/>
      <c r="C3500" s="325"/>
      <c r="D3500" s="325"/>
      <c r="E3500" s="313">
        <f t="shared" si="10"/>
        <v>0</v>
      </c>
      <c r="G3500" s="268"/>
      <c r="H3500" s="268"/>
    </row>
    <row r="3501" spans="1:8" s="313" customFormat="1" x14ac:dyDescent="0.2">
      <c r="A3501" s="316"/>
      <c r="B3501" s="324"/>
      <c r="C3501" s="325"/>
      <c r="D3501" s="325"/>
      <c r="E3501" s="313">
        <f t="shared" si="10"/>
        <v>0</v>
      </c>
      <c r="G3501" s="268"/>
      <c r="H3501" s="268"/>
    </row>
    <row r="3502" spans="1:8" s="313" customFormat="1" x14ac:dyDescent="0.2">
      <c r="A3502" s="316"/>
      <c r="B3502" s="324"/>
      <c r="C3502" s="325"/>
      <c r="D3502" s="325"/>
      <c r="E3502" s="313">
        <f t="shared" si="10"/>
        <v>0</v>
      </c>
      <c r="G3502" s="268"/>
      <c r="H3502" s="268"/>
    </row>
    <row r="3503" spans="1:8" s="313" customFormat="1" x14ac:dyDescent="0.2">
      <c r="A3503" s="316"/>
      <c r="B3503" s="324"/>
      <c r="C3503" s="325"/>
      <c r="D3503" s="325"/>
      <c r="E3503" s="313">
        <f t="shared" si="10"/>
        <v>0</v>
      </c>
      <c r="G3503" s="268"/>
      <c r="H3503" s="268"/>
    </row>
    <row r="3504" spans="1:8" s="313" customFormat="1" x14ac:dyDescent="0.2">
      <c r="A3504" s="316"/>
      <c r="B3504" s="324"/>
      <c r="C3504" s="325"/>
      <c r="D3504" s="325"/>
      <c r="E3504" s="313">
        <f t="shared" si="10"/>
        <v>0</v>
      </c>
      <c r="G3504" s="268"/>
      <c r="H3504" s="268"/>
    </row>
    <row r="3505" spans="1:8" s="313" customFormat="1" x14ac:dyDescent="0.2">
      <c r="A3505" s="316"/>
      <c r="B3505" s="324"/>
      <c r="C3505" s="325"/>
      <c r="D3505" s="325"/>
      <c r="E3505" s="313">
        <f t="shared" si="10"/>
        <v>0</v>
      </c>
      <c r="G3505" s="268"/>
      <c r="H3505" s="268"/>
    </row>
    <row r="3506" spans="1:8" s="313" customFormat="1" x14ac:dyDescent="0.2">
      <c r="A3506" s="316"/>
      <c r="B3506" s="324"/>
      <c r="C3506" s="325"/>
      <c r="D3506" s="325"/>
      <c r="E3506" s="313">
        <f t="shared" si="10"/>
        <v>0</v>
      </c>
      <c r="G3506" s="268"/>
      <c r="H3506" s="268"/>
    </row>
    <row r="3507" spans="1:8" s="313" customFormat="1" x14ac:dyDescent="0.2">
      <c r="A3507" s="316"/>
      <c r="B3507" s="324"/>
      <c r="C3507" s="325"/>
      <c r="D3507" s="325"/>
      <c r="E3507" s="313">
        <f t="shared" si="10"/>
        <v>0</v>
      </c>
      <c r="G3507" s="268"/>
      <c r="H3507" s="268"/>
    </row>
    <row r="3508" spans="1:8" s="313" customFormat="1" x14ac:dyDescent="0.2">
      <c r="A3508" s="316"/>
      <c r="B3508" s="324"/>
      <c r="C3508" s="325"/>
      <c r="D3508" s="325"/>
      <c r="E3508" s="313">
        <f t="shared" si="10"/>
        <v>0</v>
      </c>
      <c r="G3508" s="268"/>
      <c r="H3508" s="268"/>
    </row>
    <row r="3509" spans="1:8" s="313" customFormat="1" x14ac:dyDescent="0.2">
      <c r="A3509" s="316"/>
      <c r="B3509" s="324"/>
      <c r="C3509" s="325"/>
      <c r="D3509" s="325"/>
      <c r="E3509" s="313">
        <f t="shared" si="10"/>
        <v>0</v>
      </c>
      <c r="G3509" s="268"/>
      <c r="H3509" s="268"/>
    </row>
    <row r="3510" spans="1:8" s="313" customFormat="1" x14ac:dyDescent="0.2">
      <c r="A3510" s="316"/>
      <c r="B3510" s="324"/>
      <c r="C3510" s="325"/>
      <c r="D3510" s="325"/>
      <c r="E3510" s="313">
        <f t="shared" si="10"/>
        <v>0</v>
      </c>
      <c r="G3510" s="268"/>
      <c r="H3510" s="268"/>
    </row>
    <row r="3511" spans="1:8" s="313" customFormat="1" x14ac:dyDescent="0.2">
      <c r="A3511" s="316"/>
      <c r="B3511" s="324"/>
      <c r="C3511" s="325"/>
      <c r="D3511" s="325"/>
      <c r="E3511" s="313">
        <f t="shared" si="10"/>
        <v>0</v>
      </c>
      <c r="G3511" s="268"/>
      <c r="H3511" s="268"/>
    </row>
    <row r="3512" spans="1:8" s="313" customFormat="1" x14ac:dyDescent="0.2">
      <c r="A3512" s="316"/>
      <c r="B3512" s="324"/>
      <c r="C3512" s="325"/>
      <c r="D3512" s="325"/>
      <c r="E3512" s="313">
        <f t="shared" si="10"/>
        <v>0</v>
      </c>
      <c r="G3512" s="268"/>
      <c r="H3512" s="268"/>
    </row>
    <row r="3513" spans="1:8" s="313" customFormat="1" x14ac:dyDescent="0.2">
      <c r="A3513" s="316"/>
      <c r="B3513" s="324"/>
      <c r="C3513" s="325"/>
      <c r="D3513" s="325"/>
      <c r="E3513" s="313">
        <f t="shared" si="10"/>
        <v>0</v>
      </c>
      <c r="G3513" s="268"/>
      <c r="H3513" s="268"/>
    </row>
    <row r="3514" spans="1:8" s="313" customFormat="1" x14ac:dyDescent="0.2">
      <c r="A3514" s="316"/>
      <c r="B3514" s="324"/>
      <c r="C3514" s="325"/>
      <c r="D3514" s="325"/>
      <c r="E3514" s="313">
        <f t="shared" si="10"/>
        <v>0</v>
      </c>
      <c r="G3514" s="268"/>
      <c r="H3514" s="268"/>
    </row>
    <row r="3515" spans="1:8" s="313" customFormat="1" x14ac:dyDescent="0.2">
      <c r="A3515" s="316"/>
      <c r="B3515" s="324"/>
      <c r="C3515" s="325"/>
      <c r="D3515" s="325"/>
      <c r="E3515" s="313">
        <f t="shared" si="10"/>
        <v>0</v>
      </c>
      <c r="G3515" s="268"/>
      <c r="H3515" s="268"/>
    </row>
    <row r="3516" spans="1:8" s="313" customFormat="1" x14ac:dyDescent="0.2">
      <c r="A3516" s="316"/>
      <c r="B3516" s="324"/>
      <c r="C3516" s="325"/>
      <c r="D3516" s="325"/>
      <c r="E3516" s="313">
        <f t="shared" si="10"/>
        <v>0</v>
      </c>
      <c r="G3516" s="268"/>
      <c r="H3516" s="268"/>
    </row>
    <row r="3517" spans="1:8" s="313" customFormat="1" x14ac:dyDescent="0.2">
      <c r="A3517" s="316"/>
      <c r="B3517" s="324"/>
      <c r="C3517" s="325"/>
      <c r="D3517" s="325"/>
      <c r="E3517" s="313">
        <f t="shared" si="10"/>
        <v>0</v>
      </c>
      <c r="G3517" s="268"/>
      <c r="H3517" s="268"/>
    </row>
    <row r="3518" spans="1:8" s="313" customFormat="1" x14ac:dyDescent="0.2">
      <c r="A3518" s="316"/>
      <c r="B3518" s="324"/>
      <c r="C3518" s="325"/>
      <c r="D3518" s="325"/>
      <c r="E3518" s="313">
        <f t="shared" si="10"/>
        <v>0</v>
      </c>
      <c r="G3518" s="268"/>
      <c r="H3518" s="268"/>
    </row>
    <row r="3519" spans="1:8" s="313" customFormat="1" x14ac:dyDescent="0.2">
      <c r="A3519" s="316"/>
      <c r="B3519" s="324"/>
      <c r="C3519" s="325"/>
      <c r="D3519" s="325"/>
      <c r="E3519" s="313">
        <f t="shared" si="10"/>
        <v>0</v>
      </c>
      <c r="G3519" s="268"/>
      <c r="H3519" s="268"/>
    </row>
    <row r="3520" spans="1:8" s="313" customFormat="1" x14ac:dyDescent="0.2">
      <c r="A3520" s="316"/>
      <c r="B3520" s="324"/>
      <c r="C3520" s="325"/>
      <c r="D3520" s="325"/>
      <c r="E3520" s="313">
        <f t="shared" si="10"/>
        <v>0</v>
      </c>
      <c r="G3520" s="268"/>
      <c r="H3520" s="268"/>
    </row>
    <row r="3521" spans="1:8" s="313" customFormat="1" x14ac:dyDescent="0.2">
      <c r="A3521" s="316"/>
      <c r="B3521" s="324"/>
      <c r="C3521" s="325"/>
      <c r="D3521" s="325"/>
      <c r="E3521" s="313">
        <f t="shared" si="10"/>
        <v>0</v>
      </c>
      <c r="G3521" s="268"/>
      <c r="H3521" s="268"/>
    </row>
    <row r="3522" spans="1:8" s="313" customFormat="1" x14ac:dyDescent="0.2">
      <c r="A3522" s="316"/>
      <c r="B3522" s="324"/>
      <c r="C3522" s="325"/>
      <c r="D3522" s="325"/>
      <c r="E3522" s="313">
        <f t="shared" si="10"/>
        <v>0</v>
      </c>
      <c r="G3522" s="268"/>
      <c r="H3522" s="268"/>
    </row>
    <row r="3523" spans="1:8" s="313" customFormat="1" x14ac:dyDescent="0.2">
      <c r="A3523" s="316"/>
      <c r="B3523" s="324"/>
      <c r="C3523" s="325"/>
      <c r="D3523" s="325"/>
      <c r="E3523" s="313">
        <f t="shared" si="10"/>
        <v>0</v>
      </c>
      <c r="G3523" s="268"/>
      <c r="H3523" s="268"/>
    </row>
    <row r="3524" spans="1:8" s="313" customFormat="1" x14ac:dyDescent="0.2">
      <c r="A3524" s="316"/>
      <c r="B3524" s="324"/>
      <c r="C3524" s="325"/>
      <c r="D3524" s="325"/>
      <c r="E3524" s="313">
        <f t="shared" si="10"/>
        <v>0</v>
      </c>
      <c r="G3524" s="268"/>
      <c r="H3524" s="268"/>
    </row>
    <row r="3525" spans="1:8" s="313" customFormat="1" x14ac:dyDescent="0.2">
      <c r="A3525" s="316"/>
      <c r="B3525" s="324"/>
      <c r="C3525" s="325"/>
      <c r="D3525" s="325"/>
      <c r="E3525" s="313">
        <f t="shared" si="10"/>
        <v>0</v>
      </c>
      <c r="G3525" s="268"/>
      <c r="H3525" s="268"/>
    </row>
    <row r="3526" spans="1:8" s="313" customFormat="1" x14ac:dyDescent="0.2">
      <c r="A3526" s="316"/>
      <c r="B3526" s="324"/>
      <c r="C3526" s="325"/>
      <c r="D3526" s="325"/>
      <c r="E3526" s="313">
        <f t="shared" si="10"/>
        <v>0</v>
      </c>
      <c r="G3526" s="268"/>
      <c r="H3526" s="268"/>
    </row>
    <row r="3527" spans="1:8" s="313" customFormat="1" x14ac:dyDescent="0.2">
      <c r="A3527" s="316"/>
      <c r="B3527" s="324"/>
      <c r="C3527" s="325"/>
      <c r="D3527" s="325"/>
      <c r="E3527" s="313">
        <f t="shared" si="10"/>
        <v>0</v>
      </c>
      <c r="G3527" s="268"/>
      <c r="H3527" s="268"/>
    </row>
    <row r="3528" spans="1:8" s="313" customFormat="1" x14ac:dyDescent="0.2">
      <c r="A3528" s="316"/>
      <c r="B3528" s="324"/>
      <c r="C3528" s="325"/>
      <c r="D3528" s="325"/>
      <c r="E3528" s="313">
        <f t="shared" si="10"/>
        <v>0</v>
      </c>
      <c r="G3528" s="268"/>
      <c r="H3528" s="268"/>
    </row>
    <row r="3529" spans="1:8" s="313" customFormat="1" x14ac:dyDescent="0.2">
      <c r="A3529" s="316"/>
      <c r="B3529" s="324"/>
      <c r="C3529" s="325"/>
      <c r="D3529" s="325"/>
      <c r="E3529" s="313">
        <f t="shared" si="10"/>
        <v>0</v>
      </c>
      <c r="G3529" s="268"/>
      <c r="H3529" s="268"/>
    </row>
    <row r="3530" spans="1:8" s="313" customFormat="1" x14ac:dyDescent="0.2">
      <c r="A3530" s="316"/>
      <c r="B3530" s="324"/>
      <c r="C3530" s="325"/>
      <c r="D3530" s="325"/>
      <c r="E3530" s="313">
        <f t="shared" si="10"/>
        <v>0</v>
      </c>
      <c r="G3530" s="268"/>
      <c r="H3530" s="268"/>
    </row>
    <row r="3531" spans="1:8" s="313" customFormat="1" x14ac:dyDescent="0.2">
      <c r="A3531" s="316"/>
      <c r="B3531" s="324"/>
      <c r="C3531" s="325"/>
      <c r="D3531" s="325"/>
      <c r="E3531" s="313">
        <f t="shared" si="10"/>
        <v>0</v>
      </c>
      <c r="G3531" s="268"/>
      <c r="H3531" s="268"/>
    </row>
    <row r="3532" spans="1:8" s="313" customFormat="1" x14ac:dyDescent="0.2">
      <c r="A3532" s="316"/>
      <c r="B3532" s="324"/>
      <c r="C3532" s="325"/>
      <c r="D3532" s="325"/>
      <c r="E3532" s="313">
        <f t="shared" si="10"/>
        <v>0</v>
      </c>
      <c r="G3532" s="268"/>
      <c r="H3532" s="268"/>
    </row>
    <row r="3533" spans="1:8" s="313" customFormat="1" x14ac:dyDescent="0.2">
      <c r="A3533" s="316"/>
      <c r="B3533" s="324"/>
      <c r="C3533" s="325"/>
      <c r="D3533" s="325"/>
      <c r="E3533" s="313">
        <f t="shared" si="10"/>
        <v>0</v>
      </c>
      <c r="G3533" s="268"/>
      <c r="H3533" s="268"/>
    </row>
    <row r="3534" spans="1:8" s="313" customFormat="1" x14ac:dyDescent="0.2">
      <c r="A3534" s="316"/>
      <c r="B3534" s="324"/>
      <c r="C3534" s="325"/>
      <c r="D3534" s="325"/>
      <c r="E3534" s="313">
        <f t="shared" si="10"/>
        <v>0</v>
      </c>
      <c r="G3534" s="268"/>
      <c r="H3534" s="268"/>
    </row>
    <row r="3535" spans="1:8" s="313" customFormat="1" x14ac:dyDescent="0.2">
      <c r="A3535" s="316"/>
      <c r="B3535" s="324"/>
      <c r="C3535" s="325"/>
      <c r="D3535" s="325"/>
      <c r="E3535" s="313">
        <f t="shared" si="10"/>
        <v>0</v>
      </c>
      <c r="G3535" s="268"/>
      <c r="H3535" s="268"/>
    </row>
    <row r="3536" spans="1:8" s="313" customFormat="1" x14ac:dyDescent="0.2">
      <c r="A3536" s="316"/>
      <c r="B3536" s="324"/>
      <c r="C3536" s="325"/>
      <c r="D3536" s="325"/>
      <c r="E3536" s="313">
        <f t="shared" si="10"/>
        <v>0</v>
      </c>
      <c r="G3536" s="268"/>
      <c r="H3536" s="268"/>
    </row>
    <row r="3537" spans="1:8" s="313" customFormat="1" x14ac:dyDescent="0.2">
      <c r="A3537" s="316"/>
      <c r="B3537" s="324"/>
      <c r="C3537" s="325"/>
      <c r="D3537" s="325"/>
      <c r="E3537" s="313">
        <f t="shared" si="10"/>
        <v>0</v>
      </c>
      <c r="G3537" s="268"/>
      <c r="H3537" s="268"/>
    </row>
    <row r="3538" spans="1:8" s="313" customFormat="1" x14ac:dyDescent="0.2">
      <c r="A3538" s="316"/>
      <c r="B3538" s="324"/>
      <c r="C3538" s="325"/>
      <c r="D3538" s="325"/>
      <c r="E3538" s="313">
        <f t="shared" si="10"/>
        <v>0</v>
      </c>
      <c r="G3538" s="268"/>
      <c r="H3538" s="268"/>
    </row>
    <row r="3539" spans="1:8" s="313" customFormat="1" x14ac:dyDescent="0.2">
      <c r="A3539" s="316"/>
      <c r="B3539" s="324"/>
      <c r="C3539" s="325"/>
      <c r="D3539" s="325"/>
      <c r="E3539" s="313">
        <f t="shared" si="10"/>
        <v>0</v>
      </c>
      <c r="G3539" s="268"/>
      <c r="H3539" s="268"/>
    </row>
    <row r="3540" spans="1:8" s="313" customFormat="1" x14ac:dyDescent="0.2">
      <c r="A3540" s="316"/>
      <c r="B3540" s="324"/>
      <c r="C3540" s="325"/>
      <c r="D3540" s="325"/>
      <c r="E3540" s="313">
        <f t="shared" si="10"/>
        <v>0</v>
      </c>
      <c r="G3540" s="268"/>
      <c r="H3540" s="268"/>
    </row>
    <row r="3541" spans="1:8" s="313" customFormat="1" x14ac:dyDescent="0.2">
      <c r="A3541" s="316"/>
      <c r="B3541" s="324"/>
      <c r="C3541" s="325"/>
      <c r="D3541" s="325"/>
      <c r="E3541" s="313">
        <f t="shared" si="10"/>
        <v>0</v>
      </c>
      <c r="G3541" s="268"/>
      <c r="H3541" s="268"/>
    </row>
    <row r="3542" spans="1:8" s="313" customFormat="1" x14ac:dyDescent="0.2">
      <c r="A3542" s="316"/>
      <c r="B3542" s="324"/>
      <c r="C3542" s="325"/>
      <c r="D3542" s="325"/>
      <c r="E3542" s="313">
        <f t="shared" si="10"/>
        <v>0</v>
      </c>
      <c r="G3542" s="268"/>
      <c r="H3542" s="268"/>
    </row>
    <row r="3543" spans="1:8" s="313" customFormat="1" x14ac:dyDescent="0.2">
      <c r="A3543" s="316"/>
      <c r="B3543" s="324"/>
      <c r="C3543" s="325"/>
      <c r="D3543" s="325"/>
      <c r="E3543" s="313">
        <f t="shared" si="10"/>
        <v>0</v>
      </c>
      <c r="G3543" s="268"/>
      <c r="H3543" s="268"/>
    </row>
    <row r="3544" spans="1:8" s="313" customFormat="1" x14ac:dyDescent="0.2">
      <c r="A3544" s="316"/>
      <c r="B3544" s="324"/>
      <c r="C3544" s="325"/>
      <c r="D3544" s="325"/>
      <c r="E3544" s="313">
        <f t="shared" ref="E3544:E3607" si="11">F3544*C3544</f>
        <v>0</v>
      </c>
      <c r="G3544" s="268"/>
      <c r="H3544" s="268"/>
    </row>
    <row r="3545" spans="1:8" s="313" customFormat="1" x14ac:dyDescent="0.2">
      <c r="A3545" s="316"/>
      <c r="B3545" s="324"/>
      <c r="C3545" s="325"/>
      <c r="D3545" s="325"/>
      <c r="E3545" s="313">
        <f t="shared" si="11"/>
        <v>0</v>
      </c>
      <c r="G3545" s="268"/>
      <c r="H3545" s="268"/>
    </row>
    <row r="3546" spans="1:8" s="313" customFormat="1" x14ac:dyDescent="0.2">
      <c r="A3546" s="316"/>
      <c r="B3546" s="324"/>
      <c r="C3546" s="325"/>
      <c r="D3546" s="325"/>
      <c r="E3546" s="313">
        <f t="shared" si="11"/>
        <v>0</v>
      </c>
      <c r="G3546" s="268"/>
      <c r="H3546" s="268"/>
    </row>
    <row r="3547" spans="1:8" s="313" customFormat="1" x14ac:dyDescent="0.2">
      <c r="A3547" s="316"/>
      <c r="B3547" s="324"/>
      <c r="C3547" s="325"/>
      <c r="D3547" s="325"/>
      <c r="E3547" s="313">
        <f t="shared" si="11"/>
        <v>0</v>
      </c>
      <c r="G3547" s="268"/>
      <c r="H3547" s="268"/>
    </row>
    <row r="3548" spans="1:8" s="313" customFormat="1" x14ac:dyDescent="0.2">
      <c r="A3548" s="316"/>
      <c r="B3548" s="324"/>
      <c r="C3548" s="325"/>
      <c r="D3548" s="325"/>
      <c r="E3548" s="313">
        <f t="shared" si="11"/>
        <v>0</v>
      </c>
      <c r="G3548" s="268"/>
      <c r="H3548" s="268"/>
    </row>
    <row r="3549" spans="1:8" s="313" customFormat="1" x14ac:dyDescent="0.2">
      <c r="A3549" s="316"/>
      <c r="B3549" s="324"/>
      <c r="C3549" s="325"/>
      <c r="D3549" s="325"/>
      <c r="E3549" s="313">
        <f t="shared" si="11"/>
        <v>0</v>
      </c>
      <c r="G3549" s="268"/>
      <c r="H3549" s="268"/>
    </row>
    <row r="3550" spans="1:8" s="313" customFormat="1" x14ac:dyDescent="0.2">
      <c r="A3550" s="316"/>
      <c r="B3550" s="324"/>
      <c r="C3550" s="325"/>
      <c r="D3550" s="325"/>
      <c r="E3550" s="313">
        <f t="shared" si="11"/>
        <v>0</v>
      </c>
      <c r="G3550" s="268"/>
      <c r="H3550" s="268"/>
    </row>
    <row r="3551" spans="1:8" s="313" customFormat="1" x14ac:dyDescent="0.2">
      <c r="A3551" s="316"/>
      <c r="B3551" s="324"/>
      <c r="C3551" s="325"/>
      <c r="D3551" s="325"/>
      <c r="E3551" s="313">
        <f t="shared" si="11"/>
        <v>0</v>
      </c>
      <c r="G3551" s="268"/>
      <c r="H3551" s="268"/>
    </row>
    <row r="3552" spans="1:8" s="313" customFormat="1" x14ac:dyDescent="0.2">
      <c r="A3552" s="316"/>
      <c r="B3552" s="324"/>
      <c r="C3552" s="325"/>
      <c r="D3552" s="325"/>
      <c r="E3552" s="313">
        <f t="shared" si="11"/>
        <v>0</v>
      </c>
      <c r="G3552" s="268"/>
      <c r="H3552" s="268"/>
    </row>
    <row r="3553" spans="1:8" s="313" customFormat="1" x14ac:dyDescent="0.2">
      <c r="A3553" s="316"/>
      <c r="B3553" s="324"/>
      <c r="C3553" s="325"/>
      <c r="D3553" s="325"/>
      <c r="E3553" s="313">
        <f t="shared" si="11"/>
        <v>0</v>
      </c>
      <c r="G3553" s="268"/>
      <c r="H3553" s="268"/>
    </row>
    <row r="3554" spans="1:8" s="313" customFormat="1" x14ac:dyDescent="0.2">
      <c r="A3554" s="316"/>
      <c r="B3554" s="324"/>
      <c r="C3554" s="325"/>
      <c r="D3554" s="325"/>
      <c r="E3554" s="313">
        <f t="shared" si="11"/>
        <v>0</v>
      </c>
      <c r="G3554" s="268"/>
      <c r="H3554" s="268"/>
    </row>
    <row r="3555" spans="1:8" s="313" customFormat="1" x14ac:dyDescent="0.2">
      <c r="A3555" s="316"/>
      <c r="B3555" s="324"/>
      <c r="C3555" s="325"/>
      <c r="D3555" s="325"/>
      <c r="E3555" s="313">
        <f t="shared" si="11"/>
        <v>0</v>
      </c>
      <c r="G3555" s="268"/>
      <c r="H3555" s="268"/>
    </row>
    <row r="3556" spans="1:8" s="313" customFormat="1" x14ac:dyDescent="0.2">
      <c r="A3556" s="316"/>
      <c r="B3556" s="324"/>
      <c r="C3556" s="325"/>
      <c r="D3556" s="325"/>
      <c r="E3556" s="313">
        <f t="shared" si="11"/>
        <v>0</v>
      </c>
      <c r="G3556" s="268"/>
      <c r="H3556" s="268"/>
    </row>
    <row r="3557" spans="1:8" s="313" customFormat="1" x14ac:dyDescent="0.2">
      <c r="A3557" s="316"/>
      <c r="B3557" s="324"/>
      <c r="C3557" s="325"/>
      <c r="D3557" s="325"/>
      <c r="E3557" s="313">
        <f t="shared" si="11"/>
        <v>0</v>
      </c>
      <c r="G3557" s="268"/>
      <c r="H3557" s="268"/>
    </row>
    <row r="3558" spans="1:8" s="313" customFormat="1" x14ac:dyDescent="0.2">
      <c r="A3558" s="316"/>
      <c r="B3558" s="324"/>
      <c r="C3558" s="325"/>
      <c r="D3558" s="325"/>
      <c r="E3558" s="313">
        <f t="shared" si="11"/>
        <v>0</v>
      </c>
      <c r="G3558" s="268"/>
      <c r="H3558" s="268"/>
    </row>
    <row r="3559" spans="1:8" s="313" customFormat="1" x14ac:dyDescent="0.2">
      <c r="A3559" s="316"/>
      <c r="B3559" s="324"/>
      <c r="C3559" s="325"/>
      <c r="D3559" s="325"/>
      <c r="E3559" s="313">
        <f t="shared" si="11"/>
        <v>0</v>
      </c>
      <c r="G3559" s="268"/>
      <c r="H3559" s="268"/>
    </row>
    <row r="3560" spans="1:8" s="313" customFormat="1" x14ac:dyDescent="0.2">
      <c r="A3560" s="316"/>
      <c r="B3560" s="324"/>
      <c r="C3560" s="325"/>
      <c r="D3560" s="325"/>
      <c r="E3560" s="313">
        <f t="shared" si="11"/>
        <v>0</v>
      </c>
      <c r="G3560" s="268"/>
      <c r="H3560" s="268"/>
    </row>
    <row r="3561" spans="1:8" s="313" customFormat="1" x14ac:dyDescent="0.2">
      <c r="A3561" s="316"/>
      <c r="B3561" s="324"/>
      <c r="C3561" s="325"/>
      <c r="D3561" s="325"/>
      <c r="E3561" s="313">
        <f t="shared" si="11"/>
        <v>0</v>
      </c>
      <c r="G3561" s="268"/>
      <c r="H3561" s="268"/>
    </row>
    <row r="3562" spans="1:8" s="313" customFormat="1" x14ac:dyDescent="0.2">
      <c r="A3562" s="316"/>
      <c r="B3562" s="324"/>
      <c r="C3562" s="325"/>
      <c r="D3562" s="325"/>
      <c r="E3562" s="313">
        <f t="shared" si="11"/>
        <v>0</v>
      </c>
      <c r="G3562" s="268"/>
      <c r="H3562" s="268"/>
    </row>
    <row r="3563" spans="1:8" s="313" customFormat="1" x14ac:dyDescent="0.2">
      <c r="A3563" s="316"/>
      <c r="B3563" s="324"/>
      <c r="C3563" s="325"/>
      <c r="D3563" s="325"/>
      <c r="E3563" s="313">
        <f t="shared" si="11"/>
        <v>0</v>
      </c>
      <c r="G3563" s="268"/>
      <c r="H3563" s="268"/>
    </row>
    <row r="3564" spans="1:8" s="313" customFormat="1" x14ac:dyDescent="0.2">
      <c r="A3564" s="316"/>
      <c r="B3564" s="324"/>
      <c r="C3564" s="325"/>
      <c r="D3564" s="325"/>
      <c r="E3564" s="313">
        <f t="shared" si="11"/>
        <v>0</v>
      </c>
      <c r="G3564" s="268"/>
      <c r="H3564" s="268"/>
    </row>
    <row r="3565" spans="1:8" s="313" customFormat="1" x14ac:dyDescent="0.2">
      <c r="A3565" s="316"/>
      <c r="B3565" s="324"/>
      <c r="C3565" s="325"/>
      <c r="D3565" s="325"/>
      <c r="E3565" s="313">
        <f t="shared" si="11"/>
        <v>0</v>
      </c>
      <c r="G3565" s="268"/>
      <c r="H3565" s="268"/>
    </row>
    <row r="3566" spans="1:8" s="313" customFormat="1" x14ac:dyDescent="0.2">
      <c r="A3566" s="316"/>
      <c r="B3566" s="324"/>
      <c r="C3566" s="325"/>
      <c r="D3566" s="325"/>
      <c r="E3566" s="313">
        <f t="shared" si="11"/>
        <v>0</v>
      </c>
      <c r="G3566" s="268"/>
      <c r="H3566" s="268"/>
    </row>
    <row r="3567" spans="1:8" s="313" customFormat="1" x14ac:dyDescent="0.2">
      <c r="A3567" s="316"/>
      <c r="B3567" s="324"/>
      <c r="C3567" s="325"/>
      <c r="D3567" s="325"/>
      <c r="E3567" s="313">
        <f t="shared" si="11"/>
        <v>0</v>
      </c>
      <c r="G3567" s="268"/>
      <c r="H3567" s="268"/>
    </row>
    <row r="3568" spans="1:8" s="313" customFormat="1" x14ac:dyDescent="0.2">
      <c r="A3568" s="316"/>
      <c r="B3568" s="324"/>
      <c r="C3568" s="325"/>
      <c r="D3568" s="325"/>
      <c r="E3568" s="313">
        <f t="shared" si="11"/>
        <v>0</v>
      </c>
      <c r="G3568" s="268"/>
      <c r="H3568" s="268"/>
    </row>
    <row r="3569" spans="1:8" s="313" customFormat="1" x14ac:dyDescent="0.2">
      <c r="A3569" s="316"/>
      <c r="B3569" s="324"/>
      <c r="C3569" s="325"/>
      <c r="D3569" s="325"/>
      <c r="E3569" s="313">
        <f t="shared" si="11"/>
        <v>0</v>
      </c>
      <c r="G3569" s="268"/>
      <c r="H3569" s="268"/>
    </row>
    <row r="3570" spans="1:8" s="313" customFormat="1" x14ac:dyDescent="0.2">
      <c r="A3570" s="316"/>
      <c r="B3570" s="324"/>
      <c r="C3570" s="325"/>
      <c r="D3570" s="325"/>
      <c r="E3570" s="313">
        <f t="shared" si="11"/>
        <v>0</v>
      </c>
      <c r="G3570" s="268"/>
      <c r="H3570" s="268"/>
    </row>
    <row r="3571" spans="1:8" s="313" customFormat="1" x14ac:dyDescent="0.2">
      <c r="A3571" s="316"/>
      <c r="B3571" s="324"/>
      <c r="C3571" s="325"/>
      <c r="D3571" s="325"/>
      <c r="E3571" s="313">
        <f t="shared" si="11"/>
        <v>0</v>
      </c>
      <c r="G3571" s="268"/>
      <c r="H3571" s="268"/>
    </row>
    <row r="3572" spans="1:8" s="313" customFormat="1" x14ac:dyDescent="0.2">
      <c r="A3572" s="316"/>
      <c r="B3572" s="324"/>
      <c r="C3572" s="325"/>
      <c r="D3572" s="325"/>
      <c r="E3572" s="313">
        <f t="shared" si="11"/>
        <v>0</v>
      </c>
      <c r="G3572" s="268"/>
      <c r="H3572" s="268"/>
    </row>
    <row r="3573" spans="1:8" s="313" customFormat="1" x14ac:dyDescent="0.2">
      <c r="A3573" s="316"/>
      <c r="B3573" s="324"/>
      <c r="C3573" s="325"/>
      <c r="D3573" s="325"/>
      <c r="E3573" s="313">
        <f t="shared" si="11"/>
        <v>0</v>
      </c>
      <c r="G3573" s="268"/>
      <c r="H3573" s="268"/>
    </row>
    <row r="3574" spans="1:8" s="313" customFormat="1" x14ac:dyDescent="0.2">
      <c r="A3574" s="316"/>
      <c r="B3574" s="324"/>
      <c r="C3574" s="325"/>
      <c r="D3574" s="325"/>
      <c r="E3574" s="313">
        <f t="shared" si="11"/>
        <v>0</v>
      </c>
      <c r="G3574" s="268"/>
      <c r="H3574" s="268"/>
    </row>
    <row r="3575" spans="1:8" s="313" customFormat="1" x14ac:dyDescent="0.2">
      <c r="A3575" s="316"/>
      <c r="B3575" s="324"/>
      <c r="C3575" s="325"/>
      <c r="D3575" s="325"/>
      <c r="E3575" s="313">
        <f t="shared" si="11"/>
        <v>0</v>
      </c>
      <c r="G3575" s="268"/>
      <c r="H3575" s="268"/>
    </row>
    <row r="3576" spans="1:8" s="313" customFormat="1" x14ac:dyDescent="0.2">
      <c r="A3576" s="316"/>
      <c r="B3576" s="324"/>
      <c r="C3576" s="325"/>
      <c r="D3576" s="325"/>
      <c r="E3576" s="313">
        <f t="shared" si="11"/>
        <v>0</v>
      </c>
      <c r="G3576" s="268"/>
      <c r="H3576" s="268"/>
    </row>
    <row r="3577" spans="1:8" s="313" customFormat="1" x14ac:dyDescent="0.2">
      <c r="A3577" s="316"/>
      <c r="B3577" s="324"/>
      <c r="C3577" s="325"/>
      <c r="D3577" s="325"/>
      <c r="E3577" s="313">
        <f t="shared" si="11"/>
        <v>0</v>
      </c>
      <c r="G3577" s="268"/>
      <c r="H3577" s="268"/>
    </row>
    <row r="3578" spans="1:8" s="313" customFormat="1" x14ac:dyDescent="0.2">
      <c r="A3578" s="316"/>
      <c r="B3578" s="324"/>
      <c r="C3578" s="325"/>
      <c r="D3578" s="325"/>
      <c r="E3578" s="313">
        <f t="shared" si="11"/>
        <v>0</v>
      </c>
      <c r="G3578" s="268"/>
      <c r="H3578" s="268"/>
    </row>
    <row r="3579" spans="1:8" s="313" customFormat="1" x14ac:dyDescent="0.2">
      <c r="A3579" s="316"/>
      <c r="B3579" s="324"/>
      <c r="C3579" s="325"/>
      <c r="D3579" s="325"/>
      <c r="E3579" s="313">
        <f t="shared" si="11"/>
        <v>0</v>
      </c>
      <c r="G3579" s="268"/>
      <c r="H3579" s="268"/>
    </row>
    <row r="3580" spans="1:8" s="313" customFormat="1" x14ac:dyDescent="0.2">
      <c r="A3580" s="316"/>
      <c r="B3580" s="324"/>
      <c r="C3580" s="325"/>
      <c r="D3580" s="325"/>
      <c r="E3580" s="313">
        <f t="shared" si="11"/>
        <v>0</v>
      </c>
      <c r="G3580" s="268"/>
      <c r="H3580" s="268"/>
    </row>
    <row r="3581" spans="1:8" s="313" customFormat="1" x14ac:dyDescent="0.2">
      <c r="A3581" s="316"/>
      <c r="B3581" s="324"/>
      <c r="C3581" s="325"/>
      <c r="D3581" s="325"/>
      <c r="E3581" s="313">
        <f t="shared" si="11"/>
        <v>0</v>
      </c>
      <c r="G3581" s="268"/>
      <c r="H3581" s="268"/>
    </row>
    <row r="3582" spans="1:8" s="313" customFormat="1" x14ac:dyDescent="0.2">
      <c r="A3582" s="316"/>
      <c r="B3582" s="324"/>
      <c r="C3582" s="325"/>
      <c r="D3582" s="325"/>
      <c r="E3582" s="313">
        <f t="shared" si="11"/>
        <v>0</v>
      </c>
      <c r="G3582" s="268"/>
      <c r="H3582" s="268"/>
    </row>
    <row r="3583" spans="1:8" s="313" customFormat="1" x14ac:dyDescent="0.2">
      <c r="A3583" s="316"/>
      <c r="B3583" s="324"/>
      <c r="C3583" s="325"/>
      <c r="D3583" s="325"/>
      <c r="E3583" s="313">
        <f t="shared" si="11"/>
        <v>0</v>
      </c>
      <c r="G3583" s="268"/>
      <c r="H3583" s="268"/>
    </row>
    <row r="3584" spans="1:8" s="313" customFormat="1" x14ac:dyDescent="0.2">
      <c r="A3584" s="316"/>
      <c r="B3584" s="324"/>
      <c r="C3584" s="325"/>
      <c r="D3584" s="325"/>
      <c r="E3584" s="313">
        <f t="shared" si="11"/>
        <v>0</v>
      </c>
      <c r="G3584" s="268"/>
      <c r="H3584" s="268"/>
    </row>
    <row r="3585" spans="1:8" s="313" customFormat="1" x14ac:dyDescent="0.2">
      <c r="A3585" s="316"/>
      <c r="B3585" s="324"/>
      <c r="C3585" s="325"/>
      <c r="D3585" s="325"/>
      <c r="E3585" s="313">
        <f t="shared" si="11"/>
        <v>0</v>
      </c>
      <c r="G3585" s="268"/>
      <c r="H3585" s="268"/>
    </row>
    <row r="3586" spans="1:8" s="313" customFormat="1" x14ac:dyDescent="0.2">
      <c r="A3586" s="316"/>
      <c r="B3586" s="324"/>
      <c r="C3586" s="325"/>
      <c r="D3586" s="325"/>
      <c r="E3586" s="313">
        <f t="shared" si="11"/>
        <v>0</v>
      </c>
      <c r="G3586" s="268"/>
      <c r="H3586" s="268"/>
    </row>
    <row r="3587" spans="1:8" s="313" customFormat="1" x14ac:dyDescent="0.2">
      <c r="A3587" s="316"/>
      <c r="B3587" s="324"/>
      <c r="C3587" s="325"/>
      <c r="D3587" s="325"/>
      <c r="E3587" s="313">
        <f t="shared" si="11"/>
        <v>0</v>
      </c>
      <c r="G3587" s="268"/>
      <c r="H3587" s="268"/>
    </row>
    <row r="3588" spans="1:8" s="313" customFormat="1" x14ac:dyDescent="0.2">
      <c r="A3588" s="316"/>
      <c r="B3588" s="324"/>
      <c r="C3588" s="325"/>
      <c r="D3588" s="325"/>
      <c r="E3588" s="313">
        <f t="shared" si="11"/>
        <v>0</v>
      </c>
      <c r="G3588" s="268"/>
      <c r="H3588" s="268"/>
    </row>
    <row r="3589" spans="1:8" s="313" customFormat="1" x14ac:dyDescent="0.2">
      <c r="A3589" s="316"/>
      <c r="B3589" s="324"/>
      <c r="C3589" s="325"/>
      <c r="D3589" s="325"/>
      <c r="E3589" s="313">
        <f t="shared" si="11"/>
        <v>0</v>
      </c>
      <c r="G3589" s="268"/>
      <c r="H3589" s="268"/>
    </row>
    <row r="3590" spans="1:8" s="313" customFormat="1" x14ac:dyDescent="0.2">
      <c r="A3590" s="316"/>
      <c r="B3590" s="324"/>
      <c r="C3590" s="325"/>
      <c r="D3590" s="325"/>
      <c r="E3590" s="313">
        <f t="shared" si="11"/>
        <v>0</v>
      </c>
      <c r="G3590" s="268"/>
      <c r="H3590" s="268"/>
    </row>
    <row r="3591" spans="1:8" s="313" customFormat="1" x14ac:dyDescent="0.2">
      <c r="A3591" s="316"/>
      <c r="B3591" s="324"/>
      <c r="C3591" s="325"/>
      <c r="D3591" s="325"/>
      <c r="E3591" s="313">
        <f t="shared" si="11"/>
        <v>0</v>
      </c>
      <c r="G3591" s="268"/>
      <c r="H3591" s="268"/>
    </row>
    <row r="3592" spans="1:8" s="313" customFormat="1" x14ac:dyDescent="0.2">
      <c r="A3592" s="316"/>
      <c r="B3592" s="324"/>
      <c r="C3592" s="325"/>
      <c r="D3592" s="325"/>
      <c r="E3592" s="313">
        <f t="shared" si="11"/>
        <v>0</v>
      </c>
      <c r="G3592" s="268"/>
      <c r="H3592" s="268"/>
    </row>
    <row r="3593" spans="1:8" s="313" customFormat="1" x14ac:dyDescent="0.2">
      <c r="A3593" s="316"/>
      <c r="B3593" s="324"/>
      <c r="C3593" s="325"/>
      <c r="D3593" s="325"/>
      <c r="E3593" s="313">
        <f t="shared" si="11"/>
        <v>0</v>
      </c>
      <c r="G3593" s="268"/>
      <c r="H3593" s="268"/>
    </row>
    <row r="3594" spans="1:8" s="313" customFormat="1" x14ac:dyDescent="0.2">
      <c r="A3594" s="316"/>
      <c r="B3594" s="324"/>
      <c r="C3594" s="325"/>
      <c r="D3594" s="325"/>
      <c r="E3594" s="313">
        <f t="shared" si="11"/>
        <v>0</v>
      </c>
      <c r="G3594" s="268"/>
      <c r="H3594" s="268"/>
    </row>
    <row r="3595" spans="1:8" s="313" customFormat="1" x14ac:dyDescent="0.2">
      <c r="A3595" s="316"/>
      <c r="B3595" s="324"/>
      <c r="C3595" s="325"/>
      <c r="D3595" s="325"/>
      <c r="E3595" s="313">
        <f t="shared" si="11"/>
        <v>0</v>
      </c>
      <c r="G3595" s="268"/>
      <c r="H3595" s="268"/>
    </row>
    <row r="3596" spans="1:8" s="313" customFormat="1" x14ac:dyDescent="0.2">
      <c r="A3596" s="316"/>
      <c r="B3596" s="324"/>
      <c r="C3596" s="325"/>
      <c r="D3596" s="325"/>
      <c r="E3596" s="313">
        <f t="shared" si="11"/>
        <v>0</v>
      </c>
      <c r="G3596" s="268"/>
      <c r="H3596" s="268"/>
    </row>
    <row r="3597" spans="1:8" s="313" customFormat="1" x14ac:dyDescent="0.2">
      <c r="A3597" s="316"/>
      <c r="B3597" s="324"/>
      <c r="C3597" s="325"/>
      <c r="D3597" s="325"/>
      <c r="E3597" s="313">
        <f t="shared" si="11"/>
        <v>0</v>
      </c>
      <c r="G3597" s="268"/>
      <c r="H3597" s="268"/>
    </row>
    <row r="3598" spans="1:8" s="313" customFormat="1" x14ac:dyDescent="0.2">
      <c r="A3598" s="316"/>
      <c r="B3598" s="324"/>
      <c r="C3598" s="325"/>
      <c r="D3598" s="325"/>
      <c r="E3598" s="313">
        <f t="shared" si="11"/>
        <v>0</v>
      </c>
      <c r="G3598" s="268"/>
      <c r="H3598" s="268"/>
    </row>
    <row r="3599" spans="1:8" s="313" customFormat="1" x14ac:dyDescent="0.2">
      <c r="A3599" s="316"/>
      <c r="B3599" s="324"/>
      <c r="C3599" s="325"/>
      <c r="D3599" s="325"/>
      <c r="E3599" s="313">
        <f t="shared" si="11"/>
        <v>0</v>
      </c>
      <c r="G3599" s="268"/>
      <c r="H3599" s="268"/>
    </row>
    <row r="3600" spans="1:8" s="313" customFormat="1" x14ac:dyDescent="0.2">
      <c r="A3600" s="316"/>
      <c r="B3600" s="324"/>
      <c r="C3600" s="325"/>
      <c r="D3600" s="325"/>
      <c r="E3600" s="313">
        <f t="shared" si="11"/>
        <v>0</v>
      </c>
      <c r="G3600" s="268"/>
      <c r="H3600" s="268"/>
    </row>
    <row r="3601" spans="1:8" s="313" customFormat="1" x14ac:dyDescent="0.2">
      <c r="A3601" s="316"/>
      <c r="B3601" s="324"/>
      <c r="C3601" s="325"/>
      <c r="D3601" s="325"/>
      <c r="E3601" s="313">
        <f t="shared" si="11"/>
        <v>0</v>
      </c>
      <c r="G3601" s="268"/>
      <c r="H3601" s="268"/>
    </row>
    <row r="3602" spans="1:8" s="313" customFormat="1" x14ac:dyDescent="0.2">
      <c r="A3602" s="316"/>
      <c r="B3602" s="324"/>
      <c r="C3602" s="325"/>
      <c r="D3602" s="325"/>
      <c r="E3602" s="313">
        <f t="shared" si="11"/>
        <v>0</v>
      </c>
      <c r="G3602" s="268"/>
      <c r="H3602" s="268"/>
    </row>
    <row r="3603" spans="1:8" s="313" customFormat="1" x14ac:dyDescent="0.2">
      <c r="A3603" s="316"/>
      <c r="B3603" s="324"/>
      <c r="C3603" s="325"/>
      <c r="D3603" s="325"/>
      <c r="E3603" s="313">
        <f t="shared" si="11"/>
        <v>0</v>
      </c>
      <c r="G3603" s="268"/>
      <c r="H3603" s="268"/>
    </row>
    <row r="3604" spans="1:8" s="313" customFormat="1" x14ac:dyDescent="0.2">
      <c r="A3604" s="316"/>
      <c r="B3604" s="324"/>
      <c r="C3604" s="325"/>
      <c r="D3604" s="325"/>
      <c r="E3604" s="313">
        <f t="shared" si="11"/>
        <v>0</v>
      </c>
      <c r="G3604" s="268"/>
      <c r="H3604" s="268"/>
    </row>
    <row r="3605" spans="1:8" s="313" customFormat="1" x14ac:dyDescent="0.2">
      <c r="A3605" s="316"/>
      <c r="B3605" s="324"/>
      <c r="C3605" s="325"/>
      <c r="D3605" s="325"/>
      <c r="E3605" s="313">
        <f t="shared" si="11"/>
        <v>0</v>
      </c>
      <c r="G3605" s="268"/>
      <c r="H3605" s="268"/>
    </row>
    <row r="3606" spans="1:8" s="313" customFormat="1" x14ac:dyDescent="0.2">
      <c r="A3606" s="316"/>
      <c r="B3606" s="324"/>
      <c r="C3606" s="325"/>
      <c r="D3606" s="325"/>
      <c r="E3606" s="313">
        <f t="shared" si="11"/>
        <v>0</v>
      </c>
      <c r="G3606" s="268"/>
      <c r="H3606" s="268"/>
    </row>
    <row r="3607" spans="1:8" s="313" customFormat="1" x14ac:dyDescent="0.2">
      <c r="A3607" s="316"/>
      <c r="B3607" s="324"/>
      <c r="C3607" s="325"/>
      <c r="D3607" s="325"/>
      <c r="E3607" s="313">
        <f t="shared" si="11"/>
        <v>0</v>
      </c>
      <c r="G3607" s="268"/>
      <c r="H3607" s="268"/>
    </row>
    <row r="3608" spans="1:8" s="313" customFormat="1" x14ac:dyDescent="0.2">
      <c r="A3608" s="316"/>
      <c r="B3608" s="324"/>
      <c r="C3608" s="325"/>
      <c r="D3608" s="325"/>
      <c r="E3608" s="313">
        <f t="shared" ref="E3608:E3671" si="12">F3608*C3608</f>
        <v>0</v>
      </c>
      <c r="G3608" s="268"/>
      <c r="H3608" s="268"/>
    </row>
    <row r="3609" spans="1:8" s="313" customFormat="1" x14ac:dyDescent="0.2">
      <c r="A3609" s="316"/>
      <c r="B3609" s="324"/>
      <c r="C3609" s="325"/>
      <c r="D3609" s="325"/>
      <c r="E3609" s="313">
        <f t="shared" si="12"/>
        <v>0</v>
      </c>
      <c r="G3609" s="268"/>
      <c r="H3609" s="268"/>
    </row>
    <row r="3610" spans="1:8" s="313" customFormat="1" x14ac:dyDescent="0.2">
      <c r="A3610" s="316"/>
      <c r="B3610" s="324"/>
      <c r="C3610" s="325"/>
      <c r="D3610" s="325"/>
      <c r="E3610" s="313">
        <f t="shared" si="12"/>
        <v>0</v>
      </c>
      <c r="G3610" s="268"/>
      <c r="H3610" s="268"/>
    </row>
    <row r="3611" spans="1:8" s="313" customFormat="1" x14ac:dyDescent="0.2">
      <c r="A3611" s="316"/>
      <c r="B3611" s="324"/>
      <c r="C3611" s="325"/>
      <c r="D3611" s="325"/>
      <c r="E3611" s="313">
        <f t="shared" si="12"/>
        <v>0</v>
      </c>
      <c r="G3611" s="268"/>
      <c r="H3611" s="268"/>
    </row>
    <row r="3612" spans="1:8" s="313" customFormat="1" x14ac:dyDescent="0.2">
      <c r="A3612" s="316"/>
      <c r="B3612" s="324"/>
      <c r="C3612" s="325"/>
      <c r="D3612" s="325"/>
      <c r="E3612" s="313">
        <f t="shared" si="12"/>
        <v>0</v>
      </c>
      <c r="G3612" s="268"/>
      <c r="H3612" s="268"/>
    </row>
    <row r="3613" spans="1:8" s="313" customFormat="1" x14ac:dyDescent="0.2">
      <c r="A3613" s="316"/>
      <c r="B3613" s="324"/>
      <c r="C3613" s="325"/>
      <c r="D3613" s="325"/>
      <c r="E3613" s="313">
        <f t="shared" si="12"/>
        <v>0</v>
      </c>
      <c r="G3613" s="268"/>
      <c r="H3613" s="268"/>
    </row>
    <row r="3614" spans="1:8" s="313" customFormat="1" x14ac:dyDescent="0.2">
      <c r="A3614" s="316"/>
      <c r="B3614" s="324"/>
      <c r="C3614" s="325"/>
      <c r="D3614" s="325"/>
      <c r="E3614" s="313">
        <f t="shared" si="12"/>
        <v>0</v>
      </c>
      <c r="G3614" s="268"/>
      <c r="H3614" s="268"/>
    </row>
    <row r="3615" spans="1:8" s="313" customFormat="1" x14ac:dyDescent="0.2">
      <c r="A3615" s="316"/>
      <c r="B3615" s="324"/>
      <c r="C3615" s="325"/>
      <c r="D3615" s="325"/>
      <c r="E3615" s="313">
        <f t="shared" si="12"/>
        <v>0</v>
      </c>
      <c r="G3615" s="268"/>
      <c r="H3615" s="268"/>
    </row>
    <row r="3616" spans="1:8" s="313" customFormat="1" x14ac:dyDescent="0.2">
      <c r="A3616" s="316"/>
      <c r="B3616" s="324"/>
      <c r="C3616" s="325"/>
      <c r="D3616" s="325"/>
      <c r="E3616" s="313">
        <f t="shared" si="12"/>
        <v>0</v>
      </c>
      <c r="G3616" s="268"/>
      <c r="H3616" s="268"/>
    </row>
    <row r="3617" spans="1:8" s="313" customFormat="1" x14ac:dyDescent="0.2">
      <c r="A3617" s="316"/>
      <c r="B3617" s="324"/>
      <c r="C3617" s="325"/>
      <c r="D3617" s="325"/>
      <c r="E3617" s="313">
        <f t="shared" si="12"/>
        <v>0</v>
      </c>
      <c r="G3617" s="268"/>
      <c r="H3617" s="268"/>
    </row>
    <row r="3618" spans="1:8" s="313" customFormat="1" x14ac:dyDescent="0.2">
      <c r="A3618" s="316"/>
      <c r="B3618" s="324"/>
      <c r="C3618" s="325"/>
      <c r="D3618" s="325"/>
      <c r="E3618" s="313">
        <f t="shared" si="12"/>
        <v>0</v>
      </c>
      <c r="G3618" s="268"/>
      <c r="H3618" s="268"/>
    </row>
    <row r="3619" spans="1:8" s="313" customFormat="1" x14ac:dyDescent="0.2">
      <c r="A3619" s="316"/>
      <c r="B3619" s="324"/>
      <c r="C3619" s="325"/>
      <c r="D3619" s="325"/>
      <c r="E3619" s="313">
        <f t="shared" si="12"/>
        <v>0</v>
      </c>
      <c r="G3619" s="268"/>
      <c r="H3619" s="268"/>
    </row>
    <row r="3620" spans="1:8" s="313" customFormat="1" x14ac:dyDescent="0.2">
      <c r="A3620" s="316"/>
      <c r="B3620" s="324"/>
      <c r="C3620" s="325"/>
      <c r="D3620" s="325"/>
      <c r="E3620" s="313">
        <f t="shared" si="12"/>
        <v>0</v>
      </c>
      <c r="G3620" s="268"/>
      <c r="H3620" s="268"/>
    </row>
    <row r="3621" spans="1:8" s="313" customFormat="1" x14ac:dyDescent="0.2">
      <c r="A3621" s="316"/>
      <c r="B3621" s="324"/>
      <c r="C3621" s="325"/>
      <c r="D3621" s="325"/>
      <c r="E3621" s="313">
        <f t="shared" si="12"/>
        <v>0</v>
      </c>
      <c r="G3621" s="268"/>
      <c r="H3621" s="268"/>
    </row>
    <row r="3622" spans="1:8" s="313" customFormat="1" x14ac:dyDescent="0.2">
      <c r="A3622" s="316"/>
      <c r="B3622" s="324"/>
      <c r="C3622" s="325"/>
      <c r="D3622" s="325"/>
      <c r="E3622" s="313">
        <f t="shared" si="12"/>
        <v>0</v>
      </c>
      <c r="G3622" s="268"/>
      <c r="H3622" s="268"/>
    </row>
    <row r="3623" spans="1:8" s="313" customFormat="1" x14ac:dyDescent="0.2">
      <c r="A3623" s="316"/>
      <c r="B3623" s="324"/>
      <c r="C3623" s="325"/>
      <c r="D3623" s="325"/>
      <c r="E3623" s="313">
        <f t="shared" si="12"/>
        <v>0</v>
      </c>
      <c r="G3623" s="268"/>
      <c r="H3623" s="268"/>
    </row>
    <row r="3624" spans="1:8" s="313" customFormat="1" x14ac:dyDescent="0.2">
      <c r="A3624" s="316"/>
      <c r="B3624" s="324"/>
      <c r="C3624" s="325"/>
      <c r="D3624" s="325"/>
      <c r="E3624" s="313">
        <f t="shared" si="12"/>
        <v>0</v>
      </c>
      <c r="G3624" s="268"/>
      <c r="H3624" s="268"/>
    </row>
    <row r="3625" spans="1:8" s="313" customFormat="1" x14ac:dyDescent="0.2">
      <c r="A3625" s="316"/>
      <c r="B3625" s="324"/>
      <c r="C3625" s="325"/>
      <c r="D3625" s="325"/>
      <c r="E3625" s="313">
        <f t="shared" si="12"/>
        <v>0</v>
      </c>
      <c r="G3625" s="268"/>
      <c r="H3625" s="268"/>
    </row>
    <row r="3626" spans="1:8" s="313" customFormat="1" x14ac:dyDescent="0.2">
      <c r="A3626" s="316"/>
      <c r="B3626" s="324"/>
      <c r="C3626" s="325"/>
      <c r="D3626" s="325"/>
      <c r="E3626" s="313">
        <f t="shared" si="12"/>
        <v>0</v>
      </c>
      <c r="G3626" s="268"/>
      <c r="H3626" s="268"/>
    </row>
    <row r="3627" spans="1:8" s="313" customFormat="1" x14ac:dyDescent="0.2">
      <c r="A3627" s="316"/>
      <c r="B3627" s="324"/>
      <c r="C3627" s="325"/>
      <c r="D3627" s="325"/>
      <c r="E3627" s="313">
        <f t="shared" si="12"/>
        <v>0</v>
      </c>
      <c r="G3627" s="268"/>
      <c r="H3627" s="268"/>
    </row>
    <row r="3628" spans="1:8" s="313" customFormat="1" x14ac:dyDescent="0.2">
      <c r="A3628" s="316"/>
      <c r="B3628" s="324"/>
      <c r="C3628" s="325"/>
      <c r="D3628" s="325"/>
      <c r="E3628" s="313">
        <f t="shared" si="12"/>
        <v>0</v>
      </c>
      <c r="G3628" s="268"/>
      <c r="H3628" s="268"/>
    </row>
    <row r="3629" spans="1:8" s="313" customFormat="1" x14ac:dyDescent="0.2">
      <c r="A3629" s="316"/>
      <c r="B3629" s="324"/>
      <c r="C3629" s="325"/>
      <c r="D3629" s="325"/>
      <c r="E3629" s="313">
        <f t="shared" si="12"/>
        <v>0</v>
      </c>
      <c r="G3629" s="268"/>
      <c r="H3629" s="268"/>
    </row>
    <row r="3630" spans="1:8" s="313" customFormat="1" x14ac:dyDescent="0.2">
      <c r="A3630" s="316"/>
      <c r="B3630" s="324"/>
      <c r="C3630" s="325"/>
      <c r="D3630" s="325"/>
      <c r="E3630" s="313">
        <f t="shared" si="12"/>
        <v>0</v>
      </c>
      <c r="G3630" s="268"/>
      <c r="H3630" s="268"/>
    </row>
    <row r="3631" spans="1:8" s="313" customFormat="1" x14ac:dyDescent="0.2">
      <c r="A3631" s="316"/>
      <c r="B3631" s="324"/>
      <c r="C3631" s="325"/>
      <c r="D3631" s="325"/>
      <c r="E3631" s="313">
        <f t="shared" si="12"/>
        <v>0</v>
      </c>
      <c r="G3631" s="268"/>
      <c r="H3631" s="268"/>
    </row>
    <row r="3632" spans="1:8" s="313" customFormat="1" x14ac:dyDescent="0.2">
      <c r="A3632" s="316"/>
      <c r="B3632" s="324"/>
      <c r="C3632" s="325"/>
      <c r="D3632" s="325"/>
      <c r="E3632" s="313">
        <f t="shared" si="12"/>
        <v>0</v>
      </c>
      <c r="G3632" s="268"/>
      <c r="H3632" s="268"/>
    </row>
    <row r="3633" spans="1:8" s="313" customFormat="1" x14ac:dyDescent="0.2">
      <c r="A3633" s="316"/>
      <c r="B3633" s="324"/>
      <c r="C3633" s="325"/>
      <c r="D3633" s="325"/>
      <c r="E3633" s="313">
        <f t="shared" si="12"/>
        <v>0</v>
      </c>
      <c r="G3633" s="268"/>
      <c r="H3633" s="268"/>
    </row>
    <row r="3634" spans="1:8" s="313" customFormat="1" x14ac:dyDescent="0.2">
      <c r="A3634" s="316"/>
      <c r="B3634" s="324"/>
      <c r="C3634" s="325"/>
      <c r="D3634" s="325"/>
      <c r="E3634" s="313">
        <f t="shared" si="12"/>
        <v>0</v>
      </c>
      <c r="G3634" s="268"/>
      <c r="H3634" s="268"/>
    </row>
    <row r="3635" spans="1:8" s="313" customFormat="1" x14ac:dyDescent="0.2">
      <c r="A3635" s="316"/>
      <c r="B3635" s="324"/>
      <c r="C3635" s="325"/>
      <c r="D3635" s="325"/>
      <c r="E3635" s="313">
        <f t="shared" si="12"/>
        <v>0</v>
      </c>
      <c r="G3635" s="268"/>
      <c r="H3635" s="268"/>
    </row>
    <row r="3636" spans="1:8" s="313" customFormat="1" x14ac:dyDescent="0.2">
      <c r="A3636" s="316"/>
      <c r="B3636" s="324"/>
      <c r="C3636" s="325"/>
      <c r="D3636" s="325"/>
      <c r="E3636" s="313">
        <f t="shared" si="12"/>
        <v>0</v>
      </c>
      <c r="G3636" s="268"/>
      <c r="H3636" s="268"/>
    </row>
    <row r="3637" spans="1:8" s="313" customFormat="1" x14ac:dyDescent="0.2">
      <c r="A3637" s="316"/>
      <c r="B3637" s="324"/>
      <c r="C3637" s="325"/>
      <c r="D3637" s="325"/>
      <c r="E3637" s="313">
        <f t="shared" si="12"/>
        <v>0</v>
      </c>
      <c r="G3637" s="268"/>
      <c r="H3637" s="268"/>
    </row>
    <row r="3638" spans="1:8" s="313" customFormat="1" x14ac:dyDescent="0.2">
      <c r="A3638" s="316"/>
      <c r="B3638" s="324"/>
      <c r="C3638" s="325"/>
      <c r="D3638" s="325"/>
      <c r="E3638" s="313">
        <f t="shared" si="12"/>
        <v>0</v>
      </c>
      <c r="G3638" s="268"/>
      <c r="H3638" s="268"/>
    </row>
    <row r="3639" spans="1:8" s="313" customFormat="1" x14ac:dyDescent="0.2">
      <c r="A3639" s="316"/>
      <c r="B3639" s="324"/>
      <c r="C3639" s="325"/>
      <c r="D3639" s="325"/>
      <c r="E3639" s="313">
        <f t="shared" si="12"/>
        <v>0</v>
      </c>
      <c r="G3639" s="268"/>
      <c r="H3639" s="268"/>
    </row>
    <row r="3640" spans="1:8" s="313" customFormat="1" x14ac:dyDescent="0.2">
      <c r="A3640" s="316"/>
      <c r="B3640" s="324"/>
      <c r="C3640" s="325"/>
      <c r="D3640" s="325"/>
      <c r="E3640" s="313">
        <f t="shared" si="12"/>
        <v>0</v>
      </c>
      <c r="G3640" s="268"/>
      <c r="H3640" s="268"/>
    </row>
    <row r="3641" spans="1:8" s="313" customFormat="1" x14ac:dyDescent="0.2">
      <c r="A3641" s="316"/>
      <c r="B3641" s="324"/>
      <c r="C3641" s="325"/>
      <c r="D3641" s="325"/>
      <c r="E3641" s="313">
        <f t="shared" si="12"/>
        <v>0</v>
      </c>
      <c r="G3641" s="268"/>
      <c r="H3641" s="268"/>
    </row>
    <row r="3642" spans="1:8" s="313" customFormat="1" x14ac:dyDescent="0.2">
      <c r="A3642" s="316"/>
      <c r="B3642" s="324"/>
      <c r="C3642" s="325"/>
      <c r="D3642" s="325"/>
      <c r="E3642" s="313">
        <f t="shared" si="12"/>
        <v>0</v>
      </c>
      <c r="G3642" s="268"/>
      <c r="H3642" s="268"/>
    </row>
    <row r="3643" spans="1:8" s="313" customFormat="1" x14ac:dyDescent="0.2">
      <c r="A3643" s="316"/>
      <c r="B3643" s="324"/>
      <c r="C3643" s="325"/>
      <c r="D3643" s="325"/>
      <c r="E3643" s="313">
        <f t="shared" si="12"/>
        <v>0</v>
      </c>
      <c r="G3643" s="268"/>
      <c r="H3643" s="268"/>
    </row>
    <row r="3644" spans="1:8" s="313" customFormat="1" x14ac:dyDescent="0.2">
      <c r="A3644" s="316"/>
      <c r="B3644" s="324"/>
      <c r="C3644" s="325"/>
      <c r="D3644" s="325"/>
      <c r="E3644" s="313">
        <f t="shared" si="12"/>
        <v>0</v>
      </c>
      <c r="G3644" s="268"/>
      <c r="H3644" s="268"/>
    </row>
    <row r="3645" spans="1:8" s="313" customFormat="1" x14ac:dyDescent="0.2">
      <c r="A3645" s="316"/>
      <c r="B3645" s="324"/>
      <c r="C3645" s="325"/>
      <c r="D3645" s="325"/>
      <c r="E3645" s="313">
        <f t="shared" si="12"/>
        <v>0</v>
      </c>
      <c r="G3645" s="268"/>
      <c r="H3645" s="268"/>
    </row>
    <row r="3646" spans="1:8" s="313" customFormat="1" x14ac:dyDescent="0.2">
      <c r="A3646" s="316"/>
      <c r="B3646" s="324"/>
      <c r="C3646" s="325"/>
      <c r="D3646" s="325"/>
      <c r="E3646" s="313">
        <f t="shared" si="12"/>
        <v>0</v>
      </c>
      <c r="G3646" s="268"/>
      <c r="H3646" s="268"/>
    </row>
    <row r="3647" spans="1:8" s="313" customFormat="1" x14ac:dyDescent="0.2">
      <c r="A3647" s="316"/>
      <c r="B3647" s="324"/>
      <c r="C3647" s="325"/>
      <c r="D3647" s="325"/>
      <c r="E3647" s="313">
        <f t="shared" si="12"/>
        <v>0</v>
      </c>
      <c r="G3647" s="268"/>
      <c r="H3647" s="268"/>
    </row>
    <row r="3648" spans="1:8" s="313" customFormat="1" x14ac:dyDescent="0.2">
      <c r="A3648" s="316"/>
      <c r="B3648" s="324"/>
      <c r="C3648" s="325"/>
      <c r="D3648" s="325"/>
      <c r="E3648" s="313">
        <f t="shared" si="12"/>
        <v>0</v>
      </c>
      <c r="G3648" s="268"/>
      <c r="H3648" s="268"/>
    </row>
    <row r="3649" spans="1:8" s="313" customFormat="1" x14ac:dyDescent="0.2">
      <c r="A3649" s="316"/>
      <c r="B3649" s="324"/>
      <c r="C3649" s="325"/>
      <c r="D3649" s="325"/>
      <c r="E3649" s="313">
        <f t="shared" si="12"/>
        <v>0</v>
      </c>
      <c r="G3649" s="268"/>
      <c r="H3649" s="268"/>
    </row>
    <row r="3650" spans="1:8" s="313" customFormat="1" x14ac:dyDescent="0.2">
      <c r="A3650" s="316"/>
      <c r="B3650" s="324"/>
      <c r="C3650" s="325"/>
      <c r="D3650" s="325"/>
      <c r="E3650" s="313">
        <f t="shared" si="12"/>
        <v>0</v>
      </c>
      <c r="G3650" s="268"/>
      <c r="H3650" s="268"/>
    </row>
    <row r="3651" spans="1:8" s="313" customFormat="1" x14ac:dyDescent="0.2">
      <c r="A3651" s="316"/>
      <c r="B3651" s="324"/>
      <c r="C3651" s="325"/>
      <c r="D3651" s="325"/>
      <c r="E3651" s="313">
        <f t="shared" si="12"/>
        <v>0</v>
      </c>
      <c r="G3651" s="268"/>
      <c r="H3651" s="268"/>
    </row>
    <row r="3652" spans="1:8" s="313" customFormat="1" x14ac:dyDescent="0.2">
      <c r="A3652" s="316"/>
      <c r="B3652" s="324"/>
      <c r="C3652" s="325"/>
      <c r="D3652" s="325"/>
      <c r="E3652" s="313">
        <f t="shared" si="12"/>
        <v>0</v>
      </c>
      <c r="G3652" s="268"/>
      <c r="H3652" s="268"/>
    </row>
    <row r="3653" spans="1:8" s="313" customFormat="1" x14ac:dyDescent="0.2">
      <c r="A3653" s="316"/>
      <c r="B3653" s="324"/>
      <c r="C3653" s="325"/>
      <c r="D3653" s="325"/>
      <c r="E3653" s="313">
        <f t="shared" si="12"/>
        <v>0</v>
      </c>
      <c r="G3653" s="268"/>
      <c r="H3653" s="268"/>
    </row>
    <row r="3654" spans="1:8" s="313" customFormat="1" x14ac:dyDescent="0.2">
      <c r="A3654" s="316"/>
      <c r="B3654" s="324"/>
      <c r="C3654" s="325"/>
      <c r="D3654" s="325"/>
      <c r="E3654" s="313">
        <f t="shared" si="12"/>
        <v>0</v>
      </c>
      <c r="G3654" s="268"/>
      <c r="H3654" s="268"/>
    </row>
    <row r="3655" spans="1:8" s="313" customFormat="1" x14ac:dyDescent="0.2">
      <c r="A3655" s="316"/>
      <c r="B3655" s="324"/>
      <c r="C3655" s="325"/>
      <c r="D3655" s="325"/>
      <c r="E3655" s="313">
        <f t="shared" si="12"/>
        <v>0</v>
      </c>
      <c r="G3655" s="268"/>
      <c r="H3655" s="268"/>
    </row>
    <row r="3656" spans="1:8" s="313" customFormat="1" x14ac:dyDescent="0.2">
      <c r="A3656" s="316"/>
      <c r="B3656" s="324"/>
      <c r="C3656" s="325"/>
      <c r="D3656" s="325"/>
      <c r="E3656" s="313">
        <f t="shared" si="12"/>
        <v>0</v>
      </c>
      <c r="G3656" s="268"/>
      <c r="H3656" s="268"/>
    </row>
    <row r="3657" spans="1:8" s="313" customFormat="1" x14ac:dyDescent="0.2">
      <c r="A3657" s="316"/>
      <c r="B3657" s="324"/>
      <c r="C3657" s="325"/>
      <c r="D3657" s="325"/>
      <c r="E3657" s="313">
        <f t="shared" si="12"/>
        <v>0</v>
      </c>
      <c r="G3657" s="268"/>
      <c r="H3657" s="268"/>
    </row>
    <row r="3658" spans="1:8" s="313" customFormat="1" x14ac:dyDescent="0.2">
      <c r="A3658" s="316"/>
      <c r="B3658" s="324"/>
      <c r="C3658" s="325"/>
      <c r="D3658" s="325"/>
      <c r="E3658" s="313">
        <f t="shared" si="12"/>
        <v>0</v>
      </c>
      <c r="G3658" s="268"/>
      <c r="H3658" s="268"/>
    </row>
    <row r="3659" spans="1:8" s="313" customFormat="1" x14ac:dyDescent="0.2">
      <c r="A3659" s="316"/>
      <c r="B3659" s="324"/>
      <c r="C3659" s="325"/>
      <c r="D3659" s="325"/>
      <c r="E3659" s="313">
        <f t="shared" si="12"/>
        <v>0</v>
      </c>
      <c r="G3659" s="268"/>
      <c r="H3659" s="268"/>
    </row>
    <row r="3660" spans="1:8" s="313" customFormat="1" x14ac:dyDescent="0.2">
      <c r="A3660" s="316"/>
      <c r="B3660" s="324"/>
      <c r="C3660" s="325"/>
      <c r="D3660" s="325"/>
      <c r="E3660" s="313">
        <f t="shared" si="12"/>
        <v>0</v>
      </c>
      <c r="G3660" s="268"/>
      <c r="H3660" s="268"/>
    </row>
    <row r="3661" spans="1:8" s="313" customFormat="1" x14ac:dyDescent="0.2">
      <c r="A3661" s="316"/>
      <c r="B3661" s="324"/>
      <c r="C3661" s="325"/>
      <c r="D3661" s="325"/>
      <c r="E3661" s="313">
        <f t="shared" si="12"/>
        <v>0</v>
      </c>
      <c r="G3661" s="268"/>
      <c r="H3661" s="268"/>
    </row>
    <row r="3662" spans="1:8" s="313" customFormat="1" x14ac:dyDescent="0.2">
      <c r="A3662" s="316"/>
      <c r="B3662" s="324"/>
      <c r="C3662" s="325"/>
      <c r="D3662" s="325"/>
      <c r="E3662" s="313">
        <f t="shared" si="12"/>
        <v>0</v>
      </c>
      <c r="G3662" s="268"/>
      <c r="H3662" s="268"/>
    </row>
    <row r="3663" spans="1:8" s="313" customFormat="1" x14ac:dyDescent="0.2">
      <c r="A3663" s="316"/>
      <c r="B3663" s="324"/>
      <c r="C3663" s="325"/>
      <c r="D3663" s="325"/>
      <c r="E3663" s="313">
        <f t="shared" si="12"/>
        <v>0</v>
      </c>
      <c r="G3663" s="268"/>
      <c r="H3663" s="268"/>
    </row>
    <row r="3664" spans="1:8" s="313" customFormat="1" x14ac:dyDescent="0.2">
      <c r="A3664" s="316"/>
      <c r="B3664" s="324"/>
      <c r="C3664" s="325"/>
      <c r="D3664" s="325"/>
      <c r="E3664" s="313">
        <f t="shared" si="12"/>
        <v>0</v>
      </c>
      <c r="G3664" s="268"/>
      <c r="H3664" s="268"/>
    </row>
    <row r="3665" spans="1:8" s="313" customFormat="1" x14ac:dyDescent="0.2">
      <c r="A3665" s="316"/>
      <c r="B3665" s="324"/>
      <c r="C3665" s="325"/>
      <c r="D3665" s="325"/>
      <c r="E3665" s="313">
        <f t="shared" si="12"/>
        <v>0</v>
      </c>
      <c r="G3665" s="268"/>
      <c r="H3665" s="268"/>
    </row>
    <row r="3666" spans="1:8" s="313" customFormat="1" x14ac:dyDescent="0.2">
      <c r="A3666" s="316"/>
      <c r="B3666" s="324"/>
      <c r="C3666" s="325"/>
      <c r="D3666" s="325"/>
      <c r="E3666" s="313">
        <f t="shared" si="12"/>
        <v>0</v>
      </c>
      <c r="G3666" s="268"/>
      <c r="H3666" s="268"/>
    </row>
    <row r="3667" spans="1:8" s="313" customFormat="1" x14ac:dyDescent="0.2">
      <c r="A3667" s="316"/>
      <c r="B3667" s="324"/>
      <c r="C3667" s="325"/>
      <c r="D3667" s="325"/>
      <c r="E3667" s="313">
        <f t="shared" si="12"/>
        <v>0</v>
      </c>
      <c r="G3667" s="268"/>
      <c r="H3667" s="268"/>
    </row>
    <row r="3668" spans="1:8" s="313" customFormat="1" x14ac:dyDescent="0.2">
      <c r="A3668" s="316"/>
      <c r="B3668" s="324"/>
      <c r="C3668" s="325"/>
      <c r="D3668" s="325"/>
      <c r="E3668" s="313">
        <f t="shared" si="12"/>
        <v>0</v>
      </c>
      <c r="G3668" s="268"/>
      <c r="H3668" s="268"/>
    </row>
    <row r="3669" spans="1:8" s="313" customFormat="1" x14ac:dyDescent="0.2">
      <c r="A3669" s="316"/>
      <c r="B3669" s="324"/>
      <c r="C3669" s="325"/>
      <c r="D3669" s="325"/>
      <c r="E3669" s="313">
        <f t="shared" si="12"/>
        <v>0</v>
      </c>
      <c r="G3669" s="268"/>
      <c r="H3669" s="268"/>
    </row>
    <row r="3670" spans="1:8" s="313" customFormat="1" x14ac:dyDescent="0.2">
      <c r="A3670" s="316"/>
      <c r="B3670" s="324"/>
      <c r="C3670" s="325"/>
      <c r="D3670" s="325"/>
      <c r="E3670" s="313">
        <f t="shared" si="12"/>
        <v>0</v>
      </c>
      <c r="G3670" s="268"/>
      <c r="H3670" s="268"/>
    </row>
    <row r="3671" spans="1:8" s="313" customFormat="1" x14ac:dyDescent="0.2">
      <c r="A3671" s="316"/>
      <c r="B3671" s="324"/>
      <c r="C3671" s="325"/>
      <c r="D3671" s="325"/>
      <c r="E3671" s="313">
        <f t="shared" si="12"/>
        <v>0</v>
      </c>
      <c r="G3671" s="268"/>
      <c r="H3671" s="268"/>
    </row>
    <row r="3672" spans="1:8" s="313" customFormat="1" x14ac:dyDescent="0.2">
      <c r="A3672" s="316"/>
      <c r="B3672" s="324"/>
      <c r="C3672" s="325"/>
      <c r="D3672" s="325"/>
      <c r="E3672" s="313">
        <f t="shared" ref="E3672:E3735" si="13">F3672*C3672</f>
        <v>0</v>
      </c>
      <c r="G3672" s="268"/>
      <c r="H3672" s="268"/>
    </row>
    <row r="3673" spans="1:8" s="313" customFormat="1" x14ac:dyDescent="0.2">
      <c r="A3673" s="316"/>
      <c r="B3673" s="324"/>
      <c r="C3673" s="325"/>
      <c r="D3673" s="325"/>
      <c r="E3673" s="313">
        <f t="shared" si="13"/>
        <v>0</v>
      </c>
      <c r="G3673" s="268"/>
      <c r="H3673" s="268"/>
    </row>
    <row r="3674" spans="1:8" s="313" customFormat="1" x14ac:dyDescent="0.2">
      <c r="A3674" s="316"/>
      <c r="B3674" s="324"/>
      <c r="C3674" s="325"/>
      <c r="D3674" s="325"/>
      <c r="E3674" s="313">
        <f t="shared" si="13"/>
        <v>0</v>
      </c>
      <c r="G3674" s="268"/>
      <c r="H3674" s="268"/>
    </row>
    <row r="3675" spans="1:8" s="313" customFormat="1" x14ac:dyDescent="0.2">
      <c r="A3675" s="316"/>
      <c r="B3675" s="324"/>
      <c r="C3675" s="325"/>
      <c r="D3675" s="325"/>
      <c r="E3675" s="313">
        <f t="shared" si="13"/>
        <v>0</v>
      </c>
      <c r="G3675" s="268"/>
      <c r="H3675" s="268"/>
    </row>
    <row r="3676" spans="1:8" s="313" customFormat="1" x14ac:dyDescent="0.2">
      <c r="A3676" s="316"/>
      <c r="B3676" s="324"/>
      <c r="C3676" s="325"/>
      <c r="D3676" s="325"/>
      <c r="E3676" s="313">
        <f t="shared" si="13"/>
        <v>0</v>
      </c>
      <c r="G3676" s="268"/>
      <c r="H3676" s="268"/>
    </row>
    <row r="3677" spans="1:8" s="313" customFormat="1" x14ac:dyDescent="0.2">
      <c r="A3677" s="316"/>
      <c r="B3677" s="324"/>
      <c r="C3677" s="325"/>
      <c r="D3677" s="325"/>
      <c r="E3677" s="313">
        <f t="shared" si="13"/>
        <v>0</v>
      </c>
      <c r="G3677" s="268"/>
      <c r="H3677" s="268"/>
    </row>
    <row r="3678" spans="1:8" s="313" customFormat="1" x14ac:dyDescent="0.2">
      <c r="A3678" s="316"/>
      <c r="B3678" s="324"/>
      <c r="C3678" s="325"/>
      <c r="D3678" s="325"/>
      <c r="E3678" s="313">
        <f t="shared" si="13"/>
        <v>0</v>
      </c>
      <c r="G3678" s="268"/>
      <c r="H3678" s="268"/>
    </row>
    <row r="3679" spans="1:8" s="313" customFormat="1" x14ac:dyDescent="0.2">
      <c r="A3679" s="316"/>
      <c r="B3679" s="324"/>
      <c r="C3679" s="325"/>
      <c r="D3679" s="325"/>
      <c r="E3679" s="313">
        <f t="shared" si="13"/>
        <v>0</v>
      </c>
      <c r="G3679" s="268"/>
      <c r="H3679" s="268"/>
    </row>
    <row r="3680" spans="1:8" s="313" customFormat="1" x14ac:dyDescent="0.2">
      <c r="A3680" s="316"/>
      <c r="B3680" s="324"/>
      <c r="C3680" s="325"/>
      <c r="D3680" s="325"/>
      <c r="E3680" s="313">
        <f t="shared" si="13"/>
        <v>0</v>
      </c>
      <c r="G3680" s="268"/>
      <c r="H3680" s="268"/>
    </row>
    <row r="3681" spans="1:8" s="313" customFormat="1" x14ac:dyDescent="0.2">
      <c r="A3681" s="316"/>
      <c r="B3681" s="324"/>
      <c r="C3681" s="325"/>
      <c r="D3681" s="325"/>
      <c r="E3681" s="313">
        <f t="shared" si="13"/>
        <v>0</v>
      </c>
      <c r="G3681" s="268"/>
      <c r="H3681" s="268"/>
    </row>
    <row r="3682" spans="1:8" s="313" customFormat="1" x14ac:dyDescent="0.2">
      <c r="A3682" s="316"/>
      <c r="B3682" s="324"/>
      <c r="C3682" s="325"/>
      <c r="D3682" s="325"/>
      <c r="E3682" s="313">
        <f t="shared" si="13"/>
        <v>0</v>
      </c>
      <c r="G3682" s="268"/>
      <c r="H3682" s="268"/>
    </row>
    <row r="3683" spans="1:8" s="313" customFormat="1" x14ac:dyDescent="0.2">
      <c r="A3683" s="316"/>
      <c r="B3683" s="324"/>
      <c r="C3683" s="325"/>
      <c r="D3683" s="325"/>
      <c r="E3683" s="313">
        <f t="shared" si="13"/>
        <v>0</v>
      </c>
      <c r="G3683" s="268"/>
      <c r="H3683" s="268"/>
    </row>
    <row r="3684" spans="1:8" s="313" customFormat="1" x14ac:dyDescent="0.2">
      <c r="A3684" s="316"/>
      <c r="B3684" s="324"/>
      <c r="C3684" s="325"/>
      <c r="D3684" s="325"/>
      <c r="E3684" s="313">
        <f t="shared" si="13"/>
        <v>0</v>
      </c>
      <c r="G3684" s="268"/>
      <c r="H3684" s="268"/>
    </row>
    <row r="3685" spans="1:8" s="313" customFormat="1" x14ac:dyDescent="0.2">
      <c r="A3685" s="316"/>
      <c r="B3685" s="324"/>
      <c r="C3685" s="325"/>
      <c r="D3685" s="325"/>
      <c r="E3685" s="313">
        <f t="shared" si="13"/>
        <v>0</v>
      </c>
      <c r="G3685" s="268"/>
      <c r="H3685" s="268"/>
    </row>
    <row r="3686" spans="1:8" s="313" customFormat="1" x14ac:dyDescent="0.2">
      <c r="A3686" s="316"/>
      <c r="B3686" s="324"/>
      <c r="C3686" s="325"/>
      <c r="D3686" s="325"/>
      <c r="E3686" s="313">
        <f t="shared" si="13"/>
        <v>0</v>
      </c>
      <c r="G3686" s="268"/>
      <c r="H3686" s="268"/>
    </row>
    <row r="3687" spans="1:8" s="313" customFormat="1" x14ac:dyDescent="0.2">
      <c r="A3687" s="316"/>
      <c r="B3687" s="324"/>
      <c r="C3687" s="325"/>
      <c r="D3687" s="325"/>
      <c r="E3687" s="313">
        <f t="shared" si="13"/>
        <v>0</v>
      </c>
      <c r="G3687" s="268"/>
      <c r="H3687" s="268"/>
    </row>
    <row r="3688" spans="1:8" s="313" customFormat="1" x14ac:dyDescent="0.2">
      <c r="A3688" s="316"/>
      <c r="B3688" s="324"/>
      <c r="C3688" s="325"/>
      <c r="D3688" s="325"/>
      <c r="E3688" s="313">
        <f t="shared" si="13"/>
        <v>0</v>
      </c>
      <c r="G3688" s="268"/>
      <c r="H3688" s="268"/>
    </row>
    <row r="3689" spans="1:8" s="313" customFormat="1" x14ac:dyDescent="0.2">
      <c r="A3689" s="316"/>
      <c r="B3689" s="324"/>
      <c r="C3689" s="325"/>
      <c r="D3689" s="325"/>
      <c r="E3689" s="313">
        <f t="shared" si="13"/>
        <v>0</v>
      </c>
      <c r="G3689" s="268"/>
      <c r="H3689" s="268"/>
    </row>
    <row r="3690" spans="1:8" s="313" customFormat="1" x14ac:dyDescent="0.2">
      <c r="A3690" s="316"/>
      <c r="B3690" s="324"/>
      <c r="C3690" s="325"/>
      <c r="D3690" s="325"/>
      <c r="E3690" s="313">
        <f t="shared" si="13"/>
        <v>0</v>
      </c>
      <c r="G3690" s="268"/>
      <c r="H3690" s="268"/>
    </row>
    <row r="3691" spans="1:8" s="313" customFormat="1" x14ac:dyDescent="0.2">
      <c r="A3691" s="316"/>
      <c r="B3691" s="324"/>
      <c r="C3691" s="325"/>
      <c r="D3691" s="325"/>
      <c r="E3691" s="313">
        <f t="shared" si="13"/>
        <v>0</v>
      </c>
      <c r="G3691" s="268"/>
      <c r="H3691" s="268"/>
    </row>
    <row r="3692" spans="1:8" s="313" customFormat="1" x14ac:dyDescent="0.2">
      <c r="A3692" s="316"/>
      <c r="B3692" s="324"/>
      <c r="C3692" s="325"/>
      <c r="D3692" s="325"/>
      <c r="E3692" s="313">
        <f t="shared" si="13"/>
        <v>0</v>
      </c>
      <c r="G3692" s="268"/>
      <c r="H3692" s="268"/>
    </row>
    <row r="3693" spans="1:8" s="313" customFormat="1" x14ac:dyDescent="0.2">
      <c r="A3693" s="316"/>
      <c r="B3693" s="324"/>
      <c r="C3693" s="325"/>
      <c r="D3693" s="325"/>
      <c r="E3693" s="313">
        <f t="shared" si="13"/>
        <v>0</v>
      </c>
      <c r="G3693" s="268"/>
      <c r="H3693" s="268"/>
    </row>
    <row r="3694" spans="1:8" s="313" customFormat="1" x14ac:dyDescent="0.2">
      <c r="A3694" s="316"/>
      <c r="B3694" s="324"/>
      <c r="C3694" s="325"/>
      <c r="D3694" s="325"/>
      <c r="E3694" s="313">
        <f t="shared" si="13"/>
        <v>0</v>
      </c>
      <c r="G3694" s="268"/>
      <c r="H3694" s="268"/>
    </row>
    <row r="3695" spans="1:8" s="313" customFormat="1" x14ac:dyDescent="0.2">
      <c r="A3695" s="316"/>
      <c r="B3695" s="324"/>
      <c r="C3695" s="325"/>
      <c r="D3695" s="325"/>
      <c r="E3695" s="313">
        <f t="shared" si="13"/>
        <v>0</v>
      </c>
      <c r="G3695" s="268"/>
      <c r="H3695" s="268"/>
    </row>
    <row r="3696" spans="1:8" s="313" customFormat="1" x14ac:dyDescent="0.2">
      <c r="A3696" s="316"/>
      <c r="B3696" s="324"/>
      <c r="C3696" s="325"/>
      <c r="D3696" s="325"/>
      <c r="E3696" s="313">
        <f t="shared" si="13"/>
        <v>0</v>
      </c>
      <c r="G3696" s="268"/>
      <c r="H3696" s="268"/>
    </row>
    <row r="3697" spans="1:8" s="313" customFormat="1" x14ac:dyDescent="0.2">
      <c r="A3697" s="316"/>
      <c r="B3697" s="324"/>
      <c r="C3697" s="325"/>
      <c r="D3697" s="325"/>
      <c r="E3697" s="313">
        <f t="shared" si="13"/>
        <v>0</v>
      </c>
      <c r="G3697" s="268"/>
      <c r="H3697" s="268"/>
    </row>
    <row r="3698" spans="1:8" s="313" customFormat="1" x14ac:dyDescent="0.2">
      <c r="A3698" s="316"/>
      <c r="B3698" s="324"/>
      <c r="C3698" s="325"/>
      <c r="D3698" s="325"/>
      <c r="E3698" s="313">
        <f t="shared" si="13"/>
        <v>0</v>
      </c>
      <c r="G3698" s="268"/>
      <c r="H3698" s="268"/>
    </row>
    <row r="3699" spans="1:8" s="313" customFormat="1" x14ac:dyDescent="0.2">
      <c r="A3699" s="316"/>
      <c r="B3699" s="324"/>
      <c r="C3699" s="325"/>
      <c r="D3699" s="325"/>
      <c r="E3699" s="313">
        <f t="shared" si="13"/>
        <v>0</v>
      </c>
      <c r="G3699" s="268"/>
      <c r="H3699" s="268"/>
    </row>
    <row r="3700" spans="1:8" s="313" customFormat="1" x14ac:dyDescent="0.2">
      <c r="A3700" s="316"/>
      <c r="B3700" s="324"/>
      <c r="C3700" s="325"/>
      <c r="D3700" s="325"/>
      <c r="E3700" s="313">
        <f t="shared" si="13"/>
        <v>0</v>
      </c>
      <c r="G3700" s="268"/>
      <c r="H3700" s="268"/>
    </row>
    <row r="3701" spans="1:8" s="313" customFormat="1" x14ac:dyDescent="0.2">
      <c r="A3701" s="316"/>
      <c r="B3701" s="324"/>
      <c r="C3701" s="325"/>
      <c r="D3701" s="325"/>
      <c r="E3701" s="313">
        <f t="shared" si="13"/>
        <v>0</v>
      </c>
      <c r="G3701" s="268"/>
      <c r="H3701" s="268"/>
    </row>
    <row r="3702" spans="1:8" s="313" customFormat="1" x14ac:dyDescent="0.2">
      <c r="A3702" s="316"/>
      <c r="B3702" s="324"/>
      <c r="C3702" s="325"/>
      <c r="D3702" s="325"/>
      <c r="E3702" s="313">
        <f t="shared" si="13"/>
        <v>0</v>
      </c>
      <c r="G3702" s="268"/>
      <c r="H3702" s="268"/>
    </row>
    <row r="3703" spans="1:8" s="313" customFormat="1" x14ac:dyDescent="0.2">
      <c r="A3703" s="316"/>
      <c r="B3703" s="324"/>
      <c r="C3703" s="325"/>
      <c r="D3703" s="325"/>
      <c r="E3703" s="313">
        <f t="shared" si="13"/>
        <v>0</v>
      </c>
      <c r="G3703" s="268"/>
      <c r="H3703" s="268"/>
    </row>
    <row r="3704" spans="1:8" s="313" customFormat="1" x14ac:dyDescent="0.2">
      <c r="A3704" s="316"/>
      <c r="B3704" s="324"/>
      <c r="C3704" s="325"/>
      <c r="D3704" s="325"/>
      <c r="E3704" s="313">
        <f t="shared" si="13"/>
        <v>0</v>
      </c>
      <c r="G3704" s="268"/>
      <c r="H3704" s="268"/>
    </row>
    <row r="3705" spans="1:8" s="313" customFormat="1" x14ac:dyDescent="0.2">
      <c r="A3705" s="316"/>
      <c r="B3705" s="324"/>
      <c r="C3705" s="325"/>
      <c r="D3705" s="325"/>
      <c r="E3705" s="313">
        <f t="shared" si="13"/>
        <v>0</v>
      </c>
      <c r="G3705" s="268"/>
      <c r="H3705" s="268"/>
    </row>
    <row r="3706" spans="1:8" s="313" customFormat="1" x14ac:dyDescent="0.2">
      <c r="A3706" s="316"/>
      <c r="B3706" s="324"/>
      <c r="C3706" s="325"/>
      <c r="D3706" s="325"/>
      <c r="E3706" s="313">
        <f t="shared" si="13"/>
        <v>0</v>
      </c>
      <c r="G3706" s="268"/>
      <c r="H3706" s="268"/>
    </row>
    <row r="3707" spans="1:8" s="313" customFormat="1" x14ac:dyDescent="0.2">
      <c r="A3707" s="316"/>
      <c r="B3707" s="324"/>
      <c r="C3707" s="325"/>
      <c r="D3707" s="325"/>
      <c r="E3707" s="313">
        <f t="shared" si="13"/>
        <v>0</v>
      </c>
      <c r="G3707" s="268"/>
      <c r="H3707" s="268"/>
    </row>
    <row r="3708" spans="1:8" s="313" customFormat="1" x14ac:dyDescent="0.2">
      <c r="A3708" s="316"/>
      <c r="B3708" s="324"/>
      <c r="C3708" s="325"/>
      <c r="D3708" s="325"/>
      <c r="E3708" s="313">
        <f t="shared" si="13"/>
        <v>0</v>
      </c>
      <c r="G3708" s="268"/>
      <c r="H3708" s="268"/>
    </row>
    <row r="3709" spans="1:8" s="313" customFormat="1" x14ac:dyDescent="0.2">
      <c r="A3709" s="316"/>
      <c r="B3709" s="324"/>
      <c r="C3709" s="325"/>
      <c r="D3709" s="325"/>
      <c r="E3709" s="313">
        <f t="shared" si="13"/>
        <v>0</v>
      </c>
      <c r="G3709" s="268"/>
      <c r="H3709" s="268"/>
    </row>
    <row r="3710" spans="1:8" s="313" customFormat="1" x14ac:dyDescent="0.2">
      <c r="A3710" s="316"/>
      <c r="B3710" s="324"/>
      <c r="C3710" s="325"/>
      <c r="D3710" s="325"/>
      <c r="E3710" s="313">
        <f t="shared" si="13"/>
        <v>0</v>
      </c>
      <c r="G3710" s="268"/>
      <c r="H3710" s="268"/>
    </row>
    <row r="3711" spans="1:8" s="313" customFormat="1" x14ac:dyDescent="0.2">
      <c r="A3711" s="316"/>
      <c r="B3711" s="324"/>
      <c r="C3711" s="325"/>
      <c r="D3711" s="325"/>
      <c r="E3711" s="313">
        <f t="shared" si="13"/>
        <v>0</v>
      </c>
      <c r="G3711" s="268"/>
      <c r="H3711" s="268"/>
    </row>
    <row r="3712" spans="1:8" s="313" customFormat="1" x14ac:dyDescent="0.2">
      <c r="A3712" s="316"/>
      <c r="B3712" s="324"/>
      <c r="C3712" s="325"/>
      <c r="D3712" s="325"/>
      <c r="E3712" s="313">
        <f t="shared" si="13"/>
        <v>0</v>
      </c>
      <c r="G3712" s="268"/>
      <c r="H3712" s="268"/>
    </row>
    <row r="3713" spans="1:8" s="313" customFormat="1" x14ac:dyDescent="0.2">
      <c r="A3713" s="316"/>
      <c r="B3713" s="324"/>
      <c r="C3713" s="325"/>
      <c r="D3713" s="325"/>
      <c r="E3713" s="313">
        <f t="shared" si="13"/>
        <v>0</v>
      </c>
      <c r="G3713" s="268"/>
      <c r="H3713" s="268"/>
    </row>
    <row r="3714" spans="1:8" s="313" customFormat="1" x14ac:dyDescent="0.2">
      <c r="A3714" s="316"/>
      <c r="B3714" s="324"/>
      <c r="C3714" s="325"/>
      <c r="D3714" s="325"/>
      <c r="E3714" s="313">
        <f t="shared" si="13"/>
        <v>0</v>
      </c>
      <c r="G3714" s="268"/>
      <c r="H3714" s="268"/>
    </row>
    <row r="3715" spans="1:8" s="313" customFormat="1" x14ac:dyDescent="0.2">
      <c r="A3715" s="316"/>
      <c r="B3715" s="324"/>
      <c r="C3715" s="325"/>
      <c r="D3715" s="325"/>
      <c r="E3715" s="313">
        <f t="shared" si="13"/>
        <v>0</v>
      </c>
      <c r="G3715" s="268"/>
      <c r="H3715" s="268"/>
    </row>
    <row r="3716" spans="1:8" s="313" customFormat="1" x14ac:dyDescent="0.2">
      <c r="A3716" s="316"/>
      <c r="B3716" s="324"/>
      <c r="C3716" s="325"/>
      <c r="D3716" s="325"/>
      <c r="E3716" s="313">
        <f t="shared" si="13"/>
        <v>0</v>
      </c>
      <c r="G3716" s="268"/>
      <c r="H3716" s="268"/>
    </row>
    <row r="3717" spans="1:8" s="313" customFormat="1" x14ac:dyDescent="0.2">
      <c r="A3717" s="316"/>
      <c r="B3717" s="324"/>
      <c r="C3717" s="325"/>
      <c r="D3717" s="325"/>
      <c r="E3717" s="313">
        <f t="shared" si="13"/>
        <v>0</v>
      </c>
      <c r="G3717" s="268"/>
      <c r="H3717" s="268"/>
    </row>
    <row r="3718" spans="1:8" s="313" customFormat="1" x14ac:dyDescent="0.2">
      <c r="A3718" s="316"/>
      <c r="B3718" s="324"/>
      <c r="C3718" s="325"/>
      <c r="D3718" s="325"/>
      <c r="E3718" s="313">
        <f t="shared" si="13"/>
        <v>0</v>
      </c>
      <c r="G3718" s="268"/>
      <c r="H3718" s="268"/>
    </row>
    <row r="3719" spans="1:8" s="313" customFormat="1" x14ac:dyDescent="0.2">
      <c r="A3719" s="316"/>
      <c r="B3719" s="324"/>
      <c r="C3719" s="325"/>
      <c r="D3719" s="325"/>
      <c r="E3719" s="313">
        <f t="shared" si="13"/>
        <v>0</v>
      </c>
      <c r="G3719" s="268"/>
      <c r="H3719" s="268"/>
    </row>
    <row r="3720" spans="1:8" s="313" customFormat="1" x14ac:dyDescent="0.2">
      <c r="A3720" s="316"/>
      <c r="B3720" s="324"/>
      <c r="C3720" s="325"/>
      <c r="D3720" s="325"/>
      <c r="E3720" s="313">
        <f t="shared" si="13"/>
        <v>0</v>
      </c>
      <c r="G3720" s="268"/>
      <c r="H3720" s="268"/>
    </row>
    <row r="3721" spans="1:8" s="313" customFormat="1" x14ac:dyDescent="0.2">
      <c r="A3721" s="316"/>
      <c r="B3721" s="324"/>
      <c r="C3721" s="325"/>
      <c r="D3721" s="325"/>
      <c r="E3721" s="313">
        <f t="shared" si="13"/>
        <v>0</v>
      </c>
      <c r="G3721" s="268"/>
      <c r="H3721" s="268"/>
    </row>
    <row r="3722" spans="1:8" s="313" customFormat="1" x14ac:dyDescent="0.2">
      <c r="A3722" s="316"/>
      <c r="B3722" s="324"/>
      <c r="C3722" s="325"/>
      <c r="D3722" s="325"/>
      <c r="E3722" s="313">
        <f t="shared" si="13"/>
        <v>0</v>
      </c>
      <c r="G3722" s="268"/>
      <c r="H3722" s="268"/>
    </row>
    <row r="3723" spans="1:8" s="313" customFormat="1" x14ac:dyDescent="0.2">
      <c r="A3723" s="316"/>
      <c r="B3723" s="324"/>
      <c r="C3723" s="325"/>
      <c r="D3723" s="325"/>
      <c r="E3723" s="313">
        <f t="shared" si="13"/>
        <v>0</v>
      </c>
      <c r="G3723" s="268"/>
      <c r="H3723" s="268"/>
    </row>
    <row r="3724" spans="1:8" s="313" customFormat="1" x14ac:dyDescent="0.2">
      <c r="A3724" s="316"/>
      <c r="B3724" s="324"/>
      <c r="C3724" s="325"/>
      <c r="D3724" s="325"/>
      <c r="E3724" s="313">
        <f t="shared" si="13"/>
        <v>0</v>
      </c>
      <c r="G3724" s="268"/>
      <c r="H3724" s="268"/>
    </row>
    <row r="3725" spans="1:8" s="313" customFormat="1" x14ac:dyDescent="0.2">
      <c r="A3725" s="316"/>
      <c r="B3725" s="324"/>
      <c r="C3725" s="325"/>
      <c r="D3725" s="325"/>
      <c r="E3725" s="313">
        <f t="shared" si="13"/>
        <v>0</v>
      </c>
      <c r="G3725" s="268"/>
      <c r="H3725" s="268"/>
    </row>
    <row r="3726" spans="1:8" s="313" customFormat="1" x14ac:dyDescent="0.2">
      <c r="A3726" s="316"/>
      <c r="B3726" s="324"/>
      <c r="C3726" s="325"/>
      <c r="D3726" s="325"/>
      <c r="E3726" s="313">
        <f t="shared" si="13"/>
        <v>0</v>
      </c>
      <c r="G3726" s="268"/>
      <c r="H3726" s="268"/>
    </row>
    <row r="3727" spans="1:8" s="313" customFormat="1" x14ac:dyDescent="0.2">
      <c r="A3727" s="316"/>
      <c r="B3727" s="324"/>
      <c r="C3727" s="325"/>
      <c r="D3727" s="325"/>
      <c r="E3727" s="313">
        <f t="shared" si="13"/>
        <v>0</v>
      </c>
      <c r="G3727" s="268"/>
      <c r="H3727" s="268"/>
    </row>
    <row r="3728" spans="1:8" s="313" customFormat="1" x14ac:dyDescent="0.2">
      <c r="A3728" s="316"/>
      <c r="B3728" s="324"/>
      <c r="C3728" s="325"/>
      <c r="D3728" s="325"/>
      <c r="E3728" s="313">
        <f t="shared" si="13"/>
        <v>0</v>
      </c>
      <c r="G3728" s="268"/>
      <c r="H3728" s="268"/>
    </row>
    <row r="3729" spans="1:8" s="313" customFormat="1" x14ac:dyDescent="0.2">
      <c r="A3729" s="316"/>
      <c r="B3729" s="324"/>
      <c r="C3729" s="325"/>
      <c r="D3729" s="325"/>
      <c r="E3729" s="313">
        <f t="shared" si="13"/>
        <v>0</v>
      </c>
      <c r="G3729" s="268"/>
      <c r="H3729" s="268"/>
    </row>
    <row r="3730" spans="1:8" s="313" customFormat="1" x14ac:dyDescent="0.2">
      <c r="A3730" s="316"/>
      <c r="B3730" s="324"/>
      <c r="C3730" s="325"/>
      <c r="D3730" s="325"/>
      <c r="E3730" s="313">
        <f t="shared" si="13"/>
        <v>0</v>
      </c>
      <c r="G3730" s="268"/>
      <c r="H3730" s="268"/>
    </row>
    <row r="3731" spans="1:8" s="313" customFormat="1" x14ac:dyDescent="0.2">
      <c r="A3731" s="316"/>
      <c r="B3731" s="324"/>
      <c r="C3731" s="325"/>
      <c r="D3731" s="325"/>
      <c r="E3731" s="313">
        <f t="shared" si="13"/>
        <v>0</v>
      </c>
      <c r="G3731" s="268"/>
      <c r="H3731" s="268"/>
    </row>
    <row r="3732" spans="1:8" s="313" customFormat="1" x14ac:dyDescent="0.2">
      <c r="A3732" s="316"/>
      <c r="B3732" s="324"/>
      <c r="C3732" s="325"/>
      <c r="D3732" s="325"/>
      <c r="E3732" s="313">
        <f t="shared" si="13"/>
        <v>0</v>
      </c>
      <c r="G3732" s="268"/>
      <c r="H3732" s="268"/>
    </row>
    <row r="3733" spans="1:8" s="313" customFormat="1" x14ac:dyDescent="0.2">
      <c r="A3733" s="316"/>
      <c r="B3733" s="324"/>
      <c r="C3733" s="325"/>
      <c r="D3733" s="325"/>
      <c r="E3733" s="313">
        <f t="shared" si="13"/>
        <v>0</v>
      </c>
      <c r="G3733" s="268"/>
      <c r="H3733" s="268"/>
    </row>
    <row r="3734" spans="1:8" s="313" customFormat="1" x14ac:dyDescent="0.2">
      <c r="A3734" s="316"/>
      <c r="B3734" s="324"/>
      <c r="C3734" s="325"/>
      <c r="D3734" s="325"/>
      <c r="E3734" s="313">
        <f t="shared" si="13"/>
        <v>0</v>
      </c>
      <c r="G3734" s="268"/>
      <c r="H3734" s="268"/>
    </row>
    <row r="3735" spans="1:8" s="313" customFormat="1" x14ac:dyDescent="0.2">
      <c r="A3735" s="316"/>
      <c r="B3735" s="324"/>
      <c r="C3735" s="325"/>
      <c r="D3735" s="325"/>
      <c r="E3735" s="313">
        <f t="shared" si="13"/>
        <v>0</v>
      </c>
      <c r="G3735" s="268"/>
      <c r="H3735" s="268"/>
    </row>
    <row r="3736" spans="1:8" s="313" customFormat="1" x14ac:dyDescent="0.2">
      <c r="A3736" s="316"/>
      <c r="B3736" s="324"/>
      <c r="C3736" s="325"/>
      <c r="D3736" s="325"/>
      <c r="E3736" s="313">
        <f t="shared" ref="E3736:E3799" si="14">F3736*C3736</f>
        <v>0</v>
      </c>
      <c r="G3736" s="268"/>
      <c r="H3736" s="268"/>
    </row>
    <row r="3737" spans="1:8" s="313" customFormat="1" x14ac:dyDescent="0.2">
      <c r="A3737" s="316"/>
      <c r="B3737" s="324"/>
      <c r="C3737" s="325"/>
      <c r="D3737" s="325"/>
      <c r="E3737" s="313">
        <f t="shared" si="14"/>
        <v>0</v>
      </c>
      <c r="G3737" s="268"/>
      <c r="H3737" s="268"/>
    </row>
    <row r="3738" spans="1:8" s="313" customFormat="1" x14ac:dyDescent="0.2">
      <c r="A3738" s="316"/>
      <c r="B3738" s="324"/>
      <c r="C3738" s="325"/>
      <c r="D3738" s="325"/>
      <c r="E3738" s="313">
        <f t="shared" si="14"/>
        <v>0</v>
      </c>
      <c r="G3738" s="268"/>
      <c r="H3738" s="268"/>
    </row>
    <row r="3739" spans="1:8" s="313" customFormat="1" x14ac:dyDescent="0.2">
      <c r="A3739" s="316"/>
      <c r="B3739" s="324"/>
      <c r="C3739" s="325"/>
      <c r="D3739" s="325"/>
      <c r="E3739" s="313">
        <f t="shared" si="14"/>
        <v>0</v>
      </c>
      <c r="G3739" s="268"/>
      <c r="H3739" s="268"/>
    </row>
    <row r="3740" spans="1:8" s="313" customFormat="1" x14ac:dyDescent="0.2">
      <c r="A3740" s="316"/>
      <c r="B3740" s="324"/>
      <c r="C3740" s="325"/>
      <c r="D3740" s="325"/>
      <c r="E3740" s="313">
        <f t="shared" si="14"/>
        <v>0</v>
      </c>
      <c r="G3740" s="268"/>
      <c r="H3740" s="268"/>
    </row>
    <row r="3741" spans="1:8" s="313" customFormat="1" x14ac:dyDescent="0.2">
      <c r="A3741" s="316"/>
      <c r="B3741" s="324"/>
      <c r="C3741" s="325"/>
      <c r="D3741" s="325"/>
      <c r="E3741" s="313">
        <f t="shared" si="14"/>
        <v>0</v>
      </c>
      <c r="G3741" s="268"/>
      <c r="H3741" s="268"/>
    </row>
    <row r="3742" spans="1:8" s="313" customFormat="1" x14ac:dyDescent="0.2">
      <c r="A3742" s="316"/>
      <c r="B3742" s="324"/>
      <c r="C3742" s="325"/>
      <c r="D3742" s="325"/>
      <c r="E3742" s="313">
        <f t="shared" si="14"/>
        <v>0</v>
      </c>
      <c r="G3742" s="268"/>
      <c r="H3742" s="268"/>
    </row>
    <row r="3743" spans="1:8" s="313" customFormat="1" x14ac:dyDescent="0.2">
      <c r="A3743" s="316"/>
      <c r="B3743" s="324"/>
      <c r="C3743" s="325"/>
      <c r="D3743" s="325"/>
      <c r="E3743" s="313">
        <f t="shared" si="14"/>
        <v>0</v>
      </c>
      <c r="G3743" s="268"/>
      <c r="H3743" s="268"/>
    </row>
    <row r="3744" spans="1:8" s="313" customFormat="1" x14ac:dyDescent="0.2">
      <c r="A3744" s="316"/>
      <c r="B3744" s="324"/>
      <c r="C3744" s="325"/>
      <c r="D3744" s="325"/>
      <c r="E3744" s="313">
        <f t="shared" si="14"/>
        <v>0</v>
      </c>
      <c r="G3744" s="268"/>
      <c r="H3744" s="268"/>
    </row>
    <row r="3745" spans="1:8" s="313" customFormat="1" x14ac:dyDescent="0.2">
      <c r="A3745" s="316"/>
      <c r="B3745" s="324"/>
      <c r="C3745" s="325"/>
      <c r="D3745" s="325"/>
      <c r="E3745" s="313">
        <f t="shared" si="14"/>
        <v>0</v>
      </c>
      <c r="G3745" s="268"/>
      <c r="H3745" s="268"/>
    </row>
    <row r="3746" spans="1:8" s="313" customFormat="1" x14ac:dyDescent="0.2">
      <c r="A3746" s="316"/>
      <c r="B3746" s="324"/>
      <c r="C3746" s="325"/>
      <c r="D3746" s="325"/>
      <c r="E3746" s="313">
        <f t="shared" si="14"/>
        <v>0</v>
      </c>
      <c r="G3746" s="268"/>
      <c r="H3746" s="268"/>
    </row>
    <row r="3747" spans="1:8" s="313" customFormat="1" x14ac:dyDescent="0.2">
      <c r="A3747" s="316"/>
      <c r="B3747" s="324"/>
      <c r="C3747" s="325"/>
      <c r="D3747" s="325"/>
      <c r="E3747" s="313">
        <f t="shared" si="14"/>
        <v>0</v>
      </c>
      <c r="G3747" s="268"/>
      <c r="H3747" s="268"/>
    </row>
    <row r="3748" spans="1:8" s="313" customFormat="1" x14ac:dyDescent="0.2">
      <c r="A3748" s="316"/>
      <c r="B3748" s="324"/>
      <c r="C3748" s="325"/>
      <c r="D3748" s="325"/>
      <c r="E3748" s="313">
        <f t="shared" si="14"/>
        <v>0</v>
      </c>
      <c r="G3748" s="268"/>
      <c r="H3748" s="268"/>
    </row>
    <row r="3749" spans="1:8" s="313" customFormat="1" x14ac:dyDescent="0.2">
      <c r="A3749" s="316"/>
      <c r="B3749" s="324"/>
      <c r="C3749" s="325"/>
      <c r="D3749" s="325"/>
      <c r="E3749" s="313">
        <f t="shared" si="14"/>
        <v>0</v>
      </c>
      <c r="G3749" s="268"/>
      <c r="H3749" s="268"/>
    </row>
    <row r="3750" spans="1:8" s="313" customFormat="1" x14ac:dyDescent="0.2">
      <c r="A3750" s="316"/>
      <c r="B3750" s="324"/>
      <c r="C3750" s="325"/>
      <c r="D3750" s="325"/>
      <c r="E3750" s="313">
        <f t="shared" si="14"/>
        <v>0</v>
      </c>
      <c r="G3750" s="268"/>
      <c r="H3750" s="268"/>
    </row>
    <row r="3751" spans="1:8" s="313" customFormat="1" x14ac:dyDescent="0.2">
      <c r="A3751" s="316"/>
      <c r="B3751" s="324"/>
      <c r="C3751" s="325"/>
      <c r="D3751" s="325"/>
      <c r="E3751" s="313">
        <f t="shared" si="14"/>
        <v>0</v>
      </c>
      <c r="G3751" s="268"/>
      <c r="H3751" s="268"/>
    </row>
    <row r="3752" spans="1:8" s="313" customFormat="1" x14ac:dyDescent="0.2">
      <c r="A3752" s="316"/>
      <c r="B3752" s="324"/>
      <c r="C3752" s="325"/>
      <c r="D3752" s="325"/>
      <c r="E3752" s="313">
        <f t="shared" si="14"/>
        <v>0</v>
      </c>
      <c r="G3752" s="268"/>
      <c r="H3752" s="268"/>
    </row>
    <row r="3753" spans="1:8" s="313" customFormat="1" x14ac:dyDescent="0.2">
      <c r="A3753" s="316"/>
      <c r="B3753" s="324"/>
      <c r="C3753" s="325"/>
      <c r="D3753" s="325"/>
      <c r="E3753" s="313">
        <f t="shared" si="14"/>
        <v>0</v>
      </c>
      <c r="G3753" s="268"/>
      <c r="H3753" s="268"/>
    </row>
    <row r="3754" spans="1:8" s="313" customFormat="1" x14ac:dyDescent="0.2">
      <c r="A3754" s="316"/>
      <c r="B3754" s="324"/>
      <c r="C3754" s="325"/>
      <c r="D3754" s="325"/>
      <c r="E3754" s="313">
        <f t="shared" si="14"/>
        <v>0</v>
      </c>
      <c r="G3754" s="268"/>
      <c r="H3754" s="268"/>
    </row>
    <row r="3755" spans="1:8" s="313" customFormat="1" x14ac:dyDescent="0.2">
      <c r="A3755" s="316"/>
      <c r="B3755" s="324"/>
      <c r="C3755" s="325"/>
      <c r="D3755" s="325"/>
      <c r="E3755" s="313">
        <f t="shared" si="14"/>
        <v>0</v>
      </c>
      <c r="G3755" s="268"/>
      <c r="H3755" s="268"/>
    </row>
    <row r="3756" spans="1:8" s="313" customFormat="1" x14ac:dyDescent="0.2">
      <c r="A3756" s="316"/>
      <c r="B3756" s="324"/>
      <c r="C3756" s="325"/>
      <c r="D3756" s="325"/>
      <c r="E3756" s="313">
        <f t="shared" si="14"/>
        <v>0</v>
      </c>
      <c r="G3756" s="268"/>
      <c r="H3756" s="268"/>
    </row>
    <row r="3757" spans="1:8" s="313" customFormat="1" x14ac:dyDescent="0.2">
      <c r="A3757" s="316"/>
      <c r="B3757" s="324"/>
      <c r="C3757" s="325"/>
      <c r="D3757" s="325"/>
      <c r="E3757" s="313">
        <f t="shared" si="14"/>
        <v>0</v>
      </c>
      <c r="G3757" s="268"/>
      <c r="H3757" s="268"/>
    </row>
    <row r="3758" spans="1:8" s="313" customFormat="1" x14ac:dyDescent="0.2">
      <c r="A3758" s="316"/>
      <c r="B3758" s="324"/>
      <c r="C3758" s="325"/>
      <c r="D3758" s="325"/>
      <c r="E3758" s="313">
        <f t="shared" si="14"/>
        <v>0</v>
      </c>
      <c r="G3758" s="268"/>
      <c r="H3758" s="268"/>
    </row>
    <row r="3759" spans="1:8" s="313" customFormat="1" x14ac:dyDescent="0.2">
      <c r="A3759" s="316"/>
      <c r="B3759" s="324"/>
      <c r="C3759" s="325"/>
      <c r="D3759" s="325"/>
      <c r="E3759" s="313">
        <f t="shared" si="14"/>
        <v>0</v>
      </c>
      <c r="G3759" s="268"/>
      <c r="H3759" s="268"/>
    </row>
    <row r="3760" spans="1:8" s="313" customFormat="1" x14ac:dyDescent="0.2">
      <c r="A3760" s="316"/>
      <c r="B3760" s="324"/>
      <c r="C3760" s="325"/>
      <c r="D3760" s="325"/>
      <c r="E3760" s="313">
        <f t="shared" si="14"/>
        <v>0</v>
      </c>
      <c r="G3760" s="268"/>
      <c r="H3760" s="268"/>
    </row>
    <row r="3761" spans="1:8" s="313" customFormat="1" x14ac:dyDescent="0.2">
      <c r="A3761" s="316"/>
      <c r="B3761" s="324"/>
      <c r="C3761" s="325"/>
      <c r="D3761" s="325"/>
      <c r="E3761" s="313">
        <f t="shared" si="14"/>
        <v>0</v>
      </c>
      <c r="G3761" s="268"/>
      <c r="H3761" s="268"/>
    </row>
    <row r="3762" spans="1:8" s="313" customFormat="1" x14ac:dyDescent="0.2">
      <c r="A3762" s="316"/>
      <c r="B3762" s="324"/>
      <c r="C3762" s="325"/>
      <c r="D3762" s="325"/>
      <c r="E3762" s="313">
        <f t="shared" si="14"/>
        <v>0</v>
      </c>
      <c r="G3762" s="268"/>
      <c r="H3762" s="268"/>
    </row>
    <row r="3763" spans="1:8" s="313" customFormat="1" x14ac:dyDescent="0.2">
      <c r="A3763" s="316"/>
      <c r="B3763" s="324"/>
      <c r="C3763" s="325"/>
      <c r="D3763" s="325"/>
      <c r="E3763" s="313">
        <f t="shared" si="14"/>
        <v>0</v>
      </c>
      <c r="G3763" s="268"/>
      <c r="H3763" s="268"/>
    </row>
    <row r="3764" spans="1:8" s="313" customFormat="1" x14ac:dyDescent="0.2">
      <c r="A3764" s="316"/>
      <c r="B3764" s="324"/>
      <c r="C3764" s="325"/>
      <c r="D3764" s="325"/>
      <c r="E3764" s="313">
        <f t="shared" si="14"/>
        <v>0</v>
      </c>
      <c r="G3764" s="268"/>
      <c r="H3764" s="268"/>
    </row>
    <row r="3765" spans="1:8" s="313" customFormat="1" x14ac:dyDescent="0.2">
      <c r="A3765" s="316"/>
      <c r="B3765" s="324"/>
      <c r="C3765" s="325"/>
      <c r="D3765" s="325"/>
      <c r="E3765" s="313">
        <f t="shared" si="14"/>
        <v>0</v>
      </c>
      <c r="G3765" s="268"/>
      <c r="H3765" s="268"/>
    </row>
    <row r="3766" spans="1:8" s="313" customFormat="1" x14ac:dyDescent="0.2">
      <c r="A3766" s="316"/>
      <c r="B3766" s="324"/>
      <c r="C3766" s="325"/>
      <c r="D3766" s="325"/>
      <c r="E3766" s="313">
        <f t="shared" si="14"/>
        <v>0</v>
      </c>
      <c r="G3766" s="268"/>
      <c r="H3766" s="268"/>
    </row>
    <row r="3767" spans="1:8" s="313" customFormat="1" x14ac:dyDescent="0.2">
      <c r="A3767" s="316"/>
      <c r="B3767" s="324"/>
      <c r="C3767" s="325"/>
      <c r="D3767" s="325"/>
      <c r="E3767" s="313">
        <f t="shared" si="14"/>
        <v>0</v>
      </c>
      <c r="G3767" s="268"/>
      <c r="H3767" s="268"/>
    </row>
    <row r="3768" spans="1:8" s="313" customFormat="1" x14ac:dyDescent="0.2">
      <c r="A3768" s="316"/>
      <c r="B3768" s="324"/>
      <c r="C3768" s="325"/>
      <c r="D3768" s="325"/>
      <c r="E3768" s="313">
        <f t="shared" si="14"/>
        <v>0</v>
      </c>
      <c r="G3768" s="268"/>
      <c r="H3768" s="268"/>
    </row>
    <row r="3769" spans="1:8" s="313" customFormat="1" x14ac:dyDescent="0.2">
      <c r="A3769" s="316"/>
      <c r="B3769" s="324"/>
      <c r="C3769" s="325"/>
      <c r="D3769" s="325"/>
      <c r="E3769" s="313">
        <f t="shared" si="14"/>
        <v>0</v>
      </c>
      <c r="G3769" s="268"/>
      <c r="H3769" s="268"/>
    </row>
    <row r="3770" spans="1:8" s="313" customFormat="1" x14ac:dyDescent="0.2">
      <c r="A3770" s="316"/>
      <c r="B3770" s="324"/>
      <c r="C3770" s="325"/>
      <c r="D3770" s="325"/>
      <c r="E3770" s="313">
        <f t="shared" si="14"/>
        <v>0</v>
      </c>
      <c r="G3770" s="268"/>
      <c r="H3770" s="268"/>
    </row>
    <row r="3771" spans="1:8" s="313" customFormat="1" x14ac:dyDescent="0.2">
      <c r="A3771" s="316"/>
      <c r="B3771" s="324"/>
      <c r="C3771" s="325"/>
      <c r="D3771" s="325"/>
      <c r="E3771" s="313">
        <f t="shared" si="14"/>
        <v>0</v>
      </c>
      <c r="G3771" s="268"/>
      <c r="H3771" s="268"/>
    </row>
    <row r="3772" spans="1:8" s="313" customFormat="1" x14ac:dyDescent="0.2">
      <c r="A3772" s="316"/>
      <c r="B3772" s="324"/>
      <c r="C3772" s="325"/>
      <c r="D3772" s="325"/>
      <c r="E3772" s="313">
        <f t="shared" si="14"/>
        <v>0</v>
      </c>
      <c r="G3772" s="268"/>
      <c r="H3772" s="268"/>
    </row>
    <row r="3773" spans="1:8" s="313" customFormat="1" x14ac:dyDescent="0.2">
      <c r="A3773" s="316"/>
      <c r="B3773" s="324"/>
      <c r="C3773" s="325"/>
      <c r="D3773" s="325"/>
      <c r="E3773" s="313">
        <f t="shared" si="14"/>
        <v>0</v>
      </c>
      <c r="G3773" s="268"/>
      <c r="H3773" s="268"/>
    </row>
    <row r="3774" spans="1:8" s="313" customFormat="1" x14ac:dyDescent="0.2">
      <c r="A3774" s="316"/>
      <c r="B3774" s="324"/>
      <c r="C3774" s="325"/>
      <c r="D3774" s="325"/>
      <c r="E3774" s="313">
        <f t="shared" si="14"/>
        <v>0</v>
      </c>
      <c r="G3774" s="268"/>
      <c r="H3774" s="268"/>
    </row>
    <row r="3775" spans="1:8" s="313" customFormat="1" x14ac:dyDescent="0.2">
      <c r="A3775" s="316"/>
      <c r="B3775" s="324"/>
      <c r="C3775" s="325"/>
      <c r="D3775" s="325"/>
      <c r="E3775" s="313">
        <f t="shared" si="14"/>
        <v>0</v>
      </c>
      <c r="G3775" s="268"/>
      <c r="H3775" s="268"/>
    </row>
    <row r="3776" spans="1:8" s="313" customFormat="1" x14ac:dyDescent="0.2">
      <c r="A3776" s="316"/>
      <c r="B3776" s="324"/>
      <c r="C3776" s="325"/>
      <c r="D3776" s="325"/>
      <c r="E3776" s="313">
        <f t="shared" si="14"/>
        <v>0</v>
      </c>
      <c r="G3776" s="268"/>
      <c r="H3776" s="268"/>
    </row>
    <row r="3777" spans="1:8" s="313" customFormat="1" x14ac:dyDescent="0.2">
      <c r="A3777" s="316"/>
      <c r="B3777" s="324"/>
      <c r="C3777" s="325"/>
      <c r="D3777" s="325"/>
      <c r="E3777" s="313">
        <f t="shared" si="14"/>
        <v>0</v>
      </c>
      <c r="G3777" s="268"/>
      <c r="H3777" s="268"/>
    </row>
    <row r="3778" spans="1:8" s="313" customFormat="1" x14ac:dyDescent="0.2">
      <c r="A3778" s="316"/>
      <c r="B3778" s="324"/>
      <c r="C3778" s="325"/>
      <c r="D3778" s="325"/>
      <c r="E3778" s="313">
        <f t="shared" si="14"/>
        <v>0</v>
      </c>
      <c r="G3778" s="268"/>
      <c r="H3778" s="268"/>
    </row>
    <row r="3779" spans="1:8" s="313" customFormat="1" x14ac:dyDescent="0.2">
      <c r="A3779" s="316"/>
      <c r="B3779" s="324"/>
      <c r="C3779" s="325"/>
      <c r="D3779" s="325"/>
      <c r="E3779" s="313">
        <f t="shared" si="14"/>
        <v>0</v>
      </c>
      <c r="G3779" s="268"/>
      <c r="H3779" s="268"/>
    </row>
    <row r="3780" spans="1:8" s="313" customFormat="1" x14ac:dyDescent="0.2">
      <c r="A3780" s="316"/>
      <c r="B3780" s="324"/>
      <c r="C3780" s="325"/>
      <c r="D3780" s="325"/>
      <c r="E3780" s="313">
        <f t="shared" si="14"/>
        <v>0</v>
      </c>
      <c r="G3780" s="268"/>
      <c r="H3780" s="268"/>
    </row>
    <row r="3781" spans="1:8" s="313" customFormat="1" x14ac:dyDescent="0.2">
      <c r="A3781" s="316"/>
      <c r="B3781" s="324"/>
      <c r="C3781" s="325"/>
      <c r="D3781" s="325"/>
      <c r="E3781" s="313">
        <f t="shared" si="14"/>
        <v>0</v>
      </c>
      <c r="G3781" s="268"/>
      <c r="H3781" s="268"/>
    </row>
    <row r="3782" spans="1:8" s="313" customFormat="1" x14ac:dyDescent="0.2">
      <c r="A3782" s="316"/>
      <c r="B3782" s="324"/>
      <c r="C3782" s="325"/>
      <c r="D3782" s="325"/>
      <c r="E3782" s="313">
        <f t="shared" si="14"/>
        <v>0</v>
      </c>
      <c r="G3782" s="268"/>
      <c r="H3782" s="268"/>
    </row>
    <row r="3783" spans="1:8" s="313" customFormat="1" x14ac:dyDescent="0.2">
      <c r="A3783" s="316"/>
      <c r="B3783" s="324"/>
      <c r="C3783" s="325"/>
      <c r="D3783" s="325"/>
      <c r="E3783" s="313">
        <f t="shared" si="14"/>
        <v>0</v>
      </c>
      <c r="G3783" s="268"/>
      <c r="H3783" s="268"/>
    </row>
    <row r="3784" spans="1:8" s="313" customFormat="1" x14ac:dyDescent="0.2">
      <c r="A3784" s="316"/>
      <c r="B3784" s="324"/>
      <c r="C3784" s="325"/>
      <c r="D3784" s="325"/>
      <c r="E3784" s="313">
        <f t="shared" si="14"/>
        <v>0</v>
      </c>
      <c r="G3784" s="268"/>
      <c r="H3784" s="268"/>
    </row>
    <row r="3785" spans="1:8" s="313" customFormat="1" x14ac:dyDescent="0.2">
      <c r="A3785" s="316"/>
      <c r="B3785" s="324"/>
      <c r="C3785" s="325"/>
      <c r="D3785" s="325"/>
      <c r="E3785" s="313">
        <f t="shared" si="14"/>
        <v>0</v>
      </c>
      <c r="G3785" s="268"/>
      <c r="H3785" s="268"/>
    </row>
    <row r="3786" spans="1:8" s="313" customFormat="1" x14ac:dyDescent="0.2">
      <c r="A3786" s="316"/>
      <c r="B3786" s="324"/>
      <c r="C3786" s="325"/>
      <c r="D3786" s="325"/>
      <c r="E3786" s="313">
        <f t="shared" si="14"/>
        <v>0</v>
      </c>
      <c r="G3786" s="268"/>
      <c r="H3786" s="268"/>
    </row>
    <row r="3787" spans="1:8" s="313" customFormat="1" x14ac:dyDescent="0.2">
      <c r="A3787" s="316"/>
      <c r="B3787" s="324"/>
      <c r="C3787" s="325"/>
      <c r="D3787" s="325"/>
      <c r="E3787" s="313">
        <f t="shared" si="14"/>
        <v>0</v>
      </c>
      <c r="G3787" s="268"/>
      <c r="H3787" s="268"/>
    </row>
    <row r="3788" spans="1:8" s="313" customFormat="1" x14ac:dyDescent="0.2">
      <c r="A3788" s="316"/>
      <c r="B3788" s="324"/>
      <c r="C3788" s="325"/>
      <c r="D3788" s="325"/>
      <c r="E3788" s="313">
        <f t="shared" si="14"/>
        <v>0</v>
      </c>
      <c r="G3788" s="268"/>
      <c r="H3788" s="268"/>
    </row>
    <row r="3789" spans="1:8" s="313" customFormat="1" x14ac:dyDescent="0.2">
      <c r="A3789" s="316"/>
      <c r="B3789" s="324"/>
      <c r="C3789" s="325"/>
      <c r="D3789" s="325"/>
      <c r="E3789" s="313">
        <f t="shared" si="14"/>
        <v>0</v>
      </c>
      <c r="G3789" s="268"/>
      <c r="H3789" s="268"/>
    </row>
    <row r="3790" spans="1:8" s="313" customFormat="1" x14ac:dyDescent="0.2">
      <c r="A3790" s="316"/>
      <c r="B3790" s="324"/>
      <c r="C3790" s="325"/>
      <c r="D3790" s="325"/>
      <c r="E3790" s="313">
        <f t="shared" si="14"/>
        <v>0</v>
      </c>
      <c r="G3790" s="268"/>
      <c r="H3790" s="268"/>
    </row>
    <row r="3791" spans="1:8" s="313" customFormat="1" x14ac:dyDescent="0.2">
      <c r="A3791" s="316"/>
      <c r="B3791" s="324"/>
      <c r="C3791" s="325"/>
      <c r="D3791" s="325"/>
      <c r="E3791" s="313">
        <f t="shared" si="14"/>
        <v>0</v>
      </c>
      <c r="G3791" s="268"/>
      <c r="H3791" s="268"/>
    </row>
    <row r="3792" spans="1:8" s="313" customFormat="1" x14ac:dyDescent="0.2">
      <c r="A3792" s="316"/>
      <c r="B3792" s="324"/>
      <c r="C3792" s="325"/>
      <c r="D3792" s="325"/>
      <c r="E3792" s="313">
        <f t="shared" si="14"/>
        <v>0</v>
      </c>
      <c r="G3792" s="268"/>
      <c r="H3792" s="268"/>
    </row>
    <row r="3793" spans="1:8" s="313" customFormat="1" x14ac:dyDescent="0.2">
      <c r="A3793" s="316"/>
      <c r="B3793" s="324"/>
      <c r="C3793" s="325"/>
      <c r="D3793" s="325"/>
      <c r="E3793" s="313">
        <f t="shared" si="14"/>
        <v>0</v>
      </c>
      <c r="G3793" s="268"/>
      <c r="H3793" s="268"/>
    </row>
    <row r="3794" spans="1:8" s="313" customFormat="1" x14ac:dyDescent="0.2">
      <c r="A3794" s="316"/>
      <c r="B3794" s="324"/>
      <c r="C3794" s="325"/>
      <c r="D3794" s="325"/>
      <c r="E3794" s="313">
        <f t="shared" si="14"/>
        <v>0</v>
      </c>
      <c r="G3794" s="268"/>
      <c r="H3794" s="268"/>
    </row>
    <row r="3795" spans="1:8" s="313" customFormat="1" x14ac:dyDescent="0.2">
      <c r="A3795" s="316"/>
      <c r="B3795" s="324"/>
      <c r="C3795" s="325"/>
      <c r="D3795" s="325"/>
      <c r="E3795" s="313">
        <f t="shared" si="14"/>
        <v>0</v>
      </c>
      <c r="G3795" s="268"/>
      <c r="H3795" s="268"/>
    </row>
    <row r="3796" spans="1:8" s="313" customFormat="1" x14ac:dyDescent="0.2">
      <c r="A3796" s="316"/>
      <c r="B3796" s="324"/>
      <c r="C3796" s="325"/>
      <c r="D3796" s="325"/>
      <c r="E3796" s="313">
        <f t="shared" si="14"/>
        <v>0</v>
      </c>
      <c r="G3796" s="268"/>
      <c r="H3796" s="268"/>
    </row>
    <row r="3797" spans="1:8" s="313" customFormat="1" x14ac:dyDescent="0.2">
      <c r="A3797" s="316"/>
      <c r="B3797" s="324"/>
      <c r="C3797" s="325"/>
      <c r="D3797" s="325"/>
      <c r="E3797" s="313">
        <f t="shared" si="14"/>
        <v>0</v>
      </c>
      <c r="G3797" s="268"/>
      <c r="H3797" s="268"/>
    </row>
    <row r="3798" spans="1:8" s="313" customFormat="1" x14ac:dyDescent="0.2">
      <c r="A3798" s="316"/>
      <c r="B3798" s="324"/>
      <c r="C3798" s="325"/>
      <c r="D3798" s="325"/>
      <c r="E3798" s="313">
        <f t="shared" si="14"/>
        <v>0</v>
      </c>
      <c r="G3798" s="268"/>
      <c r="H3798" s="268"/>
    </row>
    <row r="3799" spans="1:8" s="313" customFormat="1" x14ac:dyDescent="0.2">
      <c r="A3799" s="316"/>
      <c r="B3799" s="324"/>
      <c r="C3799" s="325"/>
      <c r="D3799" s="325"/>
      <c r="E3799" s="313">
        <f t="shared" si="14"/>
        <v>0</v>
      </c>
      <c r="G3799" s="268"/>
      <c r="H3799" s="268"/>
    </row>
    <row r="3800" spans="1:8" s="313" customFormat="1" x14ac:dyDescent="0.2">
      <c r="A3800" s="316"/>
      <c r="B3800" s="324"/>
      <c r="C3800" s="325"/>
      <c r="D3800" s="325"/>
      <c r="E3800" s="313">
        <f t="shared" ref="E3800:E3863" si="15">F3800*C3800</f>
        <v>0</v>
      </c>
      <c r="G3800" s="268"/>
      <c r="H3800" s="268"/>
    </row>
    <row r="3801" spans="1:8" s="313" customFormat="1" x14ac:dyDescent="0.2">
      <c r="A3801" s="316"/>
      <c r="B3801" s="324"/>
      <c r="C3801" s="325"/>
      <c r="D3801" s="325"/>
      <c r="E3801" s="313">
        <f t="shared" si="15"/>
        <v>0</v>
      </c>
      <c r="G3801" s="268"/>
      <c r="H3801" s="268"/>
    </row>
    <row r="3802" spans="1:8" s="313" customFormat="1" x14ac:dyDescent="0.2">
      <c r="A3802" s="316"/>
      <c r="B3802" s="324"/>
      <c r="C3802" s="325"/>
      <c r="D3802" s="325"/>
      <c r="E3802" s="313">
        <f t="shared" si="15"/>
        <v>0</v>
      </c>
      <c r="G3802" s="268"/>
      <c r="H3802" s="268"/>
    </row>
    <row r="3803" spans="1:8" s="313" customFormat="1" x14ac:dyDescent="0.2">
      <c r="A3803" s="316"/>
      <c r="B3803" s="324"/>
      <c r="C3803" s="325"/>
      <c r="D3803" s="325"/>
      <c r="E3803" s="313">
        <f t="shared" si="15"/>
        <v>0</v>
      </c>
      <c r="G3803" s="268"/>
      <c r="H3803" s="268"/>
    </row>
    <row r="3804" spans="1:8" s="313" customFormat="1" x14ac:dyDescent="0.2">
      <c r="A3804" s="316"/>
      <c r="B3804" s="324"/>
      <c r="C3804" s="325"/>
      <c r="D3804" s="325"/>
      <c r="E3804" s="313">
        <f t="shared" si="15"/>
        <v>0</v>
      </c>
      <c r="G3804" s="268"/>
      <c r="H3804" s="268"/>
    </row>
    <row r="3805" spans="1:8" s="313" customFormat="1" x14ac:dyDescent="0.2">
      <c r="A3805" s="316"/>
      <c r="B3805" s="324"/>
      <c r="C3805" s="325"/>
      <c r="D3805" s="325"/>
      <c r="E3805" s="313">
        <f t="shared" si="15"/>
        <v>0</v>
      </c>
      <c r="G3805" s="268"/>
      <c r="H3805" s="268"/>
    </row>
    <row r="3806" spans="1:8" s="313" customFormat="1" x14ac:dyDescent="0.2">
      <c r="A3806" s="316"/>
      <c r="B3806" s="324"/>
      <c r="C3806" s="325"/>
      <c r="D3806" s="325"/>
      <c r="E3806" s="313">
        <f t="shared" si="15"/>
        <v>0</v>
      </c>
      <c r="G3806" s="268"/>
      <c r="H3806" s="268"/>
    </row>
    <row r="3807" spans="1:8" s="313" customFormat="1" x14ac:dyDescent="0.2">
      <c r="A3807" s="316"/>
      <c r="B3807" s="324"/>
      <c r="C3807" s="325"/>
      <c r="D3807" s="325"/>
      <c r="E3807" s="313">
        <f t="shared" si="15"/>
        <v>0</v>
      </c>
      <c r="G3807" s="268"/>
      <c r="H3807" s="268"/>
    </row>
    <row r="3808" spans="1:8" s="313" customFormat="1" x14ac:dyDescent="0.2">
      <c r="A3808" s="316"/>
      <c r="B3808" s="324"/>
      <c r="C3808" s="325"/>
      <c r="D3808" s="325"/>
      <c r="E3808" s="313">
        <f t="shared" si="15"/>
        <v>0</v>
      </c>
      <c r="G3808" s="268"/>
      <c r="H3808" s="268"/>
    </row>
    <row r="3809" spans="1:8" s="313" customFormat="1" x14ac:dyDescent="0.2">
      <c r="A3809" s="316"/>
      <c r="B3809" s="324"/>
      <c r="C3809" s="325"/>
      <c r="D3809" s="325"/>
      <c r="E3809" s="313">
        <f t="shared" si="15"/>
        <v>0</v>
      </c>
      <c r="G3809" s="268"/>
      <c r="H3809" s="268"/>
    </row>
    <row r="3810" spans="1:8" s="313" customFormat="1" x14ac:dyDescent="0.2">
      <c r="A3810" s="316"/>
      <c r="B3810" s="324"/>
      <c r="C3810" s="325"/>
      <c r="D3810" s="325"/>
      <c r="E3810" s="313">
        <f t="shared" si="15"/>
        <v>0</v>
      </c>
      <c r="G3810" s="268"/>
      <c r="H3810" s="268"/>
    </row>
    <row r="3811" spans="1:8" s="313" customFormat="1" x14ac:dyDescent="0.2">
      <c r="A3811" s="316"/>
      <c r="B3811" s="324"/>
      <c r="C3811" s="325"/>
      <c r="D3811" s="325"/>
      <c r="E3811" s="313">
        <f t="shared" si="15"/>
        <v>0</v>
      </c>
      <c r="G3811" s="268"/>
      <c r="H3811" s="268"/>
    </row>
    <row r="3812" spans="1:8" s="313" customFormat="1" x14ac:dyDescent="0.2">
      <c r="A3812" s="316"/>
      <c r="B3812" s="324"/>
      <c r="C3812" s="325"/>
      <c r="D3812" s="325"/>
      <c r="E3812" s="313">
        <f t="shared" si="15"/>
        <v>0</v>
      </c>
      <c r="G3812" s="268"/>
      <c r="H3812" s="268"/>
    </row>
    <row r="3813" spans="1:8" s="313" customFormat="1" x14ac:dyDescent="0.2">
      <c r="A3813" s="316"/>
      <c r="B3813" s="324"/>
      <c r="C3813" s="325"/>
      <c r="D3813" s="325"/>
      <c r="E3813" s="313">
        <f t="shared" si="15"/>
        <v>0</v>
      </c>
      <c r="G3813" s="268"/>
      <c r="H3813" s="268"/>
    </row>
    <row r="3814" spans="1:8" s="313" customFormat="1" x14ac:dyDescent="0.2">
      <c r="A3814" s="316"/>
      <c r="B3814" s="324"/>
      <c r="C3814" s="325"/>
      <c r="D3814" s="325"/>
      <c r="E3814" s="313">
        <f t="shared" si="15"/>
        <v>0</v>
      </c>
      <c r="G3814" s="268"/>
      <c r="H3814" s="268"/>
    </row>
    <row r="3815" spans="1:8" s="313" customFormat="1" x14ac:dyDescent="0.2">
      <c r="A3815" s="316"/>
      <c r="B3815" s="324"/>
      <c r="C3815" s="325"/>
      <c r="D3815" s="325"/>
      <c r="E3815" s="313">
        <f t="shared" si="15"/>
        <v>0</v>
      </c>
      <c r="G3815" s="268"/>
      <c r="H3815" s="268"/>
    </row>
    <row r="3816" spans="1:8" s="313" customFormat="1" x14ac:dyDescent="0.2">
      <c r="A3816" s="316"/>
      <c r="B3816" s="324"/>
      <c r="C3816" s="325"/>
      <c r="D3816" s="325"/>
      <c r="E3816" s="313">
        <f t="shared" si="15"/>
        <v>0</v>
      </c>
      <c r="G3816" s="268"/>
      <c r="H3816" s="268"/>
    </row>
    <row r="3817" spans="1:8" s="313" customFormat="1" x14ac:dyDescent="0.2">
      <c r="A3817" s="316"/>
      <c r="B3817" s="324"/>
      <c r="C3817" s="325"/>
      <c r="D3817" s="325"/>
      <c r="E3817" s="313">
        <f t="shared" si="15"/>
        <v>0</v>
      </c>
      <c r="G3817" s="268"/>
      <c r="H3817" s="268"/>
    </row>
    <row r="3818" spans="1:8" s="313" customFormat="1" x14ac:dyDescent="0.2">
      <c r="A3818" s="316"/>
      <c r="B3818" s="324"/>
      <c r="C3818" s="325"/>
      <c r="D3818" s="325"/>
      <c r="E3818" s="313">
        <f t="shared" si="15"/>
        <v>0</v>
      </c>
      <c r="G3818" s="268"/>
      <c r="H3818" s="268"/>
    </row>
    <row r="3819" spans="1:8" s="313" customFormat="1" x14ac:dyDescent="0.2">
      <c r="A3819" s="316"/>
      <c r="B3819" s="324"/>
      <c r="C3819" s="325"/>
      <c r="D3819" s="325"/>
      <c r="E3819" s="313">
        <f t="shared" si="15"/>
        <v>0</v>
      </c>
      <c r="G3819" s="268"/>
      <c r="H3819" s="268"/>
    </row>
    <row r="3820" spans="1:8" s="313" customFormat="1" x14ac:dyDescent="0.2">
      <c r="A3820" s="316"/>
      <c r="B3820" s="324"/>
      <c r="C3820" s="325"/>
      <c r="D3820" s="325"/>
      <c r="E3820" s="313">
        <f t="shared" si="15"/>
        <v>0</v>
      </c>
      <c r="G3820" s="268"/>
      <c r="H3820" s="268"/>
    </row>
    <row r="3821" spans="1:8" s="313" customFormat="1" x14ac:dyDescent="0.2">
      <c r="A3821" s="316"/>
      <c r="B3821" s="324"/>
      <c r="C3821" s="325"/>
      <c r="D3821" s="325"/>
      <c r="E3821" s="313">
        <f t="shared" si="15"/>
        <v>0</v>
      </c>
      <c r="G3821" s="268"/>
      <c r="H3821" s="268"/>
    </row>
    <row r="3822" spans="1:8" s="313" customFormat="1" x14ac:dyDescent="0.2">
      <c r="A3822" s="316"/>
      <c r="B3822" s="324"/>
      <c r="C3822" s="325"/>
      <c r="D3822" s="325"/>
      <c r="E3822" s="313">
        <f t="shared" si="15"/>
        <v>0</v>
      </c>
      <c r="G3822" s="268"/>
      <c r="H3822" s="268"/>
    </row>
    <row r="3823" spans="1:8" s="313" customFormat="1" x14ac:dyDescent="0.2">
      <c r="A3823" s="316"/>
      <c r="B3823" s="324"/>
      <c r="C3823" s="325"/>
      <c r="D3823" s="325"/>
      <c r="E3823" s="313">
        <f t="shared" si="15"/>
        <v>0</v>
      </c>
      <c r="G3823" s="268"/>
      <c r="H3823" s="268"/>
    </row>
    <row r="3824" spans="1:8" s="313" customFormat="1" x14ac:dyDescent="0.2">
      <c r="A3824" s="316"/>
      <c r="B3824" s="324"/>
      <c r="C3824" s="325"/>
      <c r="D3824" s="325"/>
      <c r="E3824" s="313">
        <f t="shared" si="15"/>
        <v>0</v>
      </c>
      <c r="G3824" s="268"/>
      <c r="H3824" s="268"/>
    </row>
    <row r="3825" spans="1:8" s="313" customFormat="1" x14ac:dyDescent="0.2">
      <c r="A3825" s="316"/>
      <c r="B3825" s="324"/>
      <c r="C3825" s="325"/>
      <c r="D3825" s="325"/>
      <c r="E3825" s="313">
        <f t="shared" si="15"/>
        <v>0</v>
      </c>
      <c r="G3825" s="268"/>
      <c r="H3825" s="268"/>
    </row>
    <row r="3826" spans="1:8" s="313" customFormat="1" x14ac:dyDescent="0.2">
      <c r="A3826" s="316"/>
      <c r="B3826" s="324"/>
      <c r="C3826" s="325"/>
      <c r="D3826" s="325"/>
      <c r="E3826" s="313">
        <f t="shared" si="15"/>
        <v>0</v>
      </c>
      <c r="G3826" s="268"/>
      <c r="H3826" s="268"/>
    </row>
    <row r="3827" spans="1:8" s="313" customFormat="1" x14ac:dyDescent="0.2">
      <c r="A3827" s="316"/>
      <c r="B3827" s="324"/>
      <c r="C3827" s="325"/>
      <c r="D3827" s="325"/>
      <c r="E3827" s="313">
        <f t="shared" si="15"/>
        <v>0</v>
      </c>
      <c r="G3827" s="268"/>
      <c r="H3827" s="268"/>
    </row>
    <row r="3828" spans="1:8" s="313" customFormat="1" x14ac:dyDescent="0.2">
      <c r="A3828" s="316"/>
      <c r="B3828" s="324"/>
      <c r="C3828" s="325"/>
      <c r="D3828" s="325"/>
      <c r="E3828" s="313">
        <f t="shared" si="15"/>
        <v>0</v>
      </c>
      <c r="G3828" s="268"/>
      <c r="H3828" s="268"/>
    </row>
    <row r="3829" spans="1:8" s="313" customFormat="1" x14ac:dyDescent="0.2">
      <c r="A3829" s="316"/>
      <c r="B3829" s="324"/>
      <c r="C3829" s="325"/>
      <c r="D3829" s="325"/>
      <c r="E3829" s="313">
        <f t="shared" si="15"/>
        <v>0</v>
      </c>
      <c r="G3829" s="268"/>
      <c r="H3829" s="268"/>
    </row>
    <row r="3830" spans="1:8" s="313" customFormat="1" x14ac:dyDescent="0.2">
      <c r="A3830" s="316"/>
      <c r="B3830" s="324"/>
      <c r="C3830" s="325"/>
      <c r="D3830" s="325"/>
      <c r="E3830" s="313">
        <f t="shared" si="15"/>
        <v>0</v>
      </c>
      <c r="G3830" s="268"/>
      <c r="H3830" s="268"/>
    </row>
    <row r="3831" spans="1:8" s="313" customFormat="1" x14ac:dyDescent="0.2">
      <c r="A3831" s="316"/>
      <c r="B3831" s="324"/>
      <c r="C3831" s="325"/>
      <c r="D3831" s="325"/>
      <c r="E3831" s="313">
        <f t="shared" si="15"/>
        <v>0</v>
      </c>
      <c r="G3831" s="268"/>
      <c r="H3831" s="268"/>
    </row>
    <row r="3832" spans="1:8" s="313" customFormat="1" x14ac:dyDescent="0.2">
      <c r="A3832" s="316"/>
      <c r="B3832" s="324"/>
      <c r="C3832" s="325"/>
      <c r="D3832" s="325"/>
      <c r="E3832" s="313">
        <f t="shared" si="15"/>
        <v>0</v>
      </c>
      <c r="G3832" s="268"/>
      <c r="H3832" s="268"/>
    </row>
    <row r="3833" spans="1:8" s="313" customFormat="1" x14ac:dyDescent="0.2">
      <c r="A3833" s="316"/>
      <c r="B3833" s="324"/>
      <c r="C3833" s="325"/>
      <c r="D3833" s="325"/>
      <c r="E3833" s="313">
        <f t="shared" si="15"/>
        <v>0</v>
      </c>
      <c r="G3833" s="268"/>
      <c r="H3833" s="268"/>
    </row>
    <row r="3834" spans="1:8" s="313" customFormat="1" x14ac:dyDescent="0.2">
      <c r="A3834" s="316"/>
      <c r="B3834" s="324"/>
      <c r="C3834" s="325"/>
      <c r="D3834" s="325"/>
      <c r="E3834" s="313">
        <f t="shared" si="15"/>
        <v>0</v>
      </c>
      <c r="G3834" s="268"/>
      <c r="H3834" s="268"/>
    </row>
    <row r="3835" spans="1:8" s="313" customFormat="1" x14ac:dyDescent="0.2">
      <c r="A3835" s="316"/>
      <c r="B3835" s="324"/>
      <c r="C3835" s="325"/>
      <c r="D3835" s="325"/>
      <c r="E3835" s="313">
        <f t="shared" si="15"/>
        <v>0</v>
      </c>
      <c r="G3835" s="268"/>
      <c r="H3835" s="268"/>
    </row>
    <row r="3836" spans="1:8" s="313" customFormat="1" x14ac:dyDescent="0.2">
      <c r="A3836" s="316"/>
      <c r="B3836" s="324"/>
      <c r="C3836" s="325"/>
      <c r="D3836" s="325"/>
      <c r="E3836" s="313">
        <f t="shared" si="15"/>
        <v>0</v>
      </c>
      <c r="G3836" s="268"/>
      <c r="H3836" s="268"/>
    </row>
    <row r="3837" spans="1:8" s="313" customFormat="1" x14ac:dyDescent="0.2">
      <c r="A3837" s="316"/>
      <c r="B3837" s="324"/>
      <c r="C3837" s="325"/>
      <c r="D3837" s="325"/>
      <c r="E3837" s="313">
        <f t="shared" si="15"/>
        <v>0</v>
      </c>
      <c r="G3837" s="268"/>
      <c r="H3837" s="268"/>
    </row>
    <row r="3838" spans="1:8" s="313" customFormat="1" x14ac:dyDescent="0.2">
      <c r="A3838" s="316"/>
      <c r="B3838" s="324"/>
      <c r="C3838" s="325"/>
      <c r="D3838" s="325"/>
      <c r="E3838" s="313">
        <f t="shared" si="15"/>
        <v>0</v>
      </c>
      <c r="G3838" s="268"/>
      <c r="H3838" s="268"/>
    </row>
    <row r="3839" spans="1:8" s="313" customFormat="1" x14ac:dyDescent="0.2">
      <c r="A3839" s="316"/>
      <c r="B3839" s="324"/>
      <c r="C3839" s="325"/>
      <c r="D3839" s="325"/>
      <c r="E3839" s="313">
        <f t="shared" si="15"/>
        <v>0</v>
      </c>
      <c r="G3839" s="268"/>
      <c r="H3839" s="268"/>
    </row>
    <row r="3840" spans="1:8" s="313" customFormat="1" x14ac:dyDescent="0.2">
      <c r="A3840" s="316"/>
      <c r="B3840" s="324"/>
      <c r="C3840" s="325"/>
      <c r="D3840" s="325"/>
      <c r="E3840" s="313">
        <f t="shared" si="15"/>
        <v>0</v>
      </c>
      <c r="G3840" s="268"/>
      <c r="H3840" s="268"/>
    </row>
    <row r="3841" spans="1:8" s="313" customFormat="1" x14ac:dyDescent="0.2">
      <c r="A3841" s="316"/>
      <c r="B3841" s="324"/>
      <c r="C3841" s="325"/>
      <c r="D3841" s="325"/>
      <c r="E3841" s="313">
        <f t="shared" si="15"/>
        <v>0</v>
      </c>
      <c r="G3841" s="268"/>
      <c r="H3841" s="268"/>
    </row>
    <row r="3842" spans="1:8" s="313" customFormat="1" x14ac:dyDescent="0.2">
      <c r="A3842" s="316"/>
      <c r="B3842" s="324"/>
      <c r="C3842" s="325"/>
      <c r="D3842" s="325"/>
      <c r="E3842" s="313">
        <f t="shared" si="15"/>
        <v>0</v>
      </c>
      <c r="G3842" s="268"/>
      <c r="H3842" s="268"/>
    </row>
    <row r="3843" spans="1:8" s="313" customFormat="1" x14ac:dyDescent="0.2">
      <c r="A3843" s="316"/>
      <c r="B3843" s="324"/>
      <c r="C3843" s="325"/>
      <c r="D3843" s="325"/>
      <c r="E3843" s="313">
        <f t="shared" si="15"/>
        <v>0</v>
      </c>
      <c r="G3843" s="268"/>
      <c r="H3843" s="268"/>
    </row>
    <row r="3844" spans="1:8" s="313" customFormat="1" x14ac:dyDescent="0.2">
      <c r="A3844" s="316"/>
      <c r="B3844" s="324"/>
      <c r="C3844" s="325"/>
      <c r="D3844" s="325"/>
      <c r="E3844" s="313">
        <f t="shared" si="15"/>
        <v>0</v>
      </c>
      <c r="G3844" s="268"/>
      <c r="H3844" s="268"/>
    </row>
    <row r="3845" spans="1:8" s="313" customFormat="1" x14ac:dyDescent="0.2">
      <c r="A3845" s="316"/>
      <c r="B3845" s="324"/>
      <c r="C3845" s="325"/>
      <c r="D3845" s="325"/>
      <c r="E3845" s="313">
        <f t="shared" si="15"/>
        <v>0</v>
      </c>
      <c r="G3845" s="268"/>
      <c r="H3845" s="268"/>
    </row>
    <row r="3846" spans="1:8" s="313" customFormat="1" x14ac:dyDescent="0.2">
      <c r="A3846" s="316"/>
      <c r="B3846" s="324"/>
      <c r="C3846" s="325"/>
      <c r="D3846" s="325"/>
      <c r="E3846" s="313">
        <f t="shared" si="15"/>
        <v>0</v>
      </c>
      <c r="G3846" s="268"/>
      <c r="H3846" s="268"/>
    </row>
    <row r="3847" spans="1:8" s="313" customFormat="1" x14ac:dyDescent="0.2">
      <c r="A3847" s="316"/>
      <c r="B3847" s="324"/>
      <c r="C3847" s="325"/>
      <c r="D3847" s="325"/>
      <c r="E3847" s="313">
        <f t="shared" si="15"/>
        <v>0</v>
      </c>
      <c r="G3847" s="268"/>
      <c r="H3847" s="268"/>
    </row>
    <row r="3848" spans="1:8" s="313" customFormat="1" x14ac:dyDescent="0.2">
      <c r="A3848" s="316"/>
      <c r="B3848" s="324"/>
      <c r="C3848" s="325"/>
      <c r="D3848" s="325"/>
      <c r="E3848" s="313">
        <f t="shared" si="15"/>
        <v>0</v>
      </c>
      <c r="G3848" s="268"/>
      <c r="H3848" s="268"/>
    </row>
    <row r="3849" spans="1:8" s="313" customFormat="1" x14ac:dyDescent="0.2">
      <c r="A3849" s="316"/>
      <c r="B3849" s="324"/>
      <c r="C3849" s="325"/>
      <c r="D3849" s="325"/>
      <c r="E3849" s="313">
        <f t="shared" si="15"/>
        <v>0</v>
      </c>
      <c r="G3849" s="268"/>
      <c r="H3849" s="268"/>
    </row>
    <row r="3850" spans="1:8" s="313" customFormat="1" x14ac:dyDescent="0.2">
      <c r="A3850" s="316"/>
      <c r="B3850" s="324"/>
      <c r="C3850" s="325"/>
      <c r="D3850" s="325"/>
      <c r="E3850" s="313">
        <f t="shared" si="15"/>
        <v>0</v>
      </c>
      <c r="G3850" s="268"/>
      <c r="H3850" s="268"/>
    </row>
    <row r="3851" spans="1:8" s="313" customFormat="1" x14ac:dyDescent="0.2">
      <c r="A3851" s="316"/>
      <c r="B3851" s="324"/>
      <c r="C3851" s="325"/>
      <c r="D3851" s="325"/>
      <c r="E3851" s="313">
        <f t="shared" si="15"/>
        <v>0</v>
      </c>
      <c r="G3851" s="268"/>
      <c r="H3851" s="268"/>
    </row>
    <row r="3852" spans="1:8" s="313" customFormat="1" x14ac:dyDescent="0.2">
      <c r="A3852" s="316"/>
      <c r="B3852" s="324"/>
      <c r="C3852" s="325"/>
      <c r="D3852" s="325"/>
      <c r="E3852" s="313">
        <f t="shared" si="15"/>
        <v>0</v>
      </c>
      <c r="G3852" s="268"/>
      <c r="H3852" s="268"/>
    </row>
    <row r="3853" spans="1:8" s="313" customFormat="1" x14ac:dyDescent="0.2">
      <c r="A3853" s="316"/>
      <c r="B3853" s="324"/>
      <c r="C3853" s="325"/>
      <c r="D3853" s="325"/>
      <c r="E3853" s="313">
        <f t="shared" si="15"/>
        <v>0</v>
      </c>
      <c r="G3853" s="268"/>
      <c r="H3853" s="268"/>
    </row>
    <row r="3854" spans="1:8" s="313" customFormat="1" x14ac:dyDescent="0.2">
      <c r="A3854" s="316"/>
      <c r="B3854" s="324"/>
      <c r="C3854" s="325"/>
      <c r="D3854" s="325"/>
      <c r="E3854" s="313">
        <f t="shared" si="15"/>
        <v>0</v>
      </c>
      <c r="G3854" s="268"/>
      <c r="H3854" s="268"/>
    </row>
    <row r="3855" spans="1:8" s="313" customFormat="1" x14ac:dyDescent="0.2">
      <c r="A3855" s="316"/>
      <c r="B3855" s="324"/>
      <c r="C3855" s="325"/>
      <c r="D3855" s="325"/>
      <c r="E3855" s="313">
        <f t="shared" si="15"/>
        <v>0</v>
      </c>
      <c r="G3855" s="268"/>
      <c r="H3855" s="268"/>
    </row>
    <row r="3856" spans="1:8" s="313" customFormat="1" x14ac:dyDescent="0.2">
      <c r="A3856" s="316"/>
      <c r="B3856" s="324"/>
      <c r="C3856" s="325"/>
      <c r="D3856" s="325"/>
      <c r="E3856" s="313">
        <f t="shared" si="15"/>
        <v>0</v>
      </c>
      <c r="G3856" s="268"/>
      <c r="H3856" s="268"/>
    </row>
    <row r="3857" spans="1:8" s="313" customFormat="1" x14ac:dyDescent="0.2">
      <c r="A3857" s="316"/>
      <c r="B3857" s="324"/>
      <c r="C3857" s="325"/>
      <c r="D3857" s="325"/>
      <c r="E3857" s="313">
        <f t="shared" si="15"/>
        <v>0</v>
      </c>
      <c r="G3857" s="268"/>
      <c r="H3857" s="268"/>
    </row>
    <row r="3858" spans="1:8" s="313" customFormat="1" x14ac:dyDescent="0.2">
      <c r="A3858" s="316"/>
      <c r="B3858" s="324"/>
      <c r="C3858" s="325"/>
      <c r="D3858" s="325"/>
      <c r="E3858" s="313">
        <f t="shared" si="15"/>
        <v>0</v>
      </c>
      <c r="G3858" s="268"/>
      <c r="H3858" s="268"/>
    </row>
    <row r="3859" spans="1:8" s="313" customFormat="1" x14ac:dyDescent="0.2">
      <c r="A3859" s="316"/>
      <c r="B3859" s="324"/>
      <c r="C3859" s="325"/>
      <c r="D3859" s="325"/>
      <c r="E3859" s="313">
        <f t="shared" si="15"/>
        <v>0</v>
      </c>
      <c r="G3859" s="268"/>
      <c r="H3859" s="268"/>
    </row>
    <row r="3860" spans="1:8" s="313" customFormat="1" x14ac:dyDescent="0.2">
      <c r="A3860" s="316"/>
      <c r="B3860" s="324"/>
      <c r="C3860" s="325"/>
      <c r="D3860" s="325"/>
      <c r="E3860" s="313">
        <f t="shared" si="15"/>
        <v>0</v>
      </c>
      <c r="G3860" s="268"/>
      <c r="H3860" s="268"/>
    </row>
    <row r="3861" spans="1:8" s="313" customFormat="1" x14ac:dyDescent="0.2">
      <c r="A3861" s="316"/>
      <c r="B3861" s="324"/>
      <c r="C3861" s="325"/>
      <c r="D3861" s="325"/>
      <c r="E3861" s="313">
        <f t="shared" si="15"/>
        <v>0</v>
      </c>
      <c r="G3861" s="268"/>
      <c r="H3861" s="268"/>
    </row>
    <row r="3862" spans="1:8" s="313" customFormat="1" x14ac:dyDescent="0.2">
      <c r="A3862" s="316"/>
      <c r="B3862" s="324"/>
      <c r="C3862" s="325"/>
      <c r="D3862" s="325"/>
      <c r="E3862" s="313">
        <f t="shared" si="15"/>
        <v>0</v>
      </c>
      <c r="G3862" s="268"/>
      <c r="H3862" s="268"/>
    </row>
    <row r="3863" spans="1:8" s="313" customFormat="1" x14ac:dyDescent="0.2">
      <c r="A3863" s="316"/>
      <c r="B3863" s="324"/>
      <c r="C3863" s="325"/>
      <c r="D3863" s="325"/>
      <c r="E3863" s="313">
        <f t="shared" si="15"/>
        <v>0</v>
      </c>
      <c r="G3863" s="268"/>
      <c r="H3863" s="268"/>
    </row>
    <row r="3864" spans="1:8" s="313" customFormat="1" x14ac:dyDescent="0.2">
      <c r="A3864" s="316"/>
      <c r="B3864" s="324"/>
      <c r="C3864" s="325"/>
      <c r="D3864" s="325"/>
      <c r="E3864" s="313">
        <f t="shared" ref="E3864:E3927" si="16">F3864*C3864</f>
        <v>0</v>
      </c>
      <c r="G3864" s="268"/>
      <c r="H3864" s="268"/>
    </row>
    <row r="3865" spans="1:8" s="313" customFormat="1" x14ac:dyDescent="0.2">
      <c r="A3865" s="316"/>
      <c r="B3865" s="324"/>
      <c r="C3865" s="325"/>
      <c r="D3865" s="325"/>
      <c r="E3865" s="313">
        <f t="shared" si="16"/>
        <v>0</v>
      </c>
      <c r="G3865" s="268"/>
      <c r="H3865" s="268"/>
    </row>
    <row r="3866" spans="1:8" s="313" customFormat="1" x14ac:dyDescent="0.2">
      <c r="A3866" s="316"/>
      <c r="B3866" s="324"/>
      <c r="C3866" s="325"/>
      <c r="D3866" s="325"/>
      <c r="E3866" s="313">
        <f t="shared" si="16"/>
        <v>0</v>
      </c>
      <c r="G3866" s="268"/>
      <c r="H3866" s="268"/>
    </row>
    <row r="3867" spans="1:8" s="313" customFormat="1" x14ac:dyDescent="0.2">
      <c r="A3867" s="316"/>
      <c r="B3867" s="324"/>
      <c r="C3867" s="325"/>
      <c r="D3867" s="325"/>
      <c r="E3867" s="313">
        <f t="shared" si="16"/>
        <v>0</v>
      </c>
      <c r="G3867" s="268"/>
      <c r="H3867" s="268"/>
    </row>
    <row r="3868" spans="1:8" s="313" customFormat="1" x14ac:dyDescent="0.2">
      <c r="A3868" s="316"/>
      <c r="B3868" s="324"/>
      <c r="C3868" s="325"/>
      <c r="D3868" s="325"/>
      <c r="E3868" s="313">
        <f t="shared" si="16"/>
        <v>0</v>
      </c>
      <c r="G3868" s="268"/>
      <c r="H3868" s="268"/>
    </row>
    <row r="3869" spans="1:8" s="313" customFormat="1" x14ac:dyDescent="0.2">
      <c r="A3869" s="316"/>
      <c r="B3869" s="324"/>
      <c r="C3869" s="325"/>
      <c r="D3869" s="325"/>
      <c r="E3869" s="313">
        <f t="shared" si="16"/>
        <v>0</v>
      </c>
      <c r="G3869" s="268"/>
      <c r="H3869" s="268"/>
    </row>
    <row r="3870" spans="1:8" s="313" customFormat="1" x14ac:dyDescent="0.2">
      <c r="A3870" s="316"/>
      <c r="B3870" s="324"/>
      <c r="C3870" s="325"/>
      <c r="D3870" s="325"/>
      <c r="E3870" s="313">
        <f t="shared" si="16"/>
        <v>0</v>
      </c>
      <c r="G3870" s="268"/>
      <c r="H3870" s="268"/>
    </row>
    <row r="3871" spans="1:8" s="313" customFormat="1" x14ac:dyDescent="0.2">
      <c r="A3871" s="316"/>
      <c r="B3871" s="324"/>
      <c r="C3871" s="325"/>
      <c r="D3871" s="325"/>
      <c r="E3871" s="313">
        <f t="shared" si="16"/>
        <v>0</v>
      </c>
      <c r="G3871" s="268"/>
      <c r="H3871" s="268"/>
    </row>
    <row r="3872" spans="1:8" s="313" customFormat="1" x14ac:dyDescent="0.2">
      <c r="A3872" s="316"/>
      <c r="B3872" s="324"/>
      <c r="C3872" s="325"/>
      <c r="D3872" s="325"/>
      <c r="E3872" s="313">
        <f t="shared" si="16"/>
        <v>0</v>
      </c>
      <c r="G3872" s="268"/>
      <c r="H3872" s="268"/>
    </row>
    <row r="3873" spans="1:8" s="313" customFormat="1" x14ac:dyDescent="0.2">
      <c r="A3873" s="316"/>
      <c r="B3873" s="324"/>
      <c r="C3873" s="325"/>
      <c r="D3873" s="325"/>
      <c r="E3873" s="313">
        <f t="shared" si="16"/>
        <v>0</v>
      </c>
      <c r="G3873" s="268"/>
      <c r="H3873" s="268"/>
    </row>
    <row r="3874" spans="1:8" s="313" customFormat="1" x14ac:dyDescent="0.2">
      <c r="A3874" s="316"/>
      <c r="B3874" s="324"/>
      <c r="C3874" s="325"/>
      <c r="D3874" s="325"/>
      <c r="E3874" s="313">
        <f t="shared" si="16"/>
        <v>0</v>
      </c>
      <c r="G3874" s="268"/>
      <c r="H3874" s="268"/>
    </row>
    <row r="3875" spans="1:8" s="313" customFormat="1" x14ac:dyDescent="0.2">
      <c r="A3875" s="316"/>
      <c r="B3875" s="324"/>
      <c r="C3875" s="325"/>
      <c r="D3875" s="325"/>
      <c r="E3875" s="313">
        <f t="shared" si="16"/>
        <v>0</v>
      </c>
      <c r="G3875" s="268"/>
      <c r="H3875" s="268"/>
    </row>
    <row r="3876" spans="1:8" s="313" customFormat="1" x14ac:dyDescent="0.2">
      <c r="A3876" s="316"/>
      <c r="B3876" s="324"/>
      <c r="C3876" s="325"/>
      <c r="D3876" s="325"/>
      <c r="E3876" s="313">
        <f t="shared" si="16"/>
        <v>0</v>
      </c>
      <c r="G3876" s="268"/>
      <c r="H3876" s="268"/>
    </row>
    <row r="3877" spans="1:8" s="313" customFormat="1" x14ac:dyDescent="0.2">
      <c r="A3877" s="316"/>
      <c r="B3877" s="324"/>
      <c r="C3877" s="325"/>
      <c r="D3877" s="325"/>
      <c r="E3877" s="313">
        <f t="shared" si="16"/>
        <v>0</v>
      </c>
      <c r="G3877" s="268"/>
      <c r="H3877" s="268"/>
    </row>
    <row r="3878" spans="1:8" s="313" customFormat="1" x14ac:dyDescent="0.2">
      <c r="A3878" s="316"/>
      <c r="B3878" s="324"/>
      <c r="C3878" s="325"/>
      <c r="D3878" s="325"/>
      <c r="E3878" s="313">
        <f t="shared" si="16"/>
        <v>0</v>
      </c>
      <c r="G3878" s="268"/>
      <c r="H3878" s="268"/>
    </row>
    <row r="3879" spans="1:8" s="313" customFormat="1" x14ac:dyDescent="0.2">
      <c r="A3879" s="316"/>
      <c r="B3879" s="324"/>
      <c r="C3879" s="325"/>
      <c r="D3879" s="325"/>
      <c r="E3879" s="313">
        <f t="shared" si="16"/>
        <v>0</v>
      </c>
      <c r="G3879" s="268"/>
      <c r="H3879" s="268"/>
    </row>
    <row r="3880" spans="1:8" s="313" customFormat="1" x14ac:dyDescent="0.2">
      <c r="A3880" s="316"/>
      <c r="B3880" s="324"/>
      <c r="C3880" s="325"/>
      <c r="D3880" s="325"/>
      <c r="E3880" s="313">
        <f t="shared" si="16"/>
        <v>0</v>
      </c>
      <c r="G3880" s="268"/>
      <c r="H3880" s="268"/>
    </row>
    <row r="3881" spans="1:8" s="313" customFormat="1" x14ac:dyDescent="0.2">
      <c r="A3881" s="316"/>
      <c r="B3881" s="324"/>
      <c r="C3881" s="325"/>
      <c r="D3881" s="325"/>
      <c r="E3881" s="313">
        <f t="shared" si="16"/>
        <v>0</v>
      </c>
      <c r="G3881" s="268"/>
      <c r="H3881" s="268"/>
    </row>
    <row r="3882" spans="1:8" s="313" customFormat="1" x14ac:dyDescent="0.2">
      <c r="A3882" s="316"/>
      <c r="B3882" s="324"/>
      <c r="C3882" s="325"/>
      <c r="D3882" s="325"/>
      <c r="E3882" s="313">
        <f t="shared" si="16"/>
        <v>0</v>
      </c>
      <c r="G3882" s="268"/>
      <c r="H3882" s="268"/>
    </row>
    <row r="3883" spans="1:8" s="313" customFormat="1" x14ac:dyDescent="0.2">
      <c r="A3883" s="316"/>
      <c r="B3883" s="324"/>
      <c r="C3883" s="325"/>
      <c r="D3883" s="325"/>
      <c r="E3883" s="313">
        <f t="shared" si="16"/>
        <v>0</v>
      </c>
      <c r="G3883" s="268"/>
      <c r="H3883" s="268"/>
    </row>
    <row r="3884" spans="1:8" s="313" customFormat="1" x14ac:dyDescent="0.2">
      <c r="A3884" s="316"/>
      <c r="B3884" s="324"/>
      <c r="C3884" s="325"/>
      <c r="D3884" s="325"/>
      <c r="E3884" s="313">
        <f t="shared" si="16"/>
        <v>0</v>
      </c>
      <c r="G3884" s="268"/>
      <c r="H3884" s="268"/>
    </row>
    <row r="3885" spans="1:8" s="313" customFormat="1" x14ac:dyDescent="0.2">
      <c r="A3885" s="316"/>
      <c r="B3885" s="324"/>
      <c r="C3885" s="325"/>
      <c r="D3885" s="325"/>
      <c r="E3885" s="313">
        <f t="shared" si="16"/>
        <v>0</v>
      </c>
      <c r="G3885" s="268"/>
      <c r="H3885" s="268"/>
    </row>
    <row r="3886" spans="1:8" s="313" customFormat="1" x14ac:dyDescent="0.2">
      <c r="A3886" s="316"/>
      <c r="B3886" s="324"/>
      <c r="C3886" s="325"/>
      <c r="D3886" s="325"/>
      <c r="E3886" s="313">
        <f t="shared" si="16"/>
        <v>0</v>
      </c>
      <c r="G3886" s="268"/>
      <c r="H3886" s="268"/>
    </row>
    <row r="3887" spans="1:8" s="313" customFormat="1" x14ac:dyDescent="0.2">
      <c r="A3887" s="316"/>
      <c r="B3887" s="324"/>
      <c r="C3887" s="325"/>
      <c r="D3887" s="325"/>
      <c r="E3887" s="313">
        <f t="shared" si="16"/>
        <v>0</v>
      </c>
      <c r="G3887" s="268"/>
      <c r="H3887" s="268"/>
    </row>
    <row r="3888" spans="1:8" s="313" customFormat="1" x14ac:dyDescent="0.2">
      <c r="A3888" s="316"/>
      <c r="B3888" s="324"/>
      <c r="C3888" s="325"/>
      <c r="D3888" s="325"/>
      <c r="E3888" s="313">
        <f t="shared" si="16"/>
        <v>0</v>
      </c>
      <c r="G3888" s="268"/>
      <c r="H3888" s="268"/>
    </row>
    <row r="3889" spans="1:8" s="313" customFormat="1" x14ac:dyDescent="0.2">
      <c r="A3889" s="316"/>
      <c r="B3889" s="324"/>
      <c r="C3889" s="325"/>
      <c r="D3889" s="325"/>
      <c r="E3889" s="313">
        <f t="shared" si="16"/>
        <v>0</v>
      </c>
      <c r="G3889" s="268"/>
      <c r="H3889" s="268"/>
    </row>
    <row r="3890" spans="1:8" s="313" customFormat="1" x14ac:dyDescent="0.2">
      <c r="A3890" s="316"/>
      <c r="B3890" s="324"/>
      <c r="C3890" s="325"/>
      <c r="D3890" s="325"/>
      <c r="E3890" s="313">
        <f t="shared" si="16"/>
        <v>0</v>
      </c>
      <c r="G3890" s="268"/>
      <c r="H3890" s="268"/>
    </row>
    <row r="3891" spans="1:8" s="313" customFormat="1" x14ac:dyDescent="0.2">
      <c r="A3891" s="316"/>
      <c r="B3891" s="324"/>
      <c r="C3891" s="325"/>
      <c r="D3891" s="325"/>
      <c r="E3891" s="313">
        <f t="shared" si="16"/>
        <v>0</v>
      </c>
      <c r="G3891" s="268"/>
      <c r="H3891" s="268"/>
    </row>
    <row r="3892" spans="1:8" s="313" customFormat="1" x14ac:dyDescent="0.2">
      <c r="A3892" s="316"/>
      <c r="B3892" s="324"/>
      <c r="C3892" s="325"/>
      <c r="D3892" s="325"/>
      <c r="E3892" s="313">
        <f t="shared" si="16"/>
        <v>0</v>
      </c>
      <c r="G3892" s="268"/>
      <c r="H3892" s="268"/>
    </row>
    <row r="3893" spans="1:8" s="313" customFormat="1" x14ac:dyDescent="0.2">
      <c r="A3893" s="316"/>
      <c r="B3893" s="324"/>
      <c r="C3893" s="325"/>
      <c r="D3893" s="325"/>
      <c r="E3893" s="313">
        <f t="shared" si="16"/>
        <v>0</v>
      </c>
      <c r="G3893" s="268"/>
      <c r="H3893" s="268"/>
    </row>
    <row r="3894" spans="1:8" s="313" customFormat="1" x14ac:dyDescent="0.2">
      <c r="A3894" s="316"/>
      <c r="B3894" s="324"/>
      <c r="C3894" s="325"/>
      <c r="D3894" s="325"/>
      <c r="E3894" s="313">
        <f t="shared" si="16"/>
        <v>0</v>
      </c>
      <c r="G3894" s="268"/>
      <c r="H3894" s="268"/>
    </row>
    <row r="3895" spans="1:8" s="313" customFormat="1" x14ac:dyDescent="0.2">
      <c r="A3895" s="316"/>
      <c r="B3895" s="324"/>
      <c r="C3895" s="325"/>
      <c r="D3895" s="325"/>
      <c r="E3895" s="313">
        <f t="shared" si="16"/>
        <v>0</v>
      </c>
      <c r="G3895" s="268"/>
      <c r="H3895" s="268"/>
    </row>
    <row r="3896" spans="1:8" s="313" customFormat="1" x14ac:dyDescent="0.2">
      <c r="A3896" s="316"/>
      <c r="B3896" s="324"/>
      <c r="C3896" s="325"/>
      <c r="D3896" s="325"/>
      <c r="E3896" s="313">
        <f t="shared" si="16"/>
        <v>0</v>
      </c>
      <c r="G3896" s="268"/>
      <c r="H3896" s="268"/>
    </row>
    <row r="3897" spans="1:8" s="313" customFormat="1" x14ac:dyDescent="0.2">
      <c r="A3897" s="316"/>
      <c r="B3897" s="324"/>
      <c r="C3897" s="325"/>
      <c r="D3897" s="325"/>
      <c r="E3897" s="313">
        <f t="shared" si="16"/>
        <v>0</v>
      </c>
      <c r="G3897" s="268"/>
      <c r="H3897" s="268"/>
    </row>
    <row r="3898" spans="1:8" s="313" customFormat="1" x14ac:dyDescent="0.2">
      <c r="A3898" s="316"/>
      <c r="B3898" s="324"/>
      <c r="C3898" s="325"/>
      <c r="D3898" s="325"/>
      <c r="E3898" s="313">
        <f t="shared" si="16"/>
        <v>0</v>
      </c>
      <c r="G3898" s="268"/>
      <c r="H3898" s="268"/>
    </row>
    <row r="3899" spans="1:8" s="313" customFormat="1" x14ac:dyDescent="0.2">
      <c r="A3899" s="316"/>
      <c r="B3899" s="324"/>
      <c r="C3899" s="325"/>
      <c r="D3899" s="325"/>
      <c r="E3899" s="313">
        <f t="shared" si="16"/>
        <v>0</v>
      </c>
      <c r="G3899" s="268"/>
      <c r="H3899" s="268"/>
    </row>
    <row r="3900" spans="1:8" s="313" customFormat="1" x14ac:dyDescent="0.2">
      <c r="A3900" s="316"/>
      <c r="B3900" s="324"/>
      <c r="C3900" s="325"/>
      <c r="D3900" s="325"/>
      <c r="E3900" s="313">
        <f t="shared" si="16"/>
        <v>0</v>
      </c>
      <c r="G3900" s="268"/>
      <c r="H3900" s="268"/>
    </row>
    <row r="3901" spans="1:8" s="313" customFormat="1" x14ac:dyDescent="0.2">
      <c r="A3901" s="316"/>
      <c r="B3901" s="324"/>
      <c r="C3901" s="325"/>
      <c r="D3901" s="325"/>
      <c r="E3901" s="313">
        <f t="shared" si="16"/>
        <v>0</v>
      </c>
      <c r="G3901" s="268"/>
      <c r="H3901" s="268"/>
    </row>
    <row r="3902" spans="1:8" s="313" customFormat="1" x14ac:dyDescent="0.2">
      <c r="A3902" s="316"/>
      <c r="B3902" s="324"/>
      <c r="C3902" s="325"/>
      <c r="D3902" s="325"/>
      <c r="E3902" s="313">
        <f t="shared" si="16"/>
        <v>0</v>
      </c>
      <c r="G3902" s="268"/>
      <c r="H3902" s="268"/>
    </row>
    <row r="3903" spans="1:8" s="313" customFormat="1" x14ac:dyDescent="0.2">
      <c r="A3903" s="316"/>
      <c r="B3903" s="324"/>
      <c r="C3903" s="325"/>
      <c r="D3903" s="325"/>
      <c r="E3903" s="313">
        <f t="shared" si="16"/>
        <v>0</v>
      </c>
      <c r="G3903" s="268"/>
      <c r="H3903" s="268"/>
    </row>
    <row r="3904" spans="1:8" s="313" customFormat="1" x14ac:dyDescent="0.2">
      <c r="A3904" s="316"/>
      <c r="B3904" s="324"/>
      <c r="C3904" s="325"/>
      <c r="D3904" s="325"/>
      <c r="E3904" s="313">
        <f t="shared" si="16"/>
        <v>0</v>
      </c>
      <c r="G3904" s="268"/>
      <c r="H3904" s="268"/>
    </row>
    <row r="3905" spans="1:8" s="313" customFormat="1" x14ac:dyDescent="0.2">
      <c r="A3905" s="316"/>
      <c r="B3905" s="324"/>
      <c r="C3905" s="325"/>
      <c r="D3905" s="325"/>
      <c r="E3905" s="313">
        <f t="shared" si="16"/>
        <v>0</v>
      </c>
      <c r="G3905" s="268"/>
      <c r="H3905" s="268"/>
    </row>
    <row r="3906" spans="1:8" s="313" customFormat="1" x14ac:dyDescent="0.2">
      <c r="A3906" s="316"/>
      <c r="B3906" s="324"/>
      <c r="C3906" s="325"/>
      <c r="D3906" s="325"/>
      <c r="E3906" s="313">
        <f t="shared" si="16"/>
        <v>0</v>
      </c>
      <c r="G3906" s="268"/>
      <c r="H3906" s="268"/>
    </row>
    <row r="3907" spans="1:8" s="313" customFormat="1" x14ac:dyDescent="0.2">
      <c r="A3907" s="316"/>
      <c r="B3907" s="324"/>
      <c r="C3907" s="325"/>
      <c r="D3907" s="325"/>
      <c r="E3907" s="313">
        <f t="shared" si="16"/>
        <v>0</v>
      </c>
      <c r="G3907" s="268"/>
      <c r="H3907" s="268"/>
    </row>
    <row r="3908" spans="1:8" s="313" customFormat="1" x14ac:dyDescent="0.2">
      <c r="A3908" s="316"/>
      <c r="B3908" s="324"/>
      <c r="C3908" s="325"/>
      <c r="D3908" s="325"/>
      <c r="E3908" s="313">
        <f t="shared" si="16"/>
        <v>0</v>
      </c>
      <c r="G3908" s="268"/>
      <c r="H3908" s="268"/>
    </row>
    <row r="3909" spans="1:8" s="313" customFormat="1" x14ac:dyDescent="0.2">
      <c r="A3909" s="316"/>
      <c r="B3909" s="324"/>
      <c r="C3909" s="325"/>
      <c r="D3909" s="325"/>
      <c r="E3909" s="313">
        <f t="shared" si="16"/>
        <v>0</v>
      </c>
      <c r="G3909" s="268"/>
      <c r="H3909" s="268"/>
    </row>
    <row r="3910" spans="1:8" s="313" customFormat="1" x14ac:dyDescent="0.2">
      <c r="A3910" s="316"/>
      <c r="B3910" s="324"/>
      <c r="C3910" s="325"/>
      <c r="D3910" s="325"/>
      <c r="E3910" s="313">
        <f t="shared" si="16"/>
        <v>0</v>
      </c>
      <c r="G3910" s="268"/>
      <c r="H3910" s="268"/>
    </row>
    <row r="3911" spans="1:8" s="313" customFormat="1" x14ac:dyDescent="0.2">
      <c r="A3911" s="316"/>
      <c r="B3911" s="324"/>
      <c r="C3911" s="325"/>
      <c r="D3911" s="325"/>
      <c r="E3911" s="313">
        <f t="shared" si="16"/>
        <v>0</v>
      </c>
      <c r="G3911" s="268"/>
      <c r="H3911" s="268"/>
    </row>
    <row r="3912" spans="1:8" s="313" customFormat="1" x14ac:dyDescent="0.2">
      <c r="A3912" s="316"/>
      <c r="B3912" s="324"/>
      <c r="C3912" s="325"/>
      <c r="D3912" s="325"/>
      <c r="E3912" s="313">
        <f t="shared" si="16"/>
        <v>0</v>
      </c>
      <c r="G3912" s="268"/>
      <c r="H3912" s="268"/>
    </row>
    <row r="3913" spans="1:8" s="313" customFormat="1" x14ac:dyDescent="0.2">
      <c r="A3913" s="316"/>
      <c r="B3913" s="324"/>
      <c r="C3913" s="325"/>
      <c r="D3913" s="325"/>
      <c r="E3913" s="313">
        <f t="shared" si="16"/>
        <v>0</v>
      </c>
      <c r="G3913" s="268"/>
      <c r="H3913" s="268"/>
    </row>
    <row r="3914" spans="1:8" s="313" customFormat="1" x14ac:dyDescent="0.2">
      <c r="A3914" s="316"/>
      <c r="B3914" s="324"/>
      <c r="C3914" s="325"/>
      <c r="D3914" s="325"/>
      <c r="E3914" s="313">
        <f t="shared" si="16"/>
        <v>0</v>
      </c>
      <c r="G3914" s="268"/>
      <c r="H3914" s="268"/>
    </row>
    <row r="3915" spans="1:8" s="313" customFormat="1" x14ac:dyDescent="0.2">
      <c r="A3915" s="316"/>
      <c r="B3915" s="324"/>
      <c r="C3915" s="325"/>
      <c r="D3915" s="325"/>
      <c r="E3915" s="313">
        <f t="shared" si="16"/>
        <v>0</v>
      </c>
      <c r="G3915" s="268"/>
      <c r="H3915" s="268"/>
    </row>
    <row r="3916" spans="1:8" s="313" customFormat="1" x14ac:dyDescent="0.2">
      <c r="A3916" s="316"/>
      <c r="B3916" s="324"/>
      <c r="C3916" s="325"/>
      <c r="D3916" s="325"/>
      <c r="E3916" s="313">
        <f t="shared" si="16"/>
        <v>0</v>
      </c>
      <c r="G3916" s="268"/>
      <c r="H3916" s="268"/>
    </row>
    <row r="3917" spans="1:8" s="313" customFormat="1" x14ac:dyDescent="0.2">
      <c r="A3917" s="316"/>
      <c r="B3917" s="324"/>
      <c r="C3917" s="325"/>
      <c r="D3917" s="325"/>
      <c r="E3917" s="313">
        <f t="shared" si="16"/>
        <v>0</v>
      </c>
      <c r="G3917" s="268"/>
      <c r="H3917" s="268"/>
    </row>
    <row r="3918" spans="1:8" s="313" customFormat="1" x14ac:dyDescent="0.2">
      <c r="A3918" s="316"/>
      <c r="B3918" s="324"/>
      <c r="C3918" s="325"/>
      <c r="D3918" s="325"/>
      <c r="E3918" s="313">
        <f t="shared" si="16"/>
        <v>0</v>
      </c>
      <c r="G3918" s="268"/>
      <c r="H3918" s="268"/>
    </row>
    <row r="3919" spans="1:8" s="313" customFormat="1" x14ac:dyDescent="0.2">
      <c r="A3919" s="316"/>
      <c r="B3919" s="324"/>
      <c r="C3919" s="325"/>
      <c r="D3919" s="325"/>
      <c r="E3919" s="313">
        <f t="shared" si="16"/>
        <v>0</v>
      </c>
      <c r="G3919" s="268"/>
      <c r="H3919" s="268"/>
    </row>
    <row r="3920" spans="1:8" s="313" customFormat="1" x14ac:dyDescent="0.2">
      <c r="A3920" s="316"/>
      <c r="B3920" s="324"/>
      <c r="C3920" s="325"/>
      <c r="D3920" s="325"/>
      <c r="E3920" s="313">
        <f t="shared" si="16"/>
        <v>0</v>
      </c>
      <c r="G3920" s="268"/>
      <c r="H3920" s="268"/>
    </row>
    <row r="3921" spans="1:8" s="313" customFormat="1" x14ac:dyDescent="0.2">
      <c r="A3921" s="316"/>
      <c r="B3921" s="324"/>
      <c r="C3921" s="325"/>
      <c r="D3921" s="325"/>
      <c r="E3921" s="313">
        <f t="shared" si="16"/>
        <v>0</v>
      </c>
      <c r="G3921" s="268"/>
      <c r="H3921" s="268"/>
    </row>
    <row r="3922" spans="1:8" s="313" customFormat="1" x14ac:dyDescent="0.2">
      <c r="A3922" s="316"/>
      <c r="B3922" s="324"/>
      <c r="C3922" s="325"/>
      <c r="D3922" s="325"/>
      <c r="E3922" s="313">
        <f t="shared" si="16"/>
        <v>0</v>
      </c>
      <c r="G3922" s="268"/>
      <c r="H3922" s="268"/>
    </row>
    <row r="3923" spans="1:8" s="313" customFormat="1" x14ac:dyDescent="0.2">
      <c r="A3923" s="316"/>
      <c r="B3923" s="324"/>
      <c r="C3923" s="325"/>
      <c r="D3923" s="325"/>
      <c r="E3923" s="313">
        <f t="shared" si="16"/>
        <v>0</v>
      </c>
      <c r="G3923" s="268"/>
      <c r="H3923" s="268"/>
    </row>
    <row r="3924" spans="1:8" s="313" customFormat="1" x14ac:dyDescent="0.2">
      <c r="A3924" s="316"/>
      <c r="B3924" s="324"/>
      <c r="C3924" s="325"/>
      <c r="D3924" s="325"/>
      <c r="E3924" s="313">
        <f t="shared" si="16"/>
        <v>0</v>
      </c>
      <c r="G3924" s="268"/>
      <c r="H3924" s="268"/>
    </row>
    <row r="3925" spans="1:8" s="313" customFormat="1" x14ac:dyDescent="0.2">
      <c r="A3925" s="316"/>
      <c r="B3925" s="324"/>
      <c r="C3925" s="325"/>
      <c r="D3925" s="325"/>
      <c r="E3925" s="313">
        <f t="shared" si="16"/>
        <v>0</v>
      </c>
      <c r="G3925" s="268"/>
      <c r="H3925" s="268"/>
    </row>
    <row r="3926" spans="1:8" s="313" customFormat="1" x14ac:dyDescent="0.2">
      <c r="A3926" s="316"/>
      <c r="B3926" s="324"/>
      <c r="C3926" s="325"/>
      <c r="D3926" s="325"/>
      <c r="E3926" s="313">
        <f t="shared" si="16"/>
        <v>0</v>
      </c>
      <c r="G3926" s="268"/>
      <c r="H3926" s="268"/>
    </row>
    <row r="3927" spans="1:8" s="313" customFormat="1" x14ac:dyDescent="0.2">
      <c r="A3927" s="316"/>
      <c r="B3927" s="324"/>
      <c r="C3927" s="325"/>
      <c r="D3927" s="325"/>
      <c r="E3927" s="313">
        <f t="shared" si="16"/>
        <v>0</v>
      </c>
      <c r="G3927" s="268"/>
      <c r="H3927" s="268"/>
    </row>
    <row r="3928" spans="1:8" s="313" customFormat="1" x14ac:dyDescent="0.2">
      <c r="A3928" s="316"/>
      <c r="B3928" s="324"/>
      <c r="C3928" s="325"/>
      <c r="D3928" s="325"/>
      <c r="E3928" s="313">
        <f t="shared" ref="E3928:E3991" si="17">F3928*C3928</f>
        <v>0</v>
      </c>
      <c r="G3928" s="268"/>
      <c r="H3928" s="268"/>
    </row>
    <row r="3929" spans="1:8" s="313" customFormat="1" x14ac:dyDescent="0.2">
      <c r="A3929" s="316"/>
      <c r="B3929" s="324"/>
      <c r="C3929" s="325"/>
      <c r="D3929" s="325"/>
      <c r="E3929" s="313">
        <f t="shared" si="17"/>
        <v>0</v>
      </c>
      <c r="G3929" s="268"/>
      <c r="H3929" s="268"/>
    </row>
    <row r="3930" spans="1:8" s="313" customFormat="1" x14ac:dyDescent="0.2">
      <c r="A3930" s="316"/>
      <c r="B3930" s="324"/>
      <c r="C3930" s="325"/>
      <c r="D3930" s="325"/>
      <c r="E3930" s="313">
        <f t="shared" si="17"/>
        <v>0</v>
      </c>
      <c r="G3930" s="268"/>
      <c r="H3930" s="268"/>
    </row>
    <row r="3931" spans="1:8" s="313" customFormat="1" x14ac:dyDescent="0.2">
      <c r="A3931" s="316"/>
      <c r="B3931" s="324"/>
      <c r="C3931" s="325"/>
      <c r="D3931" s="325"/>
      <c r="E3931" s="313">
        <f t="shared" si="17"/>
        <v>0</v>
      </c>
      <c r="G3931" s="268"/>
      <c r="H3931" s="268"/>
    </row>
    <row r="3932" spans="1:8" s="313" customFormat="1" x14ac:dyDescent="0.2">
      <c r="A3932" s="316"/>
      <c r="B3932" s="324"/>
      <c r="C3932" s="325"/>
      <c r="D3932" s="325"/>
      <c r="E3932" s="313">
        <f t="shared" si="17"/>
        <v>0</v>
      </c>
      <c r="G3932" s="268"/>
      <c r="H3932" s="268"/>
    </row>
    <row r="3933" spans="1:8" s="313" customFormat="1" x14ac:dyDescent="0.2">
      <c r="A3933" s="316"/>
      <c r="B3933" s="324"/>
      <c r="C3933" s="325"/>
      <c r="D3933" s="325"/>
      <c r="E3933" s="313">
        <f t="shared" si="17"/>
        <v>0</v>
      </c>
      <c r="G3933" s="268"/>
      <c r="H3933" s="268"/>
    </row>
    <row r="3934" spans="1:8" s="313" customFormat="1" x14ac:dyDescent="0.2">
      <c r="A3934" s="316"/>
      <c r="B3934" s="324"/>
      <c r="C3934" s="325"/>
      <c r="D3934" s="325"/>
      <c r="E3934" s="313">
        <f t="shared" si="17"/>
        <v>0</v>
      </c>
      <c r="G3934" s="268"/>
      <c r="H3934" s="268"/>
    </row>
    <row r="3935" spans="1:8" s="313" customFormat="1" x14ac:dyDescent="0.2">
      <c r="A3935" s="316"/>
      <c r="B3935" s="324"/>
      <c r="C3935" s="325"/>
      <c r="D3935" s="325"/>
      <c r="E3935" s="313">
        <f t="shared" si="17"/>
        <v>0</v>
      </c>
      <c r="G3935" s="268"/>
      <c r="H3935" s="268"/>
    </row>
    <row r="3936" spans="1:8" s="313" customFormat="1" x14ac:dyDescent="0.2">
      <c r="A3936" s="316"/>
      <c r="B3936" s="324"/>
      <c r="C3936" s="325"/>
      <c r="D3936" s="325"/>
      <c r="E3936" s="313">
        <f t="shared" si="17"/>
        <v>0</v>
      </c>
      <c r="G3936" s="268"/>
      <c r="H3936" s="268"/>
    </row>
    <row r="3937" spans="1:8" s="313" customFormat="1" x14ac:dyDescent="0.2">
      <c r="A3937" s="316"/>
      <c r="B3937" s="324"/>
      <c r="C3937" s="325"/>
      <c r="D3937" s="325"/>
      <c r="E3937" s="313">
        <f t="shared" si="17"/>
        <v>0</v>
      </c>
      <c r="G3937" s="268"/>
      <c r="H3937" s="268"/>
    </row>
    <row r="3938" spans="1:8" s="313" customFormat="1" x14ac:dyDescent="0.2">
      <c r="A3938" s="316"/>
      <c r="B3938" s="324"/>
      <c r="C3938" s="325"/>
      <c r="D3938" s="325"/>
      <c r="E3938" s="313">
        <f t="shared" si="17"/>
        <v>0</v>
      </c>
      <c r="G3938" s="268"/>
      <c r="H3938" s="268"/>
    </row>
    <row r="3939" spans="1:8" s="313" customFormat="1" x14ac:dyDescent="0.2">
      <c r="A3939" s="316"/>
      <c r="B3939" s="324"/>
      <c r="C3939" s="325"/>
      <c r="D3939" s="325"/>
      <c r="E3939" s="313">
        <f t="shared" si="17"/>
        <v>0</v>
      </c>
      <c r="G3939" s="268"/>
      <c r="H3939" s="268"/>
    </row>
    <row r="3940" spans="1:8" s="313" customFormat="1" x14ac:dyDescent="0.2">
      <c r="A3940" s="316"/>
      <c r="B3940" s="324"/>
      <c r="C3940" s="325"/>
      <c r="D3940" s="325"/>
      <c r="E3940" s="313">
        <f t="shared" si="17"/>
        <v>0</v>
      </c>
      <c r="G3940" s="268"/>
      <c r="H3940" s="268"/>
    </row>
    <row r="3941" spans="1:8" s="313" customFormat="1" x14ac:dyDescent="0.2">
      <c r="A3941" s="316"/>
      <c r="B3941" s="324"/>
      <c r="C3941" s="325"/>
      <c r="D3941" s="325"/>
      <c r="E3941" s="313">
        <f t="shared" si="17"/>
        <v>0</v>
      </c>
      <c r="G3941" s="268"/>
      <c r="H3941" s="268"/>
    </row>
    <row r="3942" spans="1:8" s="313" customFormat="1" x14ac:dyDescent="0.2">
      <c r="A3942" s="316"/>
      <c r="B3942" s="324"/>
      <c r="C3942" s="325"/>
      <c r="D3942" s="325"/>
      <c r="E3942" s="313">
        <f t="shared" si="17"/>
        <v>0</v>
      </c>
      <c r="G3942" s="268"/>
      <c r="H3942" s="268"/>
    </row>
    <row r="3943" spans="1:8" s="313" customFormat="1" x14ac:dyDescent="0.2">
      <c r="A3943" s="316"/>
      <c r="B3943" s="324"/>
      <c r="C3943" s="325"/>
      <c r="D3943" s="325"/>
      <c r="E3943" s="313">
        <f t="shared" si="17"/>
        <v>0</v>
      </c>
      <c r="G3943" s="268"/>
      <c r="H3943" s="268"/>
    </row>
    <row r="3944" spans="1:8" s="313" customFormat="1" x14ac:dyDescent="0.2">
      <c r="A3944" s="316"/>
      <c r="B3944" s="324"/>
      <c r="C3944" s="325"/>
      <c r="D3944" s="325"/>
      <c r="E3944" s="313">
        <f t="shared" si="17"/>
        <v>0</v>
      </c>
      <c r="G3944" s="268"/>
      <c r="H3944" s="268"/>
    </row>
    <row r="3945" spans="1:8" s="313" customFormat="1" x14ac:dyDescent="0.2">
      <c r="A3945" s="316"/>
      <c r="B3945" s="324"/>
      <c r="C3945" s="325"/>
      <c r="D3945" s="325"/>
      <c r="E3945" s="313">
        <f t="shared" si="17"/>
        <v>0</v>
      </c>
      <c r="G3945" s="268"/>
      <c r="H3945" s="268"/>
    </row>
    <row r="3946" spans="1:8" s="313" customFormat="1" x14ac:dyDescent="0.2">
      <c r="A3946" s="316"/>
      <c r="B3946" s="324"/>
      <c r="C3946" s="325"/>
      <c r="D3946" s="325"/>
      <c r="E3946" s="313">
        <f t="shared" si="17"/>
        <v>0</v>
      </c>
      <c r="G3946" s="268"/>
      <c r="H3946" s="268"/>
    </row>
    <row r="3947" spans="1:8" s="313" customFormat="1" x14ac:dyDescent="0.2">
      <c r="A3947" s="316"/>
      <c r="B3947" s="324"/>
      <c r="C3947" s="325"/>
      <c r="D3947" s="325"/>
      <c r="E3947" s="313">
        <f t="shared" si="17"/>
        <v>0</v>
      </c>
      <c r="G3947" s="268"/>
      <c r="H3947" s="268"/>
    </row>
    <row r="3948" spans="1:8" s="313" customFormat="1" x14ac:dyDescent="0.2">
      <c r="A3948" s="316"/>
      <c r="B3948" s="324"/>
      <c r="C3948" s="325"/>
      <c r="D3948" s="325"/>
      <c r="E3948" s="313">
        <f t="shared" si="17"/>
        <v>0</v>
      </c>
      <c r="G3948" s="268"/>
      <c r="H3948" s="268"/>
    </row>
    <row r="3949" spans="1:8" s="313" customFormat="1" x14ac:dyDescent="0.2">
      <c r="A3949" s="316"/>
      <c r="B3949" s="324"/>
      <c r="C3949" s="325"/>
      <c r="D3949" s="325"/>
      <c r="E3949" s="313">
        <f t="shared" si="17"/>
        <v>0</v>
      </c>
      <c r="G3949" s="268"/>
      <c r="H3949" s="268"/>
    </row>
    <row r="3950" spans="1:8" s="313" customFormat="1" x14ac:dyDescent="0.2">
      <c r="A3950" s="316"/>
      <c r="B3950" s="324"/>
      <c r="C3950" s="325"/>
      <c r="D3950" s="325"/>
      <c r="E3950" s="313">
        <f t="shared" si="17"/>
        <v>0</v>
      </c>
      <c r="G3950" s="268"/>
      <c r="H3950" s="268"/>
    </row>
    <row r="3951" spans="1:8" s="313" customFormat="1" x14ac:dyDescent="0.2">
      <c r="A3951" s="316"/>
      <c r="B3951" s="324"/>
      <c r="C3951" s="325"/>
      <c r="D3951" s="325"/>
      <c r="E3951" s="313">
        <f t="shared" si="17"/>
        <v>0</v>
      </c>
      <c r="G3951" s="268"/>
      <c r="H3951" s="268"/>
    </row>
    <row r="3952" spans="1:8" s="313" customFormat="1" x14ac:dyDescent="0.2">
      <c r="A3952" s="316"/>
      <c r="B3952" s="324"/>
      <c r="C3952" s="325"/>
      <c r="D3952" s="325"/>
      <c r="E3952" s="313">
        <f t="shared" si="17"/>
        <v>0</v>
      </c>
      <c r="G3952" s="268"/>
      <c r="H3952" s="268"/>
    </row>
    <row r="3953" spans="1:8" s="313" customFormat="1" x14ac:dyDescent="0.2">
      <c r="A3953" s="316"/>
      <c r="B3953" s="324"/>
      <c r="C3953" s="325"/>
      <c r="D3953" s="325"/>
      <c r="E3953" s="313">
        <f t="shared" si="17"/>
        <v>0</v>
      </c>
      <c r="G3953" s="268"/>
      <c r="H3953" s="268"/>
    </row>
    <row r="3954" spans="1:8" s="313" customFormat="1" x14ac:dyDescent="0.2">
      <c r="A3954" s="316"/>
      <c r="B3954" s="324"/>
      <c r="C3954" s="325"/>
      <c r="D3954" s="325"/>
      <c r="E3954" s="313">
        <f t="shared" si="17"/>
        <v>0</v>
      </c>
      <c r="G3954" s="268"/>
      <c r="H3954" s="268"/>
    </row>
    <row r="3955" spans="1:8" s="313" customFormat="1" x14ac:dyDescent="0.2">
      <c r="A3955" s="316"/>
      <c r="B3955" s="324"/>
      <c r="C3955" s="325"/>
      <c r="D3955" s="325"/>
      <c r="E3955" s="313">
        <f t="shared" si="17"/>
        <v>0</v>
      </c>
      <c r="G3955" s="268"/>
      <c r="H3955" s="268"/>
    </row>
    <row r="3956" spans="1:8" s="313" customFormat="1" x14ac:dyDescent="0.2">
      <c r="A3956" s="316"/>
      <c r="B3956" s="324"/>
      <c r="C3956" s="325"/>
      <c r="D3956" s="325"/>
      <c r="E3956" s="313">
        <f t="shared" si="17"/>
        <v>0</v>
      </c>
      <c r="G3956" s="268"/>
      <c r="H3956" s="268"/>
    </row>
    <row r="3957" spans="1:8" s="313" customFormat="1" x14ac:dyDescent="0.2">
      <c r="A3957" s="316"/>
      <c r="B3957" s="324"/>
      <c r="C3957" s="325"/>
      <c r="D3957" s="325"/>
      <c r="E3957" s="313">
        <f t="shared" si="17"/>
        <v>0</v>
      </c>
      <c r="G3957" s="268"/>
      <c r="H3957" s="268"/>
    </row>
    <row r="3958" spans="1:8" s="313" customFormat="1" x14ac:dyDescent="0.2">
      <c r="A3958" s="316"/>
      <c r="B3958" s="324"/>
      <c r="C3958" s="325"/>
      <c r="D3958" s="325"/>
      <c r="E3958" s="313">
        <f t="shared" si="17"/>
        <v>0</v>
      </c>
      <c r="G3958" s="268"/>
      <c r="H3958" s="268"/>
    </row>
    <row r="3959" spans="1:8" s="313" customFormat="1" x14ac:dyDescent="0.2">
      <c r="A3959" s="316"/>
      <c r="B3959" s="324"/>
      <c r="C3959" s="325"/>
      <c r="D3959" s="325"/>
      <c r="E3959" s="313">
        <f t="shared" si="17"/>
        <v>0</v>
      </c>
      <c r="G3959" s="268"/>
      <c r="H3959" s="268"/>
    </row>
    <row r="3960" spans="1:8" s="313" customFormat="1" x14ac:dyDescent="0.2">
      <c r="A3960" s="316"/>
      <c r="B3960" s="324"/>
      <c r="C3960" s="325"/>
      <c r="D3960" s="325"/>
      <c r="E3960" s="313">
        <f t="shared" si="17"/>
        <v>0</v>
      </c>
      <c r="G3960" s="268"/>
      <c r="H3960" s="268"/>
    </row>
    <row r="3961" spans="1:8" s="313" customFormat="1" x14ac:dyDescent="0.2">
      <c r="A3961" s="316"/>
      <c r="B3961" s="324"/>
      <c r="C3961" s="325"/>
      <c r="D3961" s="325"/>
      <c r="E3961" s="313">
        <f t="shared" si="17"/>
        <v>0</v>
      </c>
      <c r="G3961" s="268"/>
      <c r="H3961" s="268"/>
    </row>
    <row r="3962" spans="1:8" s="313" customFormat="1" x14ac:dyDescent="0.2">
      <c r="A3962" s="316"/>
      <c r="B3962" s="324"/>
      <c r="C3962" s="325"/>
      <c r="D3962" s="325"/>
      <c r="E3962" s="313">
        <f t="shared" si="17"/>
        <v>0</v>
      </c>
      <c r="G3962" s="268"/>
      <c r="H3962" s="268"/>
    </row>
    <row r="3963" spans="1:8" s="313" customFormat="1" x14ac:dyDescent="0.2">
      <c r="A3963" s="316"/>
      <c r="B3963" s="324"/>
      <c r="C3963" s="325"/>
      <c r="D3963" s="325"/>
      <c r="E3963" s="313">
        <f t="shared" si="17"/>
        <v>0</v>
      </c>
      <c r="G3963" s="268"/>
      <c r="H3963" s="268"/>
    </row>
    <row r="3964" spans="1:8" s="313" customFormat="1" x14ac:dyDescent="0.2">
      <c r="A3964" s="316"/>
      <c r="B3964" s="324"/>
      <c r="C3964" s="325"/>
      <c r="D3964" s="325"/>
      <c r="E3964" s="313">
        <f t="shared" si="17"/>
        <v>0</v>
      </c>
      <c r="G3964" s="268"/>
      <c r="H3964" s="268"/>
    </row>
    <row r="3965" spans="1:8" s="313" customFormat="1" x14ac:dyDescent="0.2">
      <c r="A3965" s="316"/>
      <c r="B3965" s="324"/>
      <c r="C3965" s="325"/>
      <c r="D3965" s="325"/>
      <c r="E3965" s="313">
        <f t="shared" si="17"/>
        <v>0</v>
      </c>
      <c r="G3965" s="268"/>
      <c r="H3965" s="268"/>
    </row>
    <row r="3966" spans="1:8" s="313" customFormat="1" x14ac:dyDescent="0.2">
      <c r="A3966" s="316"/>
      <c r="B3966" s="324"/>
      <c r="C3966" s="325"/>
      <c r="D3966" s="325"/>
      <c r="E3966" s="313">
        <f t="shared" si="17"/>
        <v>0</v>
      </c>
      <c r="G3966" s="268"/>
      <c r="H3966" s="268"/>
    </row>
    <row r="3967" spans="1:8" s="313" customFormat="1" x14ac:dyDescent="0.2">
      <c r="A3967" s="316"/>
      <c r="B3967" s="324"/>
      <c r="C3967" s="325"/>
      <c r="D3967" s="325"/>
      <c r="E3967" s="313">
        <f t="shared" si="17"/>
        <v>0</v>
      </c>
      <c r="G3967" s="268"/>
      <c r="H3967" s="268"/>
    </row>
    <row r="3968" spans="1:8" s="313" customFormat="1" x14ac:dyDescent="0.2">
      <c r="A3968" s="316"/>
      <c r="B3968" s="324"/>
      <c r="C3968" s="325"/>
      <c r="D3968" s="325"/>
      <c r="E3968" s="313">
        <f t="shared" si="17"/>
        <v>0</v>
      </c>
      <c r="G3968" s="268"/>
      <c r="H3968" s="268"/>
    </row>
    <row r="3969" spans="1:8" s="313" customFormat="1" x14ac:dyDescent="0.2">
      <c r="A3969" s="316"/>
      <c r="B3969" s="324"/>
      <c r="C3969" s="325"/>
      <c r="D3969" s="325"/>
      <c r="E3969" s="313">
        <f t="shared" si="17"/>
        <v>0</v>
      </c>
      <c r="G3969" s="268"/>
      <c r="H3969" s="268"/>
    </row>
    <row r="3970" spans="1:8" s="313" customFormat="1" x14ac:dyDescent="0.2">
      <c r="A3970" s="316"/>
      <c r="B3970" s="324"/>
      <c r="C3970" s="325"/>
      <c r="D3970" s="325"/>
      <c r="E3970" s="313">
        <f t="shared" si="17"/>
        <v>0</v>
      </c>
      <c r="G3970" s="268"/>
      <c r="H3970" s="268"/>
    </row>
    <row r="3971" spans="1:8" s="313" customFormat="1" x14ac:dyDescent="0.2">
      <c r="A3971" s="316"/>
      <c r="B3971" s="324"/>
      <c r="C3971" s="325"/>
      <c r="D3971" s="325"/>
      <c r="E3971" s="313">
        <f t="shared" si="17"/>
        <v>0</v>
      </c>
      <c r="G3971" s="268"/>
      <c r="H3971" s="268"/>
    </row>
    <row r="3972" spans="1:8" s="313" customFormat="1" x14ac:dyDescent="0.2">
      <c r="A3972" s="316"/>
      <c r="B3972" s="324"/>
      <c r="C3972" s="325"/>
      <c r="D3972" s="325"/>
      <c r="E3972" s="313">
        <f t="shared" si="17"/>
        <v>0</v>
      </c>
      <c r="G3972" s="268"/>
      <c r="H3972" s="268"/>
    </row>
    <row r="3973" spans="1:8" s="313" customFormat="1" x14ac:dyDescent="0.2">
      <c r="A3973" s="316"/>
      <c r="B3973" s="324"/>
      <c r="C3973" s="325"/>
      <c r="D3973" s="325"/>
      <c r="E3973" s="313">
        <f t="shared" si="17"/>
        <v>0</v>
      </c>
      <c r="G3973" s="268"/>
      <c r="H3973" s="268"/>
    </row>
    <row r="3974" spans="1:8" s="313" customFormat="1" x14ac:dyDescent="0.2">
      <c r="A3974" s="316"/>
      <c r="B3974" s="324"/>
      <c r="C3974" s="325"/>
      <c r="D3974" s="325"/>
      <c r="E3974" s="313">
        <f t="shared" si="17"/>
        <v>0</v>
      </c>
      <c r="G3974" s="268"/>
      <c r="H3974" s="268"/>
    </row>
    <row r="3975" spans="1:8" s="313" customFormat="1" x14ac:dyDescent="0.2">
      <c r="A3975" s="316"/>
      <c r="B3975" s="324"/>
      <c r="C3975" s="325"/>
      <c r="D3975" s="325"/>
      <c r="E3975" s="313">
        <f t="shared" si="17"/>
        <v>0</v>
      </c>
      <c r="G3975" s="268"/>
      <c r="H3975" s="268"/>
    </row>
    <row r="3976" spans="1:8" s="313" customFormat="1" x14ac:dyDescent="0.2">
      <c r="A3976" s="316"/>
      <c r="B3976" s="324"/>
      <c r="C3976" s="325"/>
      <c r="D3976" s="325"/>
      <c r="E3976" s="313">
        <f t="shared" si="17"/>
        <v>0</v>
      </c>
      <c r="G3976" s="268"/>
      <c r="H3976" s="268"/>
    </row>
    <row r="3977" spans="1:8" s="313" customFormat="1" x14ac:dyDescent="0.2">
      <c r="A3977" s="316"/>
      <c r="B3977" s="324"/>
      <c r="C3977" s="325"/>
      <c r="D3977" s="325"/>
      <c r="E3977" s="313">
        <f t="shared" si="17"/>
        <v>0</v>
      </c>
      <c r="G3977" s="268"/>
      <c r="H3977" s="268"/>
    </row>
    <row r="3978" spans="1:8" s="313" customFormat="1" x14ac:dyDescent="0.2">
      <c r="A3978" s="316"/>
      <c r="B3978" s="324"/>
      <c r="C3978" s="325"/>
      <c r="D3978" s="325"/>
      <c r="E3978" s="313">
        <f t="shared" si="17"/>
        <v>0</v>
      </c>
      <c r="G3978" s="268"/>
      <c r="H3978" s="268"/>
    </row>
    <row r="3979" spans="1:8" s="313" customFormat="1" x14ac:dyDescent="0.2">
      <c r="A3979" s="316"/>
      <c r="B3979" s="324"/>
      <c r="C3979" s="325"/>
      <c r="D3979" s="325"/>
      <c r="E3979" s="313">
        <f t="shared" si="17"/>
        <v>0</v>
      </c>
      <c r="G3979" s="268"/>
      <c r="H3979" s="268"/>
    </row>
    <row r="3980" spans="1:8" s="313" customFormat="1" x14ac:dyDescent="0.2">
      <c r="A3980" s="316"/>
      <c r="B3980" s="324"/>
      <c r="C3980" s="325"/>
      <c r="D3980" s="325"/>
      <c r="E3980" s="313">
        <f t="shared" si="17"/>
        <v>0</v>
      </c>
      <c r="G3980" s="268"/>
      <c r="H3980" s="268"/>
    </row>
    <row r="3981" spans="1:8" s="313" customFormat="1" x14ac:dyDescent="0.2">
      <c r="A3981" s="316"/>
      <c r="B3981" s="324"/>
      <c r="C3981" s="325"/>
      <c r="D3981" s="325"/>
      <c r="E3981" s="313">
        <f t="shared" si="17"/>
        <v>0</v>
      </c>
      <c r="G3981" s="268"/>
      <c r="H3981" s="268"/>
    </row>
    <row r="3982" spans="1:8" s="313" customFormat="1" x14ac:dyDescent="0.2">
      <c r="A3982" s="316"/>
      <c r="B3982" s="324"/>
      <c r="C3982" s="325"/>
      <c r="D3982" s="325"/>
      <c r="E3982" s="313">
        <f t="shared" si="17"/>
        <v>0</v>
      </c>
      <c r="G3982" s="268"/>
      <c r="H3982" s="268"/>
    </row>
    <row r="3983" spans="1:8" s="313" customFormat="1" x14ac:dyDescent="0.2">
      <c r="A3983" s="316"/>
      <c r="B3983" s="324"/>
      <c r="C3983" s="325"/>
      <c r="D3983" s="325"/>
      <c r="E3983" s="313">
        <f t="shared" si="17"/>
        <v>0</v>
      </c>
      <c r="G3983" s="268"/>
      <c r="H3983" s="268"/>
    </row>
    <row r="3984" spans="1:8" s="313" customFormat="1" x14ac:dyDescent="0.2">
      <c r="A3984" s="316"/>
      <c r="B3984" s="324"/>
      <c r="C3984" s="325"/>
      <c r="D3984" s="325"/>
      <c r="E3984" s="313">
        <f t="shared" si="17"/>
        <v>0</v>
      </c>
      <c r="G3984" s="268"/>
      <c r="H3984" s="268"/>
    </row>
    <row r="3985" spans="1:8" s="313" customFormat="1" x14ac:dyDescent="0.2">
      <c r="A3985" s="316"/>
      <c r="B3985" s="324"/>
      <c r="C3985" s="325"/>
      <c r="D3985" s="325"/>
      <c r="E3985" s="313">
        <f t="shared" si="17"/>
        <v>0</v>
      </c>
      <c r="G3985" s="268"/>
      <c r="H3985" s="268"/>
    </row>
    <row r="3986" spans="1:8" s="313" customFormat="1" x14ac:dyDescent="0.2">
      <c r="A3986" s="316"/>
      <c r="B3986" s="324"/>
      <c r="C3986" s="325"/>
      <c r="D3986" s="325"/>
      <c r="E3986" s="313">
        <f t="shared" si="17"/>
        <v>0</v>
      </c>
      <c r="G3986" s="268"/>
      <c r="H3986" s="268"/>
    </row>
    <row r="3987" spans="1:8" s="313" customFormat="1" x14ac:dyDescent="0.2">
      <c r="A3987" s="316"/>
      <c r="B3987" s="324"/>
      <c r="C3987" s="325"/>
      <c r="D3987" s="325"/>
      <c r="E3987" s="313">
        <f t="shared" si="17"/>
        <v>0</v>
      </c>
      <c r="G3987" s="268"/>
      <c r="H3987" s="268"/>
    </row>
    <row r="3988" spans="1:8" s="313" customFormat="1" x14ac:dyDescent="0.2">
      <c r="A3988" s="316"/>
      <c r="B3988" s="324"/>
      <c r="C3988" s="325"/>
      <c r="D3988" s="325"/>
      <c r="E3988" s="313">
        <f t="shared" si="17"/>
        <v>0</v>
      </c>
      <c r="G3988" s="268"/>
      <c r="H3988" s="268"/>
    </row>
    <row r="3989" spans="1:8" s="313" customFormat="1" x14ac:dyDescent="0.2">
      <c r="A3989" s="316"/>
      <c r="B3989" s="324"/>
      <c r="C3989" s="325"/>
      <c r="D3989" s="325"/>
      <c r="E3989" s="313">
        <f t="shared" si="17"/>
        <v>0</v>
      </c>
      <c r="G3989" s="268"/>
      <c r="H3989" s="268"/>
    </row>
    <row r="3990" spans="1:8" s="313" customFormat="1" x14ac:dyDescent="0.2">
      <c r="A3990" s="316"/>
      <c r="B3990" s="324"/>
      <c r="C3990" s="325"/>
      <c r="D3990" s="325"/>
      <c r="E3990" s="313">
        <f t="shared" si="17"/>
        <v>0</v>
      </c>
      <c r="G3990" s="268"/>
      <c r="H3990" s="268"/>
    </row>
    <row r="3991" spans="1:8" s="313" customFormat="1" x14ac:dyDescent="0.2">
      <c r="A3991" s="316"/>
      <c r="B3991" s="324"/>
      <c r="C3991" s="325"/>
      <c r="D3991" s="325"/>
      <c r="E3991" s="313">
        <f t="shared" si="17"/>
        <v>0</v>
      </c>
      <c r="G3991" s="268"/>
      <c r="H3991" s="268"/>
    </row>
    <row r="3992" spans="1:8" s="313" customFormat="1" x14ac:dyDescent="0.2">
      <c r="A3992" s="316"/>
      <c r="B3992" s="324"/>
      <c r="C3992" s="325"/>
      <c r="D3992" s="325"/>
      <c r="E3992" s="313">
        <f t="shared" ref="E3992:E4055" si="18">F3992*C3992</f>
        <v>0</v>
      </c>
      <c r="G3992" s="268"/>
      <c r="H3992" s="268"/>
    </row>
    <row r="3993" spans="1:8" s="313" customFormat="1" x14ac:dyDescent="0.2">
      <c r="A3993" s="316"/>
      <c r="B3993" s="324"/>
      <c r="C3993" s="325"/>
      <c r="D3993" s="325"/>
      <c r="E3993" s="313">
        <f t="shared" si="18"/>
        <v>0</v>
      </c>
      <c r="G3993" s="268"/>
      <c r="H3993" s="268"/>
    </row>
    <row r="3994" spans="1:8" s="313" customFormat="1" x14ac:dyDescent="0.2">
      <c r="A3994" s="316"/>
      <c r="B3994" s="324"/>
      <c r="C3994" s="325"/>
      <c r="D3994" s="325"/>
      <c r="E3994" s="313">
        <f t="shared" si="18"/>
        <v>0</v>
      </c>
      <c r="G3994" s="268"/>
      <c r="H3994" s="268"/>
    </row>
    <row r="3995" spans="1:8" s="313" customFormat="1" x14ac:dyDescent="0.2">
      <c r="A3995" s="316"/>
      <c r="B3995" s="324"/>
      <c r="C3995" s="325"/>
      <c r="D3995" s="325"/>
      <c r="E3995" s="313">
        <f t="shared" si="18"/>
        <v>0</v>
      </c>
      <c r="G3995" s="268"/>
      <c r="H3995" s="268"/>
    </row>
    <row r="3996" spans="1:8" s="313" customFormat="1" x14ac:dyDescent="0.2">
      <c r="A3996" s="316"/>
      <c r="B3996" s="324"/>
      <c r="C3996" s="325"/>
      <c r="D3996" s="325"/>
      <c r="E3996" s="313">
        <f t="shared" si="18"/>
        <v>0</v>
      </c>
      <c r="G3996" s="268"/>
      <c r="H3996" s="268"/>
    </row>
    <row r="3997" spans="1:8" s="313" customFormat="1" x14ac:dyDescent="0.2">
      <c r="A3997" s="316"/>
      <c r="B3997" s="324"/>
      <c r="C3997" s="325"/>
      <c r="D3997" s="325"/>
      <c r="E3997" s="313">
        <f t="shared" si="18"/>
        <v>0</v>
      </c>
      <c r="G3997" s="268"/>
      <c r="H3997" s="268"/>
    </row>
    <row r="3998" spans="1:8" s="313" customFormat="1" x14ac:dyDescent="0.2">
      <c r="A3998" s="316"/>
      <c r="B3998" s="324"/>
      <c r="C3998" s="325"/>
      <c r="D3998" s="325"/>
      <c r="E3998" s="313">
        <f t="shared" si="18"/>
        <v>0</v>
      </c>
      <c r="G3998" s="268"/>
      <c r="H3998" s="268"/>
    </row>
    <row r="3999" spans="1:8" s="313" customFormat="1" x14ac:dyDescent="0.2">
      <c r="A3999" s="316"/>
      <c r="B3999" s="324"/>
      <c r="C3999" s="325"/>
      <c r="D3999" s="325"/>
      <c r="E3999" s="313">
        <f t="shared" si="18"/>
        <v>0</v>
      </c>
      <c r="G3999" s="268"/>
      <c r="H3999" s="268"/>
    </row>
    <row r="4000" spans="1:8" s="313" customFormat="1" x14ac:dyDescent="0.2">
      <c r="A4000" s="316"/>
      <c r="B4000" s="324"/>
      <c r="C4000" s="325"/>
      <c r="D4000" s="325"/>
      <c r="E4000" s="313">
        <f t="shared" si="18"/>
        <v>0</v>
      </c>
      <c r="G4000" s="268"/>
      <c r="H4000" s="268"/>
    </row>
    <row r="4001" spans="1:8" s="313" customFormat="1" x14ac:dyDescent="0.2">
      <c r="A4001" s="316"/>
      <c r="B4001" s="324"/>
      <c r="C4001" s="325"/>
      <c r="D4001" s="325"/>
      <c r="E4001" s="313">
        <f t="shared" si="18"/>
        <v>0</v>
      </c>
      <c r="G4001" s="268"/>
      <c r="H4001" s="268"/>
    </row>
    <row r="4002" spans="1:8" s="313" customFormat="1" x14ac:dyDescent="0.2">
      <c r="A4002" s="316"/>
      <c r="B4002" s="324"/>
      <c r="C4002" s="325"/>
      <c r="D4002" s="325"/>
      <c r="E4002" s="313">
        <f t="shared" si="18"/>
        <v>0</v>
      </c>
      <c r="G4002" s="268"/>
      <c r="H4002" s="268"/>
    </row>
    <row r="4003" spans="1:8" s="313" customFormat="1" x14ac:dyDescent="0.2">
      <c r="A4003" s="316"/>
      <c r="B4003" s="324"/>
      <c r="C4003" s="325"/>
      <c r="D4003" s="325"/>
      <c r="E4003" s="313">
        <f t="shared" si="18"/>
        <v>0</v>
      </c>
      <c r="G4003" s="268"/>
      <c r="H4003" s="268"/>
    </row>
    <row r="4004" spans="1:8" s="313" customFormat="1" x14ac:dyDescent="0.2">
      <c r="A4004" s="316"/>
      <c r="B4004" s="324"/>
      <c r="C4004" s="325"/>
      <c r="D4004" s="325"/>
      <c r="E4004" s="313">
        <f t="shared" si="18"/>
        <v>0</v>
      </c>
      <c r="G4004" s="268"/>
      <c r="H4004" s="268"/>
    </row>
    <row r="4005" spans="1:8" s="313" customFormat="1" x14ac:dyDescent="0.2">
      <c r="A4005" s="316"/>
      <c r="B4005" s="324"/>
      <c r="C4005" s="325"/>
      <c r="D4005" s="325"/>
      <c r="E4005" s="313">
        <f t="shared" si="18"/>
        <v>0</v>
      </c>
      <c r="G4005" s="268"/>
      <c r="H4005" s="268"/>
    </row>
    <row r="4006" spans="1:8" s="313" customFormat="1" x14ac:dyDescent="0.2">
      <c r="A4006" s="316"/>
      <c r="B4006" s="324"/>
      <c r="C4006" s="325"/>
      <c r="D4006" s="325"/>
      <c r="E4006" s="313">
        <f t="shared" si="18"/>
        <v>0</v>
      </c>
      <c r="G4006" s="268"/>
      <c r="H4006" s="268"/>
    </row>
    <row r="4007" spans="1:8" s="313" customFormat="1" x14ac:dyDescent="0.2">
      <c r="A4007" s="316"/>
      <c r="B4007" s="324"/>
      <c r="C4007" s="325"/>
      <c r="D4007" s="325"/>
      <c r="E4007" s="313">
        <f t="shared" si="18"/>
        <v>0</v>
      </c>
      <c r="G4007" s="268"/>
      <c r="H4007" s="268"/>
    </row>
    <row r="4008" spans="1:8" s="313" customFormat="1" x14ac:dyDescent="0.2">
      <c r="A4008" s="316"/>
      <c r="B4008" s="324"/>
      <c r="C4008" s="325"/>
      <c r="D4008" s="325"/>
      <c r="E4008" s="313">
        <f t="shared" si="18"/>
        <v>0</v>
      </c>
      <c r="G4008" s="268"/>
      <c r="H4008" s="268"/>
    </row>
    <row r="4009" spans="1:8" s="313" customFormat="1" x14ac:dyDescent="0.2">
      <c r="A4009" s="316"/>
      <c r="B4009" s="324"/>
      <c r="C4009" s="325"/>
      <c r="D4009" s="325"/>
      <c r="E4009" s="313">
        <f t="shared" si="18"/>
        <v>0</v>
      </c>
      <c r="G4009" s="268"/>
      <c r="H4009" s="268"/>
    </row>
    <row r="4010" spans="1:8" s="313" customFormat="1" x14ac:dyDescent="0.2">
      <c r="A4010" s="316"/>
      <c r="B4010" s="324"/>
      <c r="C4010" s="325"/>
      <c r="D4010" s="325"/>
      <c r="E4010" s="313">
        <f t="shared" si="18"/>
        <v>0</v>
      </c>
      <c r="G4010" s="268"/>
      <c r="H4010" s="268"/>
    </row>
    <row r="4011" spans="1:8" s="313" customFormat="1" x14ac:dyDescent="0.2">
      <c r="A4011" s="316"/>
      <c r="B4011" s="324"/>
      <c r="C4011" s="325"/>
      <c r="D4011" s="325"/>
      <c r="E4011" s="313">
        <f t="shared" si="18"/>
        <v>0</v>
      </c>
      <c r="G4011" s="268"/>
      <c r="H4011" s="268"/>
    </row>
    <row r="4012" spans="1:8" s="313" customFormat="1" x14ac:dyDescent="0.2">
      <c r="A4012" s="316"/>
      <c r="B4012" s="324"/>
      <c r="C4012" s="325"/>
      <c r="D4012" s="325"/>
      <c r="E4012" s="313">
        <f t="shared" si="18"/>
        <v>0</v>
      </c>
      <c r="G4012" s="268"/>
      <c r="H4012" s="268"/>
    </row>
    <row r="4013" spans="1:8" s="313" customFormat="1" x14ac:dyDescent="0.2">
      <c r="A4013" s="316"/>
      <c r="B4013" s="324"/>
      <c r="C4013" s="325"/>
      <c r="D4013" s="325"/>
      <c r="E4013" s="313">
        <f t="shared" si="18"/>
        <v>0</v>
      </c>
      <c r="G4013" s="268"/>
      <c r="H4013" s="268"/>
    </row>
    <row r="4014" spans="1:8" s="313" customFormat="1" x14ac:dyDescent="0.2">
      <c r="A4014" s="316"/>
      <c r="B4014" s="324"/>
      <c r="C4014" s="325"/>
      <c r="D4014" s="325"/>
      <c r="E4014" s="313">
        <f t="shared" si="18"/>
        <v>0</v>
      </c>
      <c r="G4014" s="268"/>
      <c r="H4014" s="268"/>
    </row>
    <row r="4015" spans="1:8" s="313" customFormat="1" x14ac:dyDescent="0.2">
      <c r="A4015" s="316"/>
      <c r="B4015" s="324"/>
      <c r="C4015" s="325"/>
      <c r="D4015" s="325"/>
      <c r="E4015" s="313">
        <f t="shared" si="18"/>
        <v>0</v>
      </c>
      <c r="G4015" s="268"/>
      <c r="H4015" s="268"/>
    </row>
    <row r="4016" spans="1:8" s="313" customFormat="1" x14ac:dyDescent="0.2">
      <c r="A4016" s="316"/>
      <c r="B4016" s="324"/>
      <c r="C4016" s="325"/>
      <c r="D4016" s="325"/>
      <c r="E4016" s="313">
        <f t="shared" si="18"/>
        <v>0</v>
      </c>
      <c r="G4016" s="268"/>
      <c r="H4016" s="268"/>
    </row>
    <row r="4017" spans="1:8" s="313" customFormat="1" x14ac:dyDescent="0.2">
      <c r="A4017" s="316"/>
      <c r="B4017" s="324"/>
      <c r="C4017" s="325"/>
      <c r="D4017" s="325"/>
      <c r="E4017" s="313">
        <f t="shared" si="18"/>
        <v>0</v>
      </c>
      <c r="G4017" s="268"/>
      <c r="H4017" s="268"/>
    </row>
    <row r="4018" spans="1:8" s="313" customFormat="1" x14ac:dyDescent="0.2">
      <c r="A4018" s="316"/>
      <c r="B4018" s="324"/>
      <c r="C4018" s="325"/>
      <c r="D4018" s="325"/>
      <c r="E4018" s="313">
        <f t="shared" si="18"/>
        <v>0</v>
      </c>
      <c r="G4018" s="268"/>
      <c r="H4018" s="268"/>
    </row>
    <row r="4019" spans="1:8" s="313" customFormat="1" x14ac:dyDescent="0.2">
      <c r="A4019" s="316"/>
      <c r="B4019" s="324"/>
      <c r="C4019" s="325"/>
      <c r="D4019" s="325"/>
      <c r="E4019" s="313">
        <f t="shared" si="18"/>
        <v>0</v>
      </c>
      <c r="G4019" s="268"/>
      <c r="H4019" s="268"/>
    </row>
    <row r="4020" spans="1:8" s="313" customFormat="1" x14ac:dyDescent="0.2">
      <c r="A4020" s="316"/>
      <c r="B4020" s="324"/>
      <c r="C4020" s="325"/>
      <c r="D4020" s="325"/>
      <c r="E4020" s="313">
        <f t="shared" si="18"/>
        <v>0</v>
      </c>
      <c r="G4020" s="268"/>
      <c r="H4020" s="268"/>
    </row>
    <row r="4021" spans="1:8" s="313" customFormat="1" x14ac:dyDescent="0.2">
      <c r="A4021" s="316"/>
      <c r="B4021" s="324"/>
      <c r="C4021" s="325"/>
      <c r="D4021" s="325"/>
      <c r="E4021" s="313">
        <f t="shared" si="18"/>
        <v>0</v>
      </c>
      <c r="G4021" s="268"/>
      <c r="H4021" s="268"/>
    </row>
    <row r="4022" spans="1:8" s="313" customFormat="1" x14ac:dyDescent="0.2">
      <c r="A4022" s="316"/>
      <c r="B4022" s="324"/>
      <c r="C4022" s="325"/>
      <c r="D4022" s="325"/>
      <c r="E4022" s="313">
        <f t="shared" si="18"/>
        <v>0</v>
      </c>
      <c r="G4022" s="268"/>
      <c r="H4022" s="268"/>
    </row>
    <row r="4023" spans="1:8" s="313" customFormat="1" x14ac:dyDescent="0.2">
      <c r="A4023" s="316"/>
      <c r="B4023" s="324"/>
      <c r="C4023" s="325"/>
      <c r="D4023" s="325"/>
      <c r="E4023" s="313">
        <f t="shared" si="18"/>
        <v>0</v>
      </c>
      <c r="G4023" s="268"/>
      <c r="H4023" s="268"/>
    </row>
    <row r="4024" spans="1:8" s="313" customFormat="1" x14ac:dyDescent="0.2">
      <c r="A4024" s="316"/>
      <c r="B4024" s="324"/>
      <c r="C4024" s="325"/>
      <c r="D4024" s="325"/>
      <c r="E4024" s="313">
        <f t="shared" si="18"/>
        <v>0</v>
      </c>
      <c r="G4024" s="268"/>
      <c r="H4024" s="268"/>
    </row>
    <row r="4025" spans="1:8" s="313" customFormat="1" x14ac:dyDescent="0.2">
      <c r="A4025" s="316"/>
      <c r="B4025" s="324"/>
      <c r="C4025" s="325"/>
      <c r="D4025" s="325"/>
      <c r="E4025" s="313">
        <f t="shared" si="18"/>
        <v>0</v>
      </c>
      <c r="G4025" s="268"/>
      <c r="H4025" s="268"/>
    </row>
    <row r="4026" spans="1:8" s="313" customFormat="1" x14ac:dyDescent="0.2">
      <c r="A4026" s="316"/>
      <c r="B4026" s="324"/>
      <c r="C4026" s="325"/>
      <c r="D4026" s="325"/>
      <c r="E4026" s="313">
        <f t="shared" si="18"/>
        <v>0</v>
      </c>
      <c r="G4026" s="268"/>
      <c r="H4026" s="268"/>
    </row>
    <row r="4027" spans="1:8" s="313" customFormat="1" x14ac:dyDescent="0.2">
      <c r="A4027" s="316"/>
      <c r="B4027" s="324"/>
      <c r="C4027" s="325"/>
      <c r="D4027" s="325"/>
      <c r="E4027" s="313">
        <f t="shared" si="18"/>
        <v>0</v>
      </c>
      <c r="G4027" s="268"/>
      <c r="H4027" s="268"/>
    </row>
    <row r="4028" spans="1:8" s="313" customFormat="1" x14ac:dyDescent="0.2">
      <c r="A4028" s="316"/>
      <c r="B4028" s="324"/>
      <c r="C4028" s="325"/>
      <c r="D4028" s="325"/>
      <c r="E4028" s="313">
        <f t="shared" si="18"/>
        <v>0</v>
      </c>
      <c r="G4028" s="268"/>
      <c r="H4028" s="268"/>
    </row>
    <row r="4029" spans="1:8" s="313" customFormat="1" x14ac:dyDescent="0.2">
      <c r="A4029" s="316"/>
      <c r="B4029" s="324"/>
      <c r="C4029" s="325"/>
      <c r="D4029" s="325"/>
      <c r="E4029" s="313">
        <f t="shared" si="18"/>
        <v>0</v>
      </c>
      <c r="G4029" s="268"/>
      <c r="H4029" s="268"/>
    </row>
    <row r="4030" spans="1:8" s="313" customFormat="1" x14ac:dyDescent="0.2">
      <c r="A4030" s="316"/>
      <c r="B4030" s="324"/>
      <c r="C4030" s="325"/>
      <c r="D4030" s="325"/>
      <c r="E4030" s="313">
        <f t="shared" si="18"/>
        <v>0</v>
      </c>
      <c r="G4030" s="268"/>
      <c r="H4030" s="268"/>
    </row>
    <row r="4031" spans="1:8" s="313" customFormat="1" x14ac:dyDescent="0.2">
      <c r="A4031" s="316"/>
      <c r="B4031" s="324"/>
      <c r="C4031" s="325"/>
      <c r="D4031" s="325"/>
      <c r="E4031" s="313">
        <f t="shared" si="18"/>
        <v>0</v>
      </c>
      <c r="G4031" s="268"/>
      <c r="H4031" s="268"/>
    </row>
    <row r="4032" spans="1:8" s="313" customFormat="1" x14ac:dyDescent="0.2">
      <c r="A4032" s="316"/>
      <c r="B4032" s="324"/>
      <c r="C4032" s="325"/>
      <c r="D4032" s="325"/>
      <c r="E4032" s="313">
        <f t="shared" si="18"/>
        <v>0</v>
      </c>
      <c r="G4032" s="268"/>
      <c r="H4032" s="268"/>
    </row>
    <row r="4033" spans="1:8" s="313" customFormat="1" x14ac:dyDescent="0.2">
      <c r="A4033" s="316"/>
      <c r="B4033" s="324"/>
      <c r="C4033" s="325"/>
      <c r="D4033" s="325"/>
      <c r="E4033" s="313">
        <f t="shared" si="18"/>
        <v>0</v>
      </c>
      <c r="G4033" s="268"/>
      <c r="H4033" s="268"/>
    </row>
    <row r="4034" spans="1:8" s="313" customFormat="1" x14ac:dyDescent="0.2">
      <c r="A4034" s="316"/>
      <c r="B4034" s="324"/>
      <c r="C4034" s="325"/>
      <c r="D4034" s="325"/>
      <c r="E4034" s="313">
        <f t="shared" si="18"/>
        <v>0</v>
      </c>
      <c r="G4034" s="268"/>
      <c r="H4034" s="268"/>
    </row>
    <row r="4035" spans="1:8" s="313" customFormat="1" x14ac:dyDescent="0.2">
      <c r="A4035" s="316"/>
      <c r="B4035" s="324"/>
      <c r="C4035" s="325"/>
      <c r="D4035" s="325"/>
      <c r="E4035" s="313">
        <f t="shared" si="18"/>
        <v>0</v>
      </c>
      <c r="G4035" s="268"/>
      <c r="H4035" s="268"/>
    </row>
    <row r="4036" spans="1:8" s="313" customFormat="1" x14ac:dyDescent="0.2">
      <c r="A4036" s="316"/>
      <c r="B4036" s="324"/>
      <c r="C4036" s="325"/>
      <c r="D4036" s="325"/>
      <c r="E4036" s="313">
        <f t="shared" si="18"/>
        <v>0</v>
      </c>
      <c r="G4036" s="268"/>
      <c r="H4036" s="268"/>
    </row>
    <row r="4037" spans="1:8" s="313" customFormat="1" x14ac:dyDescent="0.2">
      <c r="A4037" s="316"/>
      <c r="B4037" s="324"/>
      <c r="C4037" s="325"/>
      <c r="D4037" s="325"/>
      <c r="E4037" s="313">
        <f t="shared" si="18"/>
        <v>0</v>
      </c>
      <c r="G4037" s="268"/>
      <c r="H4037" s="268"/>
    </row>
    <row r="4038" spans="1:8" s="313" customFormat="1" x14ac:dyDescent="0.2">
      <c r="A4038" s="316"/>
      <c r="B4038" s="324"/>
      <c r="C4038" s="325"/>
      <c r="D4038" s="325"/>
      <c r="E4038" s="313">
        <f t="shared" si="18"/>
        <v>0</v>
      </c>
      <c r="G4038" s="268"/>
      <c r="H4038" s="268"/>
    </row>
    <row r="4039" spans="1:8" s="313" customFormat="1" x14ac:dyDescent="0.2">
      <c r="A4039" s="316"/>
      <c r="B4039" s="324"/>
      <c r="C4039" s="325"/>
      <c r="D4039" s="325"/>
      <c r="E4039" s="313">
        <f t="shared" si="18"/>
        <v>0</v>
      </c>
      <c r="G4039" s="268"/>
      <c r="H4039" s="268"/>
    </row>
    <row r="4040" spans="1:8" s="313" customFormat="1" x14ac:dyDescent="0.2">
      <c r="A4040" s="316"/>
      <c r="B4040" s="324"/>
      <c r="C4040" s="325"/>
      <c r="D4040" s="325"/>
      <c r="E4040" s="313">
        <f t="shared" si="18"/>
        <v>0</v>
      </c>
      <c r="G4040" s="268"/>
      <c r="H4040" s="268"/>
    </row>
    <row r="4041" spans="1:8" s="313" customFormat="1" x14ac:dyDescent="0.2">
      <c r="A4041" s="316"/>
      <c r="B4041" s="324"/>
      <c r="C4041" s="325"/>
      <c r="D4041" s="325"/>
      <c r="E4041" s="313">
        <f t="shared" si="18"/>
        <v>0</v>
      </c>
      <c r="G4041" s="268"/>
      <c r="H4041" s="268"/>
    </row>
    <row r="4042" spans="1:8" s="313" customFormat="1" x14ac:dyDescent="0.2">
      <c r="A4042" s="316"/>
      <c r="B4042" s="324"/>
      <c r="C4042" s="325"/>
      <c r="D4042" s="325"/>
      <c r="E4042" s="313">
        <f t="shared" si="18"/>
        <v>0</v>
      </c>
      <c r="G4042" s="268"/>
      <c r="H4042" s="268"/>
    </row>
    <row r="4043" spans="1:8" s="313" customFormat="1" x14ac:dyDescent="0.2">
      <c r="A4043" s="316"/>
      <c r="B4043" s="324"/>
      <c r="C4043" s="325"/>
      <c r="D4043" s="325"/>
      <c r="E4043" s="313">
        <f t="shared" si="18"/>
        <v>0</v>
      </c>
      <c r="G4043" s="268"/>
      <c r="H4043" s="268"/>
    </row>
    <row r="4044" spans="1:8" s="313" customFormat="1" x14ac:dyDescent="0.2">
      <c r="A4044" s="316"/>
      <c r="B4044" s="324"/>
      <c r="C4044" s="325"/>
      <c r="D4044" s="325"/>
      <c r="E4044" s="313">
        <f t="shared" si="18"/>
        <v>0</v>
      </c>
      <c r="G4044" s="268"/>
      <c r="H4044" s="268"/>
    </row>
    <row r="4045" spans="1:8" s="313" customFormat="1" x14ac:dyDescent="0.2">
      <c r="A4045" s="316"/>
      <c r="B4045" s="324"/>
      <c r="C4045" s="325"/>
      <c r="D4045" s="325"/>
      <c r="E4045" s="313">
        <f t="shared" si="18"/>
        <v>0</v>
      </c>
      <c r="G4045" s="268"/>
      <c r="H4045" s="268"/>
    </row>
    <row r="4046" spans="1:8" s="313" customFormat="1" x14ac:dyDescent="0.2">
      <c r="A4046" s="316"/>
      <c r="B4046" s="324"/>
      <c r="C4046" s="325"/>
      <c r="D4046" s="325"/>
      <c r="E4046" s="313">
        <f t="shared" si="18"/>
        <v>0</v>
      </c>
      <c r="G4046" s="268"/>
      <c r="H4046" s="268"/>
    </row>
    <row r="4047" spans="1:8" s="313" customFormat="1" x14ac:dyDescent="0.2">
      <c r="A4047" s="316"/>
      <c r="B4047" s="324"/>
      <c r="C4047" s="325"/>
      <c r="D4047" s="325"/>
      <c r="E4047" s="313">
        <f t="shared" si="18"/>
        <v>0</v>
      </c>
      <c r="G4047" s="268"/>
      <c r="H4047" s="268"/>
    </row>
    <row r="4048" spans="1:8" s="313" customFormat="1" x14ac:dyDescent="0.2">
      <c r="A4048" s="316"/>
      <c r="B4048" s="324"/>
      <c r="C4048" s="325"/>
      <c r="D4048" s="325"/>
      <c r="E4048" s="313">
        <f t="shared" si="18"/>
        <v>0</v>
      </c>
      <c r="G4048" s="268"/>
      <c r="H4048" s="268"/>
    </row>
    <row r="4049" spans="1:8" s="313" customFormat="1" x14ac:dyDescent="0.2">
      <c r="A4049" s="316"/>
      <c r="B4049" s="324"/>
      <c r="C4049" s="325"/>
      <c r="D4049" s="325"/>
      <c r="E4049" s="313">
        <f t="shared" si="18"/>
        <v>0</v>
      </c>
      <c r="G4049" s="268"/>
      <c r="H4049" s="268"/>
    </row>
    <row r="4050" spans="1:8" s="313" customFormat="1" x14ac:dyDescent="0.2">
      <c r="A4050" s="316"/>
      <c r="B4050" s="324"/>
      <c r="C4050" s="325"/>
      <c r="D4050" s="325"/>
      <c r="E4050" s="313">
        <f t="shared" si="18"/>
        <v>0</v>
      </c>
      <c r="G4050" s="268"/>
      <c r="H4050" s="268"/>
    </row>
    <row r="4051" spans="1:8" s="313" customFormat="1" x14ac:dyDescent="0.2">
      <c r="A4051" s="316"/>
      <c r="B4051" s="324"/>
      <c r="C4051" s="325"/>
      <c r="D4051" s="325"/>
      <c r="E4051" s="313">
        <f t="shared" si="18"/>
        <v>0</v>
      </c>
      <c r="G4051" s="268"/>
      <c r="H4051" s="268"/>
    </row>
    <row r="4052" spans="1:8" s="313" customFormat="1" x14ac:dyDescent="0.2">
      <c r="A4052" s="316"/>
      <c r="B4052" s="324"/>
      <c r="C4052" s="325"/>
      <c r="D4052" s="325"/>
      <c r="E4052" s="313">
        <f t="shared" si="18"/>
        <v>0</v>
      </c>
      <c r="G4052" s="268"/>
      <c r="H4052" s="268"/>
    </row>
    <row r="4053" spans="1:8" s="313" customFormat="1" x14ac:dyDescent="0.2">
      <c r="A4053" s="316"/>
      <c r="B4053" s="324"/>
      <c r="C4053" s="325"/>
      <c r="D4053" s="325"/>
      <c r="E4053" s="313">
        <f t="shared" si="18"/>
        <v>0</v>
      </c>
      <c r="G4053" s="268"/>
      <c r="H4053" s="268"/>
    </row>
    <row r="4054" spans="1:8" s="313" customFormat="1" x14ac:dyDescent="0.2">
      <c r="A4054" s="316"/>
      <c r="B4054" s="324"/>
      <c r="C4054" s="325"/>
      <c r="D4054" s="325"/>
      <c r="E4054" s="313">
        <f t="shared" si="18"/>
        <v>0</v>
      </c>
      <c r="G4054" s="268"/>
      <c r="H4054" s="268"/>
    </row>
    <row r="4055" spans="1:8" s="313" customFormat="1" x14ac:dyDescent="0.2">
      <c r="A4055" s="316"/>
      <c r="B4055" s="324"/>
      <c r="C4055" s="325"/>
      <c r="D4055" s="325"/>
      <c r="E4055" s="313">
        <f t="shared" si="18"/>
        <v>0</v>
      </c>
      <c r="G4055" s="268"/>
      <c r="H4055" s="268"/>
    </row>
    <row r="4056" spans="1:8" s="313" customFormat="1" x14ac:dyDescent="0.2">
      <c r="A4056" s="316"/>
      <c r="B4056" s="324"/>
      <c r="C4056" s="325"/>
      <c r="D4056" s="325"/>
      <c r="E4056" s="313">
        <f t="shared" ref="E4056:E4119" si="19">F4056*C4056</f>
        <v>0</v>
      </c>
      <c r="G4056" s="268"/>
      <c r="H4056" s="268"/>
    </row>
    <row r="4057" spans="1:8" s="313" customFormat="1" x14ac:dyDescent="0.2">
      <c r="A4057" s="316"/>
      <c r="B4057" s="324"/>
      <c r="C4057" s="325"/>
      <c r="D4057" s="325"/>
      <c r="E4057" s="313">
        <f t="shared" si="19"/>
        <v>0</v>
      </c>
      <c r="G4057" s="268"/>
      <c r="H4057" s="268"/>
    </row>
    <row r="4058" spans="1:8" s="313" customFormat="1" x14ac:dyDescent="0.2">
      <c r="A4058" s="316"/>
      <c r="B4058" s="324"/>
      <c r="C4058" s="325"/>
      <c r="D4058" s="325"/>
      <c r="E4058" s="313">
        <f t="shared" si="19"/>
        <v>0</v>
      </c>
      <c r="G4058" s="268"/>
      <c r="H4058" s="268"/>
    </row>
    <row r="4059" spans="1:8" s="313" customFormat="1" x14ac:dyDescent="0.2">
      <c r="A4059" s="316"/>
      <c r="B4059" s="324"/>
      <c r="C4059" s="325"/>
      <c r="D4059" s="325"/>
      <c r="E4059" s="313">
        <f t="shared" si="19"/>
        <v>0</v>
      </c>
      <c r="G4059" s="268"/>
      <c r="H4059" s="268"/>
    </row>
    <row r="4060" spans="1:8" s="313" customFormat="1" x14ac:dyDescent="0.2">
      <c r="A4060" s="316"/>
      <c r="B4060" s="324"/>
      <c r="C4060" s="325"/>
      <c r="D4060" s="325"/>
      <c r="E4060" s="313">
        <f t="shared" si="19"/>
        <v>0</v>
      </c>
      <c r="G4060" s="268"/>
      <c r="H4060" s="268"/>
    </row>
    <row r="4061" spans="1:8" s="313" customFormat="1" x14ac:dyDescent="0.2">
      <c r="A4061" s="316"/>
      <c r="B4061" s="324"/>
      <c r="C4061" s="325"/>
      <c r="D4061" s="325"/>
      <c r="E4061" s="313">
        <f t="shared" si="19"/>
        <v>0</v>
      </c>
      <c r="G4061" s="268"/>
      <c r="H4061" s="268"/>
    </row>
    <row r="4062" spans="1:8" s="313" customFormat="1" x14ac:dyDescent="0.2">
      <c r="A4062" s="316"/>
      <c r="B4062" s="324"/>
      <c r="C4062" s="325"/>
      <c r="D4062" s="325"/>
      <c r="E4062" s="313">
        <f t="shared" si="19"/>
        <v>0</v>
      </c>
      <c r="G4062" s="268"/>
      <c r="H4062" s="268"/>
    </row>
    <row r="4063" spans="1:8" s="313" customFormat="1" x14ac:dyDescent="0.2">
      <c r="A4063" s="316"/>
      <c r="B4063" s="324"/>
      <c r="C4063" s="325"/>
      <c r="D4063" s="325"/>
      <c r="E4063" s="313">
        <f t="shared" si="19"/>
        <v>0</v>
      </c>
      <c r="G4063" s="268"/>
      <c r="H4063" s="268"/>
    </row>
    <row r="4064" spans="1:8" s="313" customFormat="1" x14ac:dyDescent="0.2">
      <c r="A4064" s="316"/>
      <c r="B4064" s="324"/>
      <c r="C4064" s="325"/>
      <c r="D4064" s="325"/>
      <c r="E4064" s="313">
        <f t="shared" si="19"/>
        <v>0</v>
      </c>
      <c r="G4064" s="268"/>
      <c r="H4064" s="268"/>
    </row>
    <row r="4065" spans="1:8" s="313" customFormat="1" x14ac:dyDescent="0.2">
      <c r="A4065" s="316"/>
      <c r="B4065" s="324"/>
      <c r="C4065" s="325"/>
      <c r="D4065" s="325"/>
      <c r="E4065" s="313">
        <f t="shared" si="19"/>
        <v>0</v>
      </c>
      <c r="G4065" s="268"/>
      <c r="H4065" s="268"/>
    </row>
    <row r="4066" spans="1:8" s="313" customFormat="1" x14ac:dyDescent="0.2">
      <c r="A4066" s="316"/>
      <c r="B4066" s="324"/>
      <c r="C4066" s="325"/>
      <c r="D4066" s="325"/>
      <c r="E4066" s="313">
        <f t="shared" si="19"/>
        <v>0</v>
      </c>
      <c r="G4066" s="268"/>
      <c r="H4066" s="268"/>
    </row>
    <row r="4067" spans="1:8" s="313" customFormat="1" x14ac:dyDescent="0.2">
      <c r="A4067" s="316"/>
      <c r="B4067" s="324"/>
      <c r="C4067" s="325"/>
      <c r="D4067" s="325"/>
      <c r="E4067" s="313">
        <f t="shared" si="19"/>
        <v>0</v>
      </c>
      <c r="G4067" s="268"/>
      <c r="H4067" s="268"/>
    </row>
    <row r="4068" spans="1:8" s="313" customFormat="1" x14ac:dyDescent="0.2">
      <c r="A4068" s="316"/>
      <c r="B4068" s="324"/>
      <c r="C4068" s="325"/>
      <c r="D4068" s="325"/>
      <c r="E4068" s="313">
        <f t="shared" si="19"/>
        <v>0</v>
      </c>
      <c r="G4068" s="268"/>
      <c r="H4068" s="268"/>
    </row>
    <row r="4069" spans="1:8" s="313" customFormat="1" x14ac:dyDescent="0.2">
      <c r="A4069" s="316"/>
      <c r="B4069" s="324"/>
      <c r="C4069" s="325"/>
      <c r="D4069" s="325"/>
      <c r="E4069" s="313">
        <f t="shared" si="19"/>
        <v>0</v>
      </c>
      <c r="G4069" s="268"/>
      <c r="H4069" s="268"/>
    </row>
    <row r="4070" spans="1:8" s="313" customFormat="1" x14ac:dyDescent="0.2">
      <c r="A4070" s="316"/>
      <c r="B4070" s="324"/>
      <c r="C4070" s="325"/>
      <c r="D4070" s="325"/>
      <c r="E4070" s="313">
        <f t="shared" si="19"/>
        <v>0</v>
      </c>
      <c r="G4070" s="268"/>
      <c r="H4070" s="268"/>
    </row>
    <row r="4071" spans="1:8" s="313" customFormat="1" x14ac:dyDescent="0.2">
      <c r="A4071" s="316"/>
      <c r="B4071" s="324"/>
      <c r="C4071" s="325"/>
      <c r="D4071" s="325"/>
      <c r="E4071" s="313">
        <f t="shared" si="19"/>
        <v>0</v>
      </c>
      <c r="G4071" s="268"/>
      <c r="H4071" s="268"/>
    </row>
    <row r="4072" spans="1:8" s="313" customFormat="1" x14ac:dyDescent="0.2">
      <c r="A4072" s="316"/>
      <c r="B4072" s="324"/>
      <c r="C4072" s="325"/>
      <c r="D4072" s="325"/>
      <c r="E4072" s="313">
        <f t="shared" si="19"/>
        <v>0</v>
      </c>
      <c r="G4072" s="268"/>
      <c r="H4072" s="268"/>
    </row>
    <row r="4073" spans="1:8" s="313" customFormat="1" x14ac:dyDescent="0.2">
      <c r="A4073" s="316"/>
      <c r="B4073" s="324"/>
      <c r="C4073" s="325"/>
      <c r="D4073" s="325"/>
      <c r="E4073" s="313">
        <f t="shared" si="19"/>
        <v>0</v>
      </c>
      <c r="G4073" s="268"/>
      <c r="H4073" s="268"/>
    </row>
    <row r="4074" spans="1:8" s="313" customFormat="1" x14ac:dyDescent="0.2">
      <c r="A4074" s="316"/>
      <c r="B4074" s="324"/>
      <c r="C4074" s="325"/>
      <c r="D4074" s="325"/>
      <c r="E4074" s="313">
        <f t="shared" si="19"/>
        <v>0</v>
      </c>
      <c r="G4074" s="268"/>
      <c r="H4074" s="268"/>
    </row>
    <row r="4075" spans="1:8" s="313" customFormat="1" x14ac:dyDescent="0.2">
      <c r="A4075" s="316"/>
      <c r="B4075" s="324"/>
      <c r="C4075" s="325"/>
      <c r="D4075" s="325"/>
      <c r="E4075" s="313">
        <f t="shared" si="19"/>
        <v>0</v>
      </c>
      <c r="G4075" s="268"/>
      <c r="H4075" s="268"/>
    </row>
    <row r="4076" spans="1:8" s="313" customFormat="1" x14ac:dyDescent="0.2">
      <c r="A4076" s="316"/>
      <c r="B4076" s="324"/>
      <c r="C4076" s="325"/>
      <c r="D4076" s="325"/>
      <c r="E4076" s="313">
        <f t="shared" si="19"/>
        <v>0</v>
      </c>
      <c r="G4076" s="268"/>
      <c r="H4076" s="268"/>
    </row>
    <row r="4077" spans="1:8" s="313" customFormat="1" x14ac:dyDescent="0.2">
      <c r="A4077" s="316"/>
      <c r="B4077" s="324"/>
      <c r="C4077" s="325"/>
      <c r="D4077" s="325"/>
      <c r="E4077" s="313">
        <f t="shared" si="19"/>
        <v>0</v>
      </c>
      <c r="G4077" s="268"/>
      <c r="H4077" s="268"/>
    </row>
    <row r="4078" spans="1:8" s="313" customFormat="1" x14ac:dyDescent="0.2">
      <c r="A4078" s="316"/>
      <c r="B4078" s="324"/>
      <c r="C4078" s="325"/>
      <c r="D4078" s="325"/>
      <c r="E4078" s="313">
        <f t="shared" si="19"/>
        <v>0</v>
      </c>
      <c r="G4078" s="268"/>
      <c r="H4078" s="268"/>
    </row>
    <row r="4079" spans="1:8" s="313" customFormat="1" x14ac:dyDescent="0.2">
      <c r="A4079" s="316"/>
      <c r="B4079" s="324"/>
      <c r="C4079" s="325"/>
      <c r="D4079" s="325"/>
      <c r="E4079" s="313">
        <f t="shared" si="19"/>
        <v>0</v>
      </c>
      <c r="G4079" s="268"/>
      <c r="H4079" s="268"/>
    </row>
    <row r="4080" spans="1:8" s="313" customFormat="1" x14ac:dyDescent="0.2">
      <c r="A4080" s="316"/>
      <c r="B4080" s="324"/>
      <c r="C4080" s="325"/>
      <c r="D4080" s="325"/>
      <c r="E4080" s="313">
        <f t="shared" si="19"/>
        <v>0</v>
      </c>
      <c r="G4080" s="268"/>
      <c r="H4080" s="268"/>
    </row>
    <row r="4081" spans="1:8" s="313" customFormat="1" x14ac:dyDescent="0.2">
      <c r="A4081" s="316"/>
      <c r="B4081" s="324"/>
      <c r="C4081" s="325"/>
      <c r="D4081" s="325"/>
      <c r="E4081" s="313">
        <f t="shared" si="19"/>
        <v>0</v>
      </c>
      <c r="G4081" s="268"/>
      <c r="H4081" s="268"/>
    </row>
    <row r="4082" spans="1:8" s="313" customFormat="1" x14ac:dyDescent="0.2">
      <c r="A4082" s="316"/>
      <c r="B4082" s="324"/>
      <c r="C4082" s="325"/>
      <c r="D4082" s="325"/>
      <c r="E4082" s="313">
        <f t="shared" si="19"/>
        <v>0</v>
      </c>
      <c r="G4082" s="268"/>
      <c r="H4082" s="268"/>
    </row>
    <row r="4083" spans="1:8" s="313" customFormat="1" x14ac:dyDescent="0.2">
      <c r="A4083" s="316"/>
      <c r="B4083" s="324"/>
      <c r="C4083" s="325"/>
      <c r="D4083" s="325"/>
      <c r="E4083" s="313">
        <f t="shared" si="19"/>
        <v>0</v>
      </c>
      <c r="G4083" s="268"/>
      <c r="H4083" s="268"/>
    </row>
    <row r="4084" spans="1:8" s="313" customFormat="1" x14ac:dyDescent="0.2">
      <c r="A4084" s="316"/>
      <c r="B4084" s="324"/>
      <c r="C4084" s="325"/>
      <c r="D4084" s="325"/>
      <c r="E4084" s="313">
        <f t="shared" si="19"/>
        <v>0</v>
      </c>
      <c r="G4084" s="268"/>
      <c r="H4084" s="268"/>
    </row>
    <row r="4085" spans="1:8" s="313" customFormat="1" x14ac:dyDescent="0.2">
      <c r="A4085" s="316"/>
      <c r="B4085" s="324"/>
      <c r="C4085" s="325"/>
      <c r="D4085" s="325"/>
      <c r="E4085" s="313">
        <f t="shared" si="19"/>
        <v>0</v>
      </c>
      <c r="G4085" s="268"/>
      <c r="H4085" s="268"/>
    </row>
    <row r="4086" spans="1:8" s="313" customFormat="1" x14ac:dyDescent="0.2">
      <c r="A4086" s="316"/>
      <c r="B4086" s="324"/>
      <c r="C4086" s="325"/>
      <c r="D4086" s="325"/>
      <c r="E4086" s="313">
        <f t="shared" si="19"/>
        <v>0</v>
      </c>
      <c r="G4086" s="268"/>
      <c r="H4086" s="268"/>
    </row>
    <row r="4087" spans="1:8" s="313" customFormat="1" x14ac:dyDescent="0.2">
      <c r="A4087" s="316"/>
      <c r="B4087" s="324"/>
      <c r="C4087" s="325"/>
      <c r="D4087" s="325"/>
      <c r="E4087" s="313">
        <f t="shared" si="19"/>
        <v>0</v>
      </c>
      <c r="G4087" s="268"/>
      <c r="H4087" s="268"/>
    </row>
    <row r="4088" spans="1:8" s="313" customFormat="1" x14ac:dyDescent="0.2">
      <c r="A4088" s="316"/>
      <c r="B4088" s="324"/>
      <c r="C4088" s="325"/>
      <c r="D4088" s="325"/>
      <c r="E4088" s="313">
        <f t="shared" si="19"/>
        <v>0</v>
      </c>
      <c r="G4088" s="268"/>
      <c r="H4088" s="268"/>
    </row>
    <row r="4089" spans="1:8" s="313" customFormat="1" x14ac:dyDescent="0.2">
      <c r="A4089" s="316"/>
      <c r="B4089" s="324"/>
      <c r="C4089" s="325"/>
      <c r="D4089" s="325"/>
      <c r="E4089" s="313">
        <f t="shared" si="19"/>
        <v>0</v>
      </c>
      <c r="G4089" s="268"/>
      <c r="H4089" s="268"/>
    </row>
    <row r="4090" spans="1:8" s="313" customFormat="1" x14ac:dyDescent="0.2">
      <c r="A4090" s="316"/>
      <c r="B4090" s="324"/>
      <c r="C4090" s="325"/>
      <c r="D4090" s="325"/>
      <c r="E4090" s="313">
        <f t="shared" si="19"/>
        <v>0</v>
      </c>
      <c r="G4090" s="268"/>
      <c r="H4090" s="268"/>
    </row>
    <row r="4091" spans="1:8" s="313" customFormat="1" x14ac:dyDescent="0.2">
      <c r="A4091" s="316"/>
      <c r="B4091" s="324"/>
      <c r="C4091" s="325"/>
      <c r="D4091" s="325"/>
      <c r="E4091" s="313">
        <f t="shared" si="19"/>
        <v>0</v>
      </c>
      <c r="G4091" s="268"/>
      <c r="H4091" s="268"/>
    </row>
    <row r="4092" spans="1:8" s="313" customFormat="1" x14ac:dyDescent="0.2">
      <c r="A4092" s="316"/>
      <c r="B4092" s="324"/>
      <c r="C4092" s="325"/>
      <c r="D4092" s="325"/>
      <c r="E4092" s="313">
        <f t="shared" si="19"/>
        <v>0</v>
      </c>
      <c r="G4092" s="268"/>
      <c r="H4092" s="268"/>
    </row>
    <row r="4093" spans="1:8" s="313" customFormat="1" x14ac:dyDescent="0.2">
      <c r="A4093" s="316"/>
      <c r="B4093" s="324"/>
      <c r="C4093" s="325"/>
      <c r="D4093" s="325"/>
      <c r="E4093" s="313">
        <f t="shared" si="19"/>
        <v>0</v>
      </c>
      <c r="G4093" s="268"/>
      <c r="H4093" s="268"/>
    </row>
    <row r="4094" spans="1:8" s="313" customFormat="1" x14ac:dyDescent="0.2">
      <c r="A4094" s="316"/>
      <c r="B4094" s="324"/>
      <c r="C4094" s="325"/>
      <c r="D4094" s="325"/>
      <c r="E4094" s="313">
        <f t="shared" si="19"/>
        <v>0</v>
      </c>
      <c r="G4094" s="268"/>
      <c r="H4094" s="268"/>
    </row>
    <row r="4095" spans="1:8" s="313" customFormat="1" x14ac:dyDescent="0.2">
      <c r="A4095" s="316"/>
      <c r="B4095" s="324"/>
      <c r="C4095" s="325"/>
      <c r="D4095" s="325"/>
      <c r="E4095" s="313">
        <f t="shared" si="19"/>
        <v>0</v>
      </c>
      <c r="G4095" s="268"/>
      <c r="H4095" s="268"/>
    </row>
    <row r="4096" spans="1:8" s="313" customFormat="1" x14ac:dyDescent="0.2">
      <c r="A4096" s="316"/>
      <c r="B4096" s="324"/>
      <c r="C4096" s="325"/>
      <c r="D4096" s="325"/>
      <c r="E4096" s="313">
        <f t="shared" si="19"/>
        <v>0</v>
      </c>
      <c r="G4096" s="268"/>
      <c r="H4096" s="268"/>
    </row>
    <row r="4097" spans="1:8" s="313" customFormat="1" x14ac:dyDescent="0.2">
      <c r="A4097" s="316"/>
      <c r="B4097" s="324"/>
      <c r="C4097" s="325"/>
      <c r="D4097" s="325"/>
      <c r="E4097" s="313">
        <f t="shared" si="19"/>
        <v>0</v>
      </c>
      <c r="G4097" s="268"/>
      <c r="H4097" s="268"/>
    </row>
    <row r="4098" spans="1:8" s="313" customFormat="1" x14ac:dyDescent="0.2">
      <c r="A4098" s="316"/>
      <c r="B4098" s="324"/>
      <c r="C4098" s="325"/>
      <c r="D4098" s="325"/>
      <c r="E4098" s="313">
        <f t="shared" si="19"/>
        <v>0</v>
      </c>
      <c r="G4098" s="268"/>
      <c r="H4098" s="268"/>
    </row>
    <row r="4099" spans="1:8" s="313" customFormat="1" x14ac:dyDescent="0.2">
      <c r="A4099" s="316"/>
      <c r="B4099" s="324"/>
      <c r="C4099" s="325"/>
      <c r="D4099" s="325"/>
      <c r="E4099" s="313">
        <f t="shared" si="19"/>
        <v>0</v>
      </c>
      <c r="G4099" s="268"/>
      <c r="H4099" s="268"/>
    </row>
    <row r="4100" spans="1:8" s="313" customFormat="1" x14ac:dyDescent="0.2">
      <c r="A4100" s="316"/>
      <c r="B4100" s="324"/>
      <c r="C4100" s="325"/>
      <c r="D4100" s="325"/>
      <c r="E4100" s="313">
        <f t="shared" si="19"/>
        <v>0</v>
      </c>
      <c r="G4100" s="268"/>
      <c r="H4100" s="268"/>
    </row>
    <row r="4101" spans="1:8" s="313" customFormat="1" x14ac:dyDescent="0.2">
      <c r="A4101" s="316"/>
      <c r="B4101" s="324"/>
      <c r="C4101" s="325"/>
      <c r="D4101" s="325"/>
      <c r="E4101" s="313">
        <f t="shared" si="19"/>
        <v>0</v>
      </c>
      <c r="G4101" s="268"/>
      <c r="H4101" s="268"/>
    </row>
    <row r="4102" spans="1:8" s="313" customFormat="1" x14ac:dyDescent="0.2">
      <c r="A4102" s="316"/>
      <c r="B4102" s="324"/>
      <c r="C4102" s="325"/>
      <c r="D4102" s="325"/>
      <c r="E4102" s="313">
        <f t="shared" si="19"/>
        <v>0</v>
      </c>
      <c r="G4102" s="268"/>
      <c r="H4102" s="268"/>
    </row>
    <row r="4103" spans="1:8" s="313" customFormat="1" x14ac:dyDescent="0.2">
      <c r="A4103" s="316"/>
      <c r="B4103" s="324"/>
      <c r="C4103" s="325"/>
      <c r="D4103" s="325"/>
      <c r="E4103" s="313">
        <f t="shared" si="19"/>
        <v>0</v>
      </c>
      <c r="G4103" s="268"/>
      <c r="H4103" s="268"/>
    </row>
    <row r="4104" spans="1:8" s="313" customFormat="1" x14ac:dyDescent="0.2">
      <c r="A4104" s="316"/>
      <c r="B4104" s="324"/>
      <c r="C4104" s="325"/>
      <c r="D4104" s="325"/>
      <c r="E4104" s="313">
        <f t="shared" si="19"/>
        <v>0</v>
      </c>
      <c r="G4104" s="268"/>
      <c r="H4104" s="268"/>
    </row>
    <row r="4105" spans="1:8" s="313" customFormat="1" x14ac:dyDescent="0.2">
      <c r="A4105" s="316"/>
      <c r="B4105" s="324"/>
      <c r="C4105" s="325"/>
      <c r="D4105" s="325"/>
      <c r="E4105" s="313">
        <f t="shared" si="19"/>
        <v>0</v>
      </c>
      <c r="G4105" s="268"/>
      <c r="H4105" s="268"/>
    </row>
    <row r="4106" spans="1:8" s="313" customFormat="1" x14ac:dyDescent="0.2">
      <c r="A4106" s="316"/>
      <c r="B4106" s="324"/>
      <c r="C4106" s="325"/>
      <c r="D4106" s="325"/>
      <c r="E4106" s="313">
        <f t="shared" si="19"/>
        <v>0</v>
      </c>
      <c r="G4106" s="268"/>
      <c r="H4106" s="268"/>
    </row>
    <row r="4107" spans="1:8" s="313" customFormat="1" x14ac:dyDescent="0.2">
      <c r="A4107" s="316"/>
      <c r="B4107" s="324"/>
      <c r="C4107" s="325"/>
      <c r="D4107" s="325"/>
      <c r="E4107" s="313">
        <f t="shared" si="19"/>
        <v>0</v>
      </c>
      <c r="G4107" s="268"/>
      <c r="H4107" s="268"/>
    </row>
    <row r="4108" spans="1:8" s="313" customFormat="1" x14ac:dyDescent="0.2">
      <c r="A4108" s="316"/>
      <c r="B4108" s="324"/>
      <c r="C4108" s="325"/>
      <c r="D4108" s="325"/>
      <c r="E4108" s="313">
        <f t="shared" si="19"/>
        <v>0</v>
      </c>
      <c r="G4108" s="268"/>
      <c r="H4108" s="268"/>
    </row>
    <row r="4109" spans="1:8" s="313" customFormat="1" x14ac:dyDescent="0.2">
      <c r="A4109" s="316"/>
      <c r="B4109" s="324"/>
      <c r="C4109" s="325"/>
      <c r="D4109" s="325"/>
      <c r="E4109" s="313">
        <f t="shared" si="19"/>
        <v>0</v>
      </c>
      <c r="G4109" s="268"/>
      <c r="H4109" s="268"/>
    </row>
    <row r="4110" spans="1:8" s="313" customFormat="1" x14ac:dyDescent="0.2">
      <c r="A4110" s="316"/>
      <c r="B4110" s="324"/>
      <c r="C4110" s="325"/>
      <c r="D4110" s="325"/>
      <c r="E4110" s="313">
        <f t="shared" si="19"/>
        <v>0</v>
      </c>
      <c r="G4110" s="268"/>
      <c r="H4110" s="268"/>
    </row>
    <row r="4111" spans="1:8" s="313" customFormat="1" x14ac:dyDescent="0.2">
      <c r="A4111" s="316"/>
      <c r="B4111" s="324"/>
      <c r="C4111" s="325"/>
      <c r="D4111" s="325"/>
      <c r="E4111" s="313">
        <f t="shared" si="19"/>
        <v>0</v>
      </c>
      <c r="G4111" s="268"/>
      <c r="H4111" s="268"/>
    </row>
    <row r="4112" spans="1:8" s="313" customFormat="1" x14ac:dyDescent="0.2">
      <c r="A4112" s="316"/>
      <c r="B4112" s="324"/>
      <c r="C4112" s="325"/>
      <c r="D4112" s="325"/>
      <c r="E4112" s="313">
        <f t="shared" si="19"/>
        <v>0</v>
      </c>
      <c r="G4112" s="268"/>
      <c r="H4112" s="268"/>
    </row>
    <row r="4113" spans="1:8" s="313" customFormat="1" x14ac:dyDescent="0.2">
      <c r="A4113" s="316"/>
      <c r="B4113" s="324"/>
      <c r="C4113" s="325"/>
      <c r="D4113" s="325"/>
      <c r="E4113" s="313">
        <f t="shared" si="19"/>
        <v>0</v>
      </c>
      <c r="G4113" s="268"/>
      <c r="H4113" s="268"/>
    </row>
    <row r="4114" spans="1:8" s="313" customFormat="1" x14ac:dyDescent="0.2">
      <c r="A4114" s="316"/>
      <c r="B4114" s="324"/>
      <c r="C4114" s="325"/>
      <c r="D4114" s="325"/>
      <c r="E4114" s="313">
        <f t="shared" si="19"/>
        <v>0</v>
      </c>
      <c r="G4114" s="268"/>
      <c r="H4114" s="268"/>
    </row>
    <row r="4115" spans="1:8" s="313" customFormat="1" x14ac:dyDescent="0.2">
      <c r="A4115" s="316"/>
      <c r="B4115" s="324"/>
      <c r="C4115" s="325"/>
      <c r="D4115" s="325"/>
      <c r="E4115" s="313">
        <f t="shared" si="19"/>
        <v>0</v>
      </c>
      <c r="G4115" s="268"/>
      <c r="H4115" s="268"/>
    </row>
    <row r="4116" spans="1:8" s="313" customFormat="1" x14ac:dyDescent="0.2">
      <c r="A4116" s="316"/>
      <c r="B4116" s="324"/>
      <c r="C4116" s="325"/>
      <c r="D4116" s="325"/>
      <c r="E4116" s="313">
        <f t="shared" si="19"/>
        <v>0</v>
      </c>
      <c r="G4116" s="268"/>
      <c r="H4116" s="268"/>
    </row>
    <row r="4117" spans="1:8" s="313" customFormat="1" x14ac:dyDescent="0.2">
      <c r="A4117" s="316"/>
      <c r="B4117" s="324"/>
      <c r="C4117" s="325"/>
      <c r="D4117" s="325"/>
      <c r="E4117" s="313">
        <f t="shared" si="19"/>
        <v>0</v>
      </c>
      <c r="G4117" s="268"/>
      <c r="H4117" s="268"/>
    </row>
    <row r="4118" spans="1:8" s="313" customFormat="1" x14ac:dyDescent="0.2">
      <c r="A4118" s="316"/>
      <c r="B4118" s="324"/>
      <c r="C4118" s="325"/>
      <c r="D4118" s="325"/>
      <c r="E4118" s="313">
        <f t="shared" si="19"/>
        <v>0</v>
      </c>
      <c r="G4118" s="268"/>
      <c r="H4118" s="268"/>
    </row>
    <row r="4119" spans="1:8" s="313" customFormat="1" x14ac:dyDescent="0.2">
      <c r="A4119" s="316"/>
      <c r="B4119" s="324"/>
      <c r="C4119" s="325"/>
      <c r="D4119" s="325"/>
      <c r="E4119" s="313">
        <f t="shared" si="19"/>
        <v>0</v>
      </c>
      <c r="G4119" s="268"/>
      <c r="H4119" s="268"/>
    </row>
    <row r="4120" spans="1:8" s="313" customFormat="1" x14ac:dyDescent="0.2">
      <c r="A4120" s="316"/>
      <c r="B4120" s="324"/>
      <c r="C4120" s="325"/>
      <c r="D4120" s="325"/>
      <c r="E4120" s="313">
        <f t="shared" ref="E4120:E4183" si="20">F4120*C4120</f>
        <v>0</v>
      </c>
      <c r="G4120" s="268"/>
      <c r="H4120" s="268"/>
    </row>
    <row r="4121" spans="1:8" s="313" customFormat="1" x14ac:dyDescent="0.2">
      <c r="A4121" s="316"/>
      <c r="B4121" s="324"/>
      <c r="C4121" s="325"/>
      <c r="D4121" s="325"/>
      <c r="E4121" s="313">
        <f t="shared" si="20"/>
        <v>0</v>
      </c>
      <c r="G4121" s="268"/>
      <c r="H4121" s="268"/>
    </row>
    <row r="4122" spans="1:8" s="313" customFormat="1" x14ac:dyDescent="0.2">
      <c r="A4122" s="316"/>
      <c r="B4122" s="324"/>
      <c r="C4122" s="325"/>
      <c r="D4122" s="325"/>
      <c r="E4122" s="313">
        <f t="shared" si="20"/>
        <v>0</v>
      </c>
      <c r="G4122" s="268"/>
      <c r="H4122" s="268"/>
    </row>
    <row r="4123" spans="1:8" s="313" customFormat="1" x14ac:dyDescent="0.2">
      <c r="A4123" s="316"/>
      <c r="B4123" s="324"/>
      <c r="C4123" s="325"/>
      <c r="D4123" s="325"/>
      <c r="E4123" s="313">
        <f t="shared" si="20"/>
        <v>0</v>
      </c>
      <c r="G4123" s="268"/>
      <c r="H4123" s="268"/>
    </row>
    <row r="4124" spans="1:8" s="313" customFormat="1" x14ac:dyDescent="0.2">
      <c r="A4124" s="316"/>
      <c r="B4124" s="324"/>
      <c r="C4124" s="325"/>
      <c r="D4124" s="325"/>
      <c r="E4124" s="313">
        <f t="shared" si="20"/>
        <v>0</v>
      </c>
      <c r="G4124" s="268"/>
      <c r="H4124" s="268"/>
    </row>
    <row r="4125" spans="1:8" s="313" customFormat="1" x14ac:dyDescent="0.2">
      <c r="A4125" s="316"/>
      <c r="B4125" s="324"/>
      <c r="C4125" s="325"/>
      <c r="D4125" s="325"/>
      <c r="E4125" s="313">
        <f t="shared" si="20"/>
        <v>0</v>
      </c>
      <c r="G4125" s="268"/>
      <c r="H4125" s="268"/>
    </row>
    <row r="4126" spans="1:8" s="313" customFormat="1" x14ac:dyDescent="0.2">
      <c r="A4126" s="316"/>
      <c r="B4126" s="324"/>
      <c r="C4126" s="325"/>
      <c r="D4126" s="325"/>
      <c r="E4126" s="313">
        <f t="shared" si="20"/>
        <v>0</v>
      </c>
      <c r="G4126" s="268"/>
      <c r="H4126" s="268"/>
    </row>
    <row r="4127" spans="1:8" s="313" customFormat="1" x14ac:dyDescent="0.2">
      <c r="A4127" s="316"/>
      <c r="B4127" s="324"/>
      <c r="C4127" s="325"/>
      <c r="D4127" s="325"/>
      <c r="E4127" s="313">
        <f t="shared" si="20"/>
        <v>0</v>
      </c>
      <c r="G4127" s="268"/>
      <c r="H4127" s="268"/>
    </row>
    <row r="4128" spans="1:8" s="313" customFormat="1" x14ac:dyDescent="0.2">
      <c r="A4128" s="316"/>
      <c r="B4128" s="324"/>
      <c r="C4128" s="325"/>
      <c r="D4128" s="325"/>
      <c r="E4128" s="313">
        <f t="shared" si="20"/>
        <v>0</v>
      </c>
      <c r="G4128" s="268"/>
      <c r="H4128" s="268"/>
    </row>
    <row r="4129" spans="1:8" s="313" customFormat="1" x14ac:dyDescent="0.2">
      <c r="A4129" s="316"/>
      <c r="B4129" s="324"/>
      <c r="C4129" s="325"/>
      <c r="D4129" s="325"/>
      <c r="E4129" s="313">
        <f t="shared" si="20"/>
        <v>0</v>
      </c>
      <c r="G4129" s="268"/>
      <c r="H4129" s="268"/>
    </row>
    <row r="4130" spans="1:8" s="313" customFormat="1" x14ac:dyDescent="0.2">
      <c r="A4130" s="316"/>
      <c r="B4130" s="324"/>
      <c r="C4130" s="325"/>
      <c r="D4130" s="325"/>
      <c r="E4130" s="313">
        <f t="shared" si="20"/>
        <v>0</v>
      </c>
      <c r="G4130" s="268"/>
      <c r="H4130" s="268"/>
    </row>
    <row r="4131" spans="1:8" s="313" customFormat="1" x14ac:dyDescent="0.2">
      <c r="A4131" s="316"/>
      <c r="B4131" s="324"/>
      <c r="C4131" s="325"/>
      <c r="D4131" s="325"/>
      <c r="E4131" s="313">
        <f t="shared" si="20"/>
        <v>0</v>
      </c>
      <c r="G4131" s="268"/>
      <c r="H4131" s="268"/>
    </row>
    <row r="4132" spans="1:8" s="313" customFormat="1" x14ac:dyDescent="0.2">
      <c r="A4132" s="316"/>
      <c r="B4132" s="324"/>
      <c r="C4132" s="325"/>
      <c r="D4132" s="325"/>
      <c r="E4132" s="313">
        <f t="shared" si="20"/>
        <v>0</v>
      </c>
      <c r="G4132" s="268"/>
      <c r="H4132" s="268"/>
    </row>
    <row r="4133" spans="1:8" s="313" customFormat="1" x14ac:dyDescent="0.2">
      <c r="A4133" s="316"/>
      <c r="B4133" s="324"/>
      <c r="C4133" s="325"/>
      <c r="D4133" s="325"/>
      <c r="E4133" s="313">
        <f t="shared" si="20"/>
        <v>0</v>
      </c>
      <c r="G4133" s="268"/>
      <c r="H4133" s="268"/>
    </row>
    <row r="4134" spans="1:8" s="313" customFormat="1" x14ac:dyDescent="0.2">
      <c r="A4134" s="316"/>
      <c r="B4134" s="324"/>
      <c r="C4134" s="325"/>
      <c r="D4134" s="325"/>
      <c r="E4134" s="313">
        <f t="shared" si="20"/>
        <v>0</v>
      </c>
      <c r="G4134" s="268"/>
      <c r="H4134" s="268"/>
    </row>
    <row r="4135" spans="1:8" s="313" customFormat="1" x14ac:dyDescent="0.2">
      <c r="A4135" s="316"/>
      <c r="B4135" s="324"/>
      <c r="C4135" s="325"/>
      <c r="D4135" s="325"/>
      <c r="E4135" s="313">
        <f t="shared" si="20"/>
        <v>0</v>
      </c>
      <c r="G4135" s="268"/>
      <c r="H4135" s="268"/>
    </row>
    <row r="4136" spans="1:8" s="313" customFormat="1" x14ac:dyDescent="0.2">
      <c r="A4136" s="316"/>
      <c r="B4136" s="324"/>
      <c r="C4136" s="325"/>
      <c r="D4136" s="325"/>
      <c r="E4136" s="313">
        <f t="shared" si="20"/>
        <v>0</v>
      </c>
      <c r="G4136" s="268"/>
      <c r="H4136" s="268"/>
    </row>
    <row r="4137" spans="1:8" s="313" customFormat="1" x14ac:dyDescent="0.2">
      <c r="A4137" s="316"/>
      <c r="B4137" s="324"/>
      <c r="C4137" s="325"/>
      <c r="D4137" s="325"/>
      <c r="E4137" s="313">
        <f t="shared" si="20"/>
        <v>0</v>
      </c>
      <c r="G4137" s="268"/>
      <c r="H4137" s="268"/>
    </row>
    <row r="4138" spans="1:8" s="313" customFormat="1" x14ac:dyDescent="0.2">
      <c r="A4138" s="316"/>
      <c r="B4138" s="324"/>
      <c r="C4138" s="325"/>
      <c r="D4138" s="325"/>
      <c r="E4138" s="313">
        <f t="shared" si="20"/>
        <v>0</v>
      </c>
      <c r="G4138" s="268"/>
      <c r="H4138" s="268"/>
    </row>
    <row r="4139" spans="1:8" s="313" customFormat="1" x14ac:dyDescent="0.2">
      <c r="A4139" s="316"/>
      <c r="B4139" s="324"/>
      <c r="C4139" s="325"/>
      <c r="D4139" s="325"/>
      <c r="E4139" s="313">
        <f t="shared" si="20"/>
        <v>0</v>
      </c>
      <c r="G4139" s="268"/>
      <c r="H4139" s="268"/>
    </row>
    <row r="4140" spans="1:8" s="313" customFormat="1" x14ac:dyDescent="0.2">
      <c r="A4140" s="316"/>
      <c r="B4140" s="324"/>
      <c r="C4140" s="325"/>
      <c r="D4140" s="325"/>
      <c r="E4140" s="313">
        <f t="shared" si="20"/>
        <v>0</v>
      </c>
      <c r="G4140" s="268"/>
      <c r="H4140" s="268"/>
    </row>
    <row r="4141" spans="1:8" s="313" customFormat="1" x14ac:dyDescent="0.2">
      <c r="A4141" s="316"/>
      <c r="B4141" s="324"/>
      <c r="C4141" s="325"/>
      <c r="D4141" s="325"/>
      <c r="E4141" s="313">
        <f t="shared" si="20"/>
        <v>0</v>
      </c>
      <c r="G4141" s="268"/>
      <c r="H4141" s="268"/>
    </row>
    <row r="4142" spans="1:8" s="313" customFormat="1" x14ac:dyDescent="0.2">
      <c r="A4142" s="316"/>
      <c r="B4142" s="324"/>
      <c r="C4142" s="325"/>
      <c r="D4142" s="325"/>
      <c r="E4142" s="313">
        <f t="shared" si="20"/>
        <v>0</v>
      </c>
      <c r="G4142" s="268"/>
      <c r="H4142" s="268"/>
    </row>
    <row r="4143" spans="1:8" s="313" customFormat="1" x14ac:dyDescent="0.2">
      <c r="A4143" s="316"/>
      <c r="B4143" s="324"/>
      <c r="C4143" s="325"/>
      <c r="D4143" s="325"/>
      <c r="E4143" s="313">
        <f t="shared" si="20"/>
        <v>0</v>
      </c>
      <c r="G4143" s="268"/>
      <c r="H4143" s="268"/>
    </row>
    <row r="4144" spans="1:8" s="313" customFormat="1" x14ac:dyDescent="0.2">
      <c r="A4144" s="316"/>
      <c r="B4144" s="324"/>
      <c r="C4144" s="325"/>
      <c r="D4144" s="325"/>
      <c r="E4144" s="313">
        <f t="shared" si="20"/>
        <v>0</v>
      </c>
      <c r="G4144" s="268"/>
      <c r="H4144" s="268"/>
    </row>
    <row r="4145" spans="1:8" s="313" customFormat="1" x14ac:dyDescent="0.2">
      <c r="A4145" s="316"/>
      <c r="B4145" s="324"/>
      <c r="C4145" s="325"/>
      <c r="D4145" s="325"/>
      <c r="E4145" s="313">
        <f t="shared" si="20"/>
        <v>0</v>
      </c>
      <c r="G4145" s="268"/>
      <c r="H4145" s="268"/>
    </row>
    <row r="4146" spans="1:8" s="313" customFormat="1" x14ac:dyDescent="0.2">
      <c r="A4146" s="316"/>
      <c r="B4146" s="324"/>
      <c r="C4146" s="325"/>
      <c r="D4146" s="325"/>
      <c r="E4146" s="313">
        <f t="shared" si="20"/>
        <v>0</v>
      </c>
      <c r="G4146" s="268"/>
      <c r="H4146" s="268"/>
    </row>
    <row r="4147" spans="1:8" s="313" customFormat="1" x14ac:dyDescent="0.2">
      <c r="A4147" s="316"/>
      <c r="B4147" s="324"/>
      <c r="C4147" s="325"/>
      <c r="D4147" s="325"/>
      <c r="E4147" s="313">
        <f t="shared" si="20"/>
        <v>0</v>
      </c>
      <c r="G4147" s="268"/>
      <c r="H4147" s="268"/>
    </row>
    <row r="4148" spans="1:8" s="313" customFormat="1" x14ac:dyDescent="0.2">
      <c r="A4148" s="316"/>
      <c r="B4148" s="324"/>
      <c r="C4148" s="325"/>
      <c r="D4148" s="325"/>
      <c r="E4148" s="313">
        <f t="shared" si="20"/>
        <v>0</v>
      </c>
      <c r="G4148" s="268"/>
      <c r="H4148" s="268"/>
    </row>
    <row r="4149" spans="1:8" s="313" customFormat="1" x14ac:dyDescent="0.2">
      <c r="A4149" s="316"/>
      <c r="B4149" s="324"/>
      <c r="C4149" s="325"/>
      <c r="D4149" s="325"/>
      <c r="E4149" s="313">
        <f t="shared" si="20"/>
        <v>0</v>
      </c>
      <c r="G4149" s="268"/>
      <c r="H4149" s="268"/>
    </row>
    <row r="4150" spans="1:8" s="313" customFormat="1" x14ac:dyDescent="0.2">
      <c r="A4150" s="316"/>
      <c r="B4150" s="324"/>
      <c r="C4150" s="325"/>
      <c r="D4150" s="325"/>
      <c r="E4150" s="313">
        <f t="shared" si="20"/>
        <v>0</v>
      </c>
      <c r="G4150" s="268"/>
      <c r="H4150" s="268"/>
    </row>
    <row r="4151" spans="1:8" s="313" customFormat="1" x14ac:dyDescent="0.2">
      <c r="A4151" s="316"/>
      <c r="B4151" s="324"/>
      <c r="C4151" s="325"/>
      <c r="D4151" s="325"/>
      <c r="E4151" s="313">
        <f t="shared" si="20"/>
        <v>0</v>
      </c>
      <c r="G4151" s="268"/>
      <c r="H4151" s="268"/>
    </row>
    <row r="4152" spans="1:8" s="313" customFormat="1" x14ac:dyDescent="0.2">
      <c r="A4152" s="316"/>
      <c r="B4152" s="324"/>
      <c r="C4152" s="325"/>
      <c r="D4152" s="325"/>
      <c r="E4152" s="313">
        <f t="shared" si="20"/>
        <v>0</v>
      </c>
      <c r="G4152" s="268"/>
      <c r="H4152" s="268"/>
    </row>
    <row r="4153" spans="1:8" s="313" customFormat="1" x14ac:dyDescent="0.2">
      <c r="A4153" s="316"/>
      <c r="B4153" s="324"/>
      <c r="C4153" s="325"/>
      <c r="D4153" s="325"/>
      <c r="E4153" s="313">
        <f t="shared" si="20"/>
        <v>0</v>
      </c>
      <c r="G4153" s="268"/>
      <c r="H4153" s="268"/>
    </row>
    <row r="4154" spans="1:8" s="313" customFormat="1" x14ac:dyDescent="0.2">
      <c r="A4154" s="316"/>
      <c r="B4154" s="324"/>
      <c r="C4154" s="325"/>
      <c r="D4154" s="325"/>
      <c r="E4154" s="313">
        <f t="shared" si="20"/>
        <v>0</v>
      </c>
      <c r="G4154" s="268"/>
      <c r="H4154" s="268"/>
    </row>
    <row r="4155" spans="1:8" s="313" customFormat="1" x14ac:dyDescent="0.2">
      <c r="A4155" s="316"/>
      <c r="B4155" s="324"/>
      <c r="C4155" s="325"/>
      <c r="D4155" s="325"/>
      <c r="E4155" s="313">
        <f t="shared" si="20"/>
        <v>0</v>
      </c>
      <c r="G4155" s="268"/>
      <c r="H4155" s="268"/>
    </row>
    <row r="4156" spans="1:8" s="313" customFormat="1" x14ac:dyDescent="0.2">
      <c r="A4156" s="316"/>
      <c r="B4156" s="324"/>
      <c r="C4156" s="325"/>
      <c r="D4156" s="325"/>
      <c r="E4156" s="313">
        <f t="shared" si="20"/>
        <v>0</v>
      </c>
      <c r="G4156" s="268"/>
      <c r="H4156" s="268"/>
    </row>
    <row r="4157" spans="1:8" s="313" customFormat="1" x14ac:dyDescent="0.2">
      <c r="A4157" s="316"/>
      <c r="B4157" s="324"/>
      <c r="C4157" s="325"/>
      <c r="D4157" s="325"/>
      <c r="E4157" s="313">
        <f t="shared" si="20"/>
        <v>0</v>
      </c>
      <c r="G4157" s="268"/>
      <c r="H4157" s="268"/>
    </row>
    <row r="4158" spans="1:8" s="313" customFormat="1" x14ac:dyDescent="0.2">
      <c r="A4158" s="316"/>
      <c r="B4158" s="324"/>
      <c r="C4158" s="325"/>
      <c r="D4158" s="325"/>
      <c r="E4158" s="313">
        <f t="shared" si="20"/>
        <v>0</v>
      </c>
      <c r="G4158" s="268"/>
      <c r="H4158" s="268"/>
    </row>
    <row r="4159" spans="1:8" s="313" customFormat="1" x14ac:dyDescent="0.2">
      <c r="A4159" s="316"/>
      <c r="B4159" s="324"/>
      <c r="C4159" s="325"/>
      <c r="D4159" s="325"/>
      <c r="E4159" s="313">
        <f t="shared" si="20"/>
        <v>0</v>
      </c>
      <c r="G4159" s="268"/>
      <c r="H4159" s="268"/>
    </row>
    <row r="4160" spans="1:8" s="313" customFormat="1" x14ac:dyDescent="0.2">
      <c r="A4160" s="316"/>
      <c r="B4160" s="324"/>
      <c r="C4160" s="325"/>
      <c r="D4160" s="325"/>
      <c r="E4160" s="313">
        <f t="shared" si="20"/>
        <v>0</v>
      </c>
      <c r="G4160" s="268"/>
      <c r="H4160" s="268"/>
    </row>
    <row r="4161" spans="1:8" s="313" customFormat="1" x14ac:dyDescent="0.2">
      <c r="A4161" s="316"/>
      <c r="B4161" s="324"/>
      <c r="C4161" s="325"/>
      <c r="D4161" s="325"/>
      <c r="E4161" s="313">
        <f t="shared" si="20"/>
        <v>0</v>
      </c>
      <c r="G4161" s="268"/>
      <c r="H4161" s="268"/>
    </row>
    <row r="4162" spans="1:8" s="313" customFormat="1" x14ac:dyDescent="0.2">
      <c r="A4162" s="316"/>
      <c r="B4162" s="324"/>
      <c r="C4162" s="325"/>
      <c r="D4162" s="325"/>
      <c r="E4162" s="313">
        <f t="shared" si="20"/>
        <v>0</v>
      </c>
      <c r="G4162" s="268"/>
      <c r="H4162" s="268"/>
    </row>
    <row r="4163" spans="1:8" s="313" customFormat="1" x14ac:dyDescent="0.2">
      <c r="A4163" s="316"/>
      <c r="B4163" s="324"/>
      <c r="C4163" s="325"/>
      <c r="D4163" s="325"/>
      <c r="E4163" s="313">
        <f t="shared" si="20"/>
        <v>0</v>
      </c>
      <c r="G4163" s="268"/>
      <c r="H4163" s="268"/>
    </row>
    <row r="4164" spans="1:8" s="313" customFormat="1" x14ac:dyDescent="0.2">
      <c r="A4164" s="316"/>
      <c r="B4164" s="324"/>
      <c r="C4164" s="325"/>
      <c r="D4164" s="325"/>
      <c r="E4164" s="313">
        <f t="shared" si="20"/>
        <v>0</v>
      </c>
      <c r="G4164" s="268"/>
      <c r="H4164" s="268"/>
    </row>
    <row r="4165" spans="1:8" s="313" customFormat="1" x14ac:dyDescent="0.2">
      <c r="A4165" s="316"/>
      <c r="B4165" s="324"/>
      <c r="C4165" s="325"/>
      <c r="D4165" s="325"/>
      <c r="E4165" s="313">
        <f t="shared" si="20"/>
        <v>0</v>
      </c>
      <c r="G4165" s="268"/>
      <c r="H4165" s="268"/>
    </row>
    <row r="4166" spans="1:8" s="313" customFormat="1" x14ac:dyDescent="0.2">
      <c r="A4166" s="316"/>
      <c r="B4166" s="324"/>
      <c r="C4166" s="325"/>
      <c r="D4166" s="325"/>
      <c r="E4166" s="313">
        <f t="shared" si="20"/>
        <v>0</v>
      </c>
      <c r="G4166" s="268"/>
      <c r="H4166" s="268"/>
    </row>
    <row r="4167" spans="1:8" s="313" customFormat="1" x14ac:dyDescent="0.2">
      <c r="A4167" s="316"/>
      <c r="B4167" s="324"/>
      <c r="C4167" s="325"/>
      <c r="D4167" s="325"/>
      <c r="E4167" s="313">
        <f t="shared" si="20"/>
        <v>0</v>
      </c>
      <c r="G4167" s="268"/>
      <c r="H4167" s="268"/>
    </row>
    <row r="4168" spans="1:8" s="313" customFormat="1" x14ac:dyDescent="0.2">
      <c r="A4168" s="316"/>
      <c r="B4168" s="324"/>
      <c r="C4168" s="325"/>
      <c r="D4168" s="325"/>
      <c r="E4168" s="313">
        <f t="shared" si="20"/>
        <v>0</v>
      </c>
      <c r="G4168" s="268"/>
      <c r="H4168" s="268"/>
    </row>
    <row r="4169" spans="1:8" s="313" customFormat="1" x14ac:dyDescent="0.2">
      <c r="A4169" s="316"/>
      <c r="B4169" s="324"/>
      <c r="C4169" s="325"/>
      <c r="D4169" s="325"/>
      <c r="E4169" s="313">
        <f t="shared" si="20"/>
        <v>0</v>
      </c>
      <c r="G4169" s="268"/>
      <c r="H4169" s="268"/>
    </row>
    <row r="4170" spans="1:8" s="313" customFormat="1" x14ac:dyDescent="0.2">
      <c r="A4170" s="316"/>
      <c r="B4170" s="324"/>
      <c r="C4170" s="325"/>
      <c r="D4170" s="325"/>
      <c r="E4170" s="313">
        <f t="shared" si="20"/>
        <v>0</v>
      </c>
      <c r="G4170" s="268"/>
      <c r="H4170" s="268"/>
    </row>
    <row r="4171" spans="1:8" s="313" customFormat="1" x14ac:dyDescent="0.2">
      <c r="A4171" s="316"/>
      <c r="B4171" s="324"/>
      <c r="C4171" s="325"/>
      <c r="D4171" s="325"/>
      <c r="E4171" s="313">
        <f t="shared" si="20"/>
        <v>0</v>
      </c>
      <c r="G4171" s="268"/>
      <c r="H4171" s="268"/>
    </row>
    <row r="4172" spans="1:8" s="313" customFormat="1" x14ac:dyDescent="0.2">
      <c r="A4172" s="316"/>
      <c r="B4172" s="324"/>
      <c r="C4172" s="325"/>
      <c r="D4172" s="325"/>
      <c r="E4172" s="313">
        <f t="shared" si="20"/>
        <v>0</v>
      </c>
      <c r="G4172" s="268"/>
      <c r="H4172" s="268"/>
    </row>
    <row r="4173" spans="1:8" s="313" customFormat="1" x14ac:dyDescent="0.2">
      <c r="A4173" s="316"/>
      <c r="B4173" s="324"/>
      <c r="C4173" s="325"/>
      <c r="D4173" s="325"/>
      <c r="E4173" s="313">
        <f t="shared" si="20"/>
        <v>0</v>
      </c>
      <c r="G4173" s="268"/>
      <c r="H4173" s="268"/>
    </row>
    <row r="4174" spans="1:8" s="313" customFormat="1" x14ac:dyDescent="0.2">
      <c r="A4174" s="316"/>
      <c r="B4174" s="324"/>
      <c r="C4174" s="325"/>
      <c r="D4174" s="325"/>
      <c r="E4174" s="313">
        <f t="shared" si="20"/>
        <v>0</v>
      </c>
      <c r="G4174" s="268"/>
      <c r="H4174" s="268"/>
    </row>
    <row r="4175" spans="1:8" s="313" customFormat="1" x14ac:dyDescent="0.2">
      <c r="A4175" s="316"/>
      <c r="B4175" s="324"/>
      <c r="C4175" s="325"/>
      <c r="D4175" s="325"/>
      <c r="E4175" s="313">
        <f t="shared" si="20"/>
        <v>0</v>
      </c>
      <c r="G4175" s="268"/>
      <c r="H4175" s="268"/>
    </row>
    <row r="4176" spans="1:8" s="313" customFormat="1" x14ac:dyDescent="0.2">
      <c r="A4176" s="316"/>
      <c r="B4176" s="324"/>
      <c r="C4176" s="325"/>
      <c r="D4176" s="325"/>
      <c r="E4176" s="313">
        <f t="shared" si="20"/>
        <v>0</v>
      </c>
      <c r="G4176" s="268"/>
      <c r="H4176" s="268"/>
    </row>
    <row r="4177" spans="1:8" s="313" customFormat="1" x14ac:dyDescent="0.2">
      <c r="A4177" s="316"/>
      <c r="B4177" s="324"/>
      <c r="C4177" s="325"/>
      <c r="D4177" s="325"/>
      <c r="E4177" s="313">
        <f t="shared" si="20"/>
        <v>0</v>
      </c>
      <c r="G4177" s="268"/>
      <c r="H4177" s="268"/>
    </row>
    <row r="4178" spans="1:8" s="313" customFormat="1" x14ac:dyDescent="0.2">
      <c r="A4178" s="316"/>
      <c r="B4178" s="324"/>
      <c r="C4178" s="325"/>
      <c r="D4178" s="325"/>
      <c r="E4178" s="313">
        <f t="shared" si="20"/>
        <v>0</v>
      </c>
      <c r="G4178" s="268"/>
      <c r="H4178" s="268"/>
    </row>
    <row r="4179" spans="1:8" s="313" customFormat="1" x14ac:dyDescent="0.2">
      <c r="A4179" s="316"/>
      <c r="B4179" s="324"/>
      <c r="C4179" s="325"/>
      <c r="D4179" s="325"/>
      <c r="E4179" s="313">
        <f t="shared" si="20"/>
        <v>0</v>
      </c>
      <c r="G4179" s="268"/>
      <c r="H4179" s="268"/>
    </row>
    <row r="4180" spans="1:8" s="313" customFormat="1" x14ac:dyDescent="0.2">
      <c r="A4180" s="316"/>
      <c r="B4180" s="324"/>
      <c r="C4180" s="325"/>
      <c r="D4180" s="325"/>
      <c r="E4180" s="313">
        <f t="shared" si="20"/>
        <v>0</v>
      </c>
      <c r="G4180" s="268"/>
      <c r="H4180" s="268"/>
    </row>
    <row r="4181" spans="1:8" s="313" customFormat="1" x14ac:dyDescent="0.2">
      <c r="A4181" s="316"/>
      <c r="B4181" s="324"/>
      <c r="C4181" s="325"/>
      <c r="D4181" s="325"/>
      <c r="E4181" s="313">
        <f t="shared" si="20"/>
        <v>0</v>
      </c>
      <c r="G4181" s="268"/>
      <c r="H4181" s="268"/>
    </row>
    <row r="4182" spans="1:8" s="313" customFormat="1" x14ac:dyDescent="0.2">
      <c r="A4182" s="316"/>
      <c r="B4182" s="324"/>
      <c r="C4182" s="325"/>
      <c r="D4182" s="325"/>
      <c r="E4182" s="313">
        <f t="shared" si="20"/>
        <v>0</v>
      </c>
      <c r="G4182" s="268"/>
      <c r="H4182" s="268"/>
    </row>
    <row r="4183" spans="1:8" s="313" customFormat="1" x14ac:dyDescent="0.2">
      <c r="A4183" s="316"/>
      <c r="B4183" s="324"/>
      <c r="C4183" s="325"/>
      <c r="D4183" s="325"/>
      <c r="E4183" s="313">
        <f t="shared" si="20"/>
        <v>0</v>
      </c>
      <c r="G4183" s="268"/>
      <c r="H4183" s="268"/>
    </row>
    <row r="4184" spans="1:8" s="313" customFormat="1" x14ac:dyDescent="0.2">
      <c r="A4184" s="316"/>
      <c r="B4184" s="324"/>
      <c r="C4184" s="325"/>
      <c r="D4184" s="325"/>
      <c r="E4184" s="313">
        <f t="shared" ref="E4184:E4247" si="21">F4184*C4184</f>
        <v>0</v>
      </c>
      <c r="G4184" s="268"/>
      <c r="H4184" s="268"/>
    </row>
    <row r="4185" spans="1:8" s="313" customFormat="1" x14ac:dyDescent="0.2">
      <c r="A4185" s="316"/>
      <c r="B4185" s="324"/>
      <c r="C4185" s="325"/>
      <c r="D4185" s="325"/>
      <c r="E4185" s="313">
        <f t="shared" si="21"/>
        <v>0</v>
      </c>
      <c r="G4185" s="268"/>
      <c r="H4185" s="268"/>
    </row>
    <row r="4186" spans="1:8" s="313" customFormat="1" x14ac:dyDescent="0.2">
      <c r="A4186" s="316"/>
      <c r="B4186" s="324"/>
      <c r="C4186" s="325"/>
      <c r="D4186" s="325"/>
      <c r="E4186" s="313">
        <f t="shared" si="21"/>
        <v>0</v>
      </c>
      <c r="G4186" s="268"/>
      <c r="H4186" s="268"/>
    </row>
    <row r="4187" spans="1:8" s="313" customFormat="1" x14ac:dyDescent="0.2">
      <c r="A4187" s="316"/>
      <c r="B4187" s="324"/>
      <c r="C4187" s="325"/>
      <c r="D4187" s="325"/>
      <c r="E4187" s="313">
        <f t="shared" si="21"/>
        <v>0</v>
      </c>
      <c r="G4187" s="268"/>
      <c r="H4187" s="268"/>
    </row>
    <row r="4188" spans="1:8" s="313" customFormat="1" x14ac:dyDescent="0.2">
      <c r="A4188" s="316"/>
      <c r="B4188" s="324"/>
      <c r="C4188" s="325"/>
      <c r="D4188" s="325"/>
      <c r="E4188" s="313">
        <f t="shared" si="21"/>
        <v>0</v>
      </c>
      <c r="G4188" s="268"/>
      <c r="H4188" s="268"/>
    </row>
    <row r="4189" spans="1:8" s="313" customFormat="1" x14ac:dyDescent="0.2">
      <c r="A4189" s="316"/>
      <c r="B4189" s="324"/>
      <c r="C4189" s="325"/>
      <c r="D4189" s="325"/>
      <c r="E4189" s="313">
        <f t="shared" si="21"/>
        <v>0</v>
      </c>
      <c r="G4189" s="268"/>
      <c r="H4189" s="268"/>
    </row>
    <row r="4190" spans="1:8" s="313" customFormat="1" x14ac:dyDescent="0.2">
      <c r="A4190" s="316"/>
      <c r="B4190" s="324"/>
      <c r="C4190" s="325"/>
      <c r="D4190" s="325"/>
      <c r="E4190" s="313">
        <f t="shared" si="21"/>
        <v>0</v>
      </c>
      <c r="G4190" s="268"/>
      <c r="H4190" s="268"/>
    </row>
    <row r="4191" spans="1:8" s="313" customFormat="1" x14ac:dyDescent="0.2">
      <c r="A4191" s="316"/>
      <c r="B4191" s="324"/>
      <c r="C4191" s="325"/>
      <c r="D4191" s="325"/>
      <c r="E4191" s="313">
        <f t="shared" si="21"/>
        <v>0</v>
      </c>
      <c r="G4191" s="268"/>
      <c r="H4191" s="268"/>
    </row>
    <row r="4192" spans="1:8" s="313" customFormat="1" x14ac:dyDescent="0.2">
      <c r="A4192" s="316"/>
      <c r="B4192" s="324"/>
      <c r="C4192" s="325"/>
      <c r="D4192" s="325"/>
      <c r="E4192" s="313">
        <f t="shared" si="21"/>
        <v>0</v>
      </c>
      <c r="G4192" s="268"/>
      <c r="H4192" s="268"/>
    </row>
    <row r="4193" spans="1:8" s="313" customFormat="1" x14ac:dyDescent="0.2">
      <c r="A4193" s="316"/>
      <c r="B4193" s="324"/>
      <c r="C4193" s="325"/>
      <c r="D4193" s="325"/>
      <c r="E4193" s="313">
        <f t="shared" si="21"/>
        <v>0</v>
      </c>
      <c r="G4193" s="268"/>
      <c r="H4193" s="268"/>
    </row>
    <row r="4194" spans="1:8" s="313" customFormat="1" x14ac:dyDescent="0.2">
      <c r="A4194" s="316"/>
      <c r="B4194" s="324"/>
      <c r="C4194" s="325"/>
      <c r="D4194" s="325"/>
      <c r="E4194" s="313">
        <f t="shared" si="21"/>
        <v>0</v>
      </c>
      <c r="G4194" s="268"/>
      <c r="H4194" s="268"/>
    </row>
    <row r="4195" spans="1:8" s="313" customFormat="1" x14ac:dyDescent="0.2">
      <c r="A4195" s="316"/>
      <c r="B4195" s="324"/>
      <c r="C4195" s="325"/>
      <c r="D4195" s="325"/>
      <c r="E4195" s="313">
        <f t="shared" si="21"/>
        <v>0</v>
      </c>
      <c r="G4195" s="268"/>
      <c r="H4195" s="268"/>
    </row>
    <row r="4196" spans="1:8" s="313" customFormat="1" x14ac:dyDescent="0.2">
      <c r="A4196" s="316"/>
      <c r="B4196" s="324"/>
      <c r="C4196" s="325"/>
      <c r="D4196" s="325"/>
      <c r="E4196" s="313">
        <f t="shared" si="21"/>
        <v>0</v>
      </c>
      <c r="G4196" s="268"/>
      <c r="H4196" s="268"/>
    </row>
    <row r="4197" spans="1:8" s="313" customFormat="1" x14ac:dyDescent="0.2">
      <c r="A4197" s="316"/>
      <c r="B4197" s="324"/>
      <c r="C4197" s="325"/>
      <c r="D4197" s="325"/>
      <c r="E4197" s="313">
        <f t="shared" si="21"/>
        <v>0</v>
      </c>
      <c r="G4197" s="268"/>
      <c r="H4197" s="268"/>
    </row>
    <row r="4198" spans="1:8" s="313" customFormat="1" x14ac:dyDescent="0.2">
      <c r="A4198" s="316"/>
      <c r="B4198" s="324"/>
      <c r="C4198" s="325"/>
      <c r="D4198" s="325"/>
      <c r="E4198" s="313">
        <f t="shared" si="21"/>
        <v>0</v>
      </c>
      <c r="G4198" s="268"/>
      <c r="H4198" s="268"/>
    </row>
    <row r="4199" spans="1:8" s="313" customFormat="1" x14ac:dyDescent="0.2">
      <c r="A4199" s="316"/>
      <c r="B4199" s="324"/>
      <c r="C4199" s="325"/>
      <c r="D4199" s="325"/>
      <c r="E4199" s="313">
        <f t="shared" si="21"/>
        <v>0</v>
      </c>
      <c r="G4199" s="268"/>
      <c r="H4199" s="268"/>
    </row>
    <row r="4200" spans="1:8" s="313" customFormat="1" x14ac:dyDescent="0.2">
      <c r="A4200" s="316"/>
      <c r="B4200" s="324"/>
      <c r="C4200" s="325"/>
      <c r="D4200" s="325"/>
      <c r="E4200" s="313">
        <f t="shared" si="21"/>
        <v>0</v>
      </c>
      <c r="G4200" s="268"/>
      <c r="H4200" s="268"/>
    </row>
    <row r="4201" spans="1:8" s="313" customFormat="1" x14ac:dyDescent="0.2">
      <c r="A4201" s="316"/>
      <c r="B4201" s="324"/>
      <c r="C4201" s="325"/>
      <c r="D4201" s="325"/>
      <c r="E4201" s="313">
        <f t="shared" si="21"/>
        <v>0</v>
      </c>
      <c r="G4201" s="268"/>
      <c r="H4201" s="268"/>
    </row>
    <row r="4202" spans="1:8" s="313" customFormat="1" x14ac:dyDescent="0.2">
      <c r="A4202" s="316"/>
      <c r="B4202" s="324"/>
      <c r="C4202" s="325"/>
      <c r="D4202" s="325"/>
      <c r="E4202" s="313">
        <f t="shared" si="21"/>
        <v>0</v>
      </c>
      <c r="G4202" s="268"/>
      <c r="H4202" s="268"/>
    </row>
    <row r="4203" spans="1:8" s="313" customFormat="1" x14ac:dyDescent="0.2">
      <c r="A4203" s="316"/>
      <c r="B4203" s="324"/>
      <c r="C4203" s="325"/>
      <c r="D4203" s="325"/>
      <c r="E4203" s="313">
        <f t="shared" si="21"/>
        <v>0</v>
      </c>
      <c r="G4203" s="268"/>
      <c r="H4203" s="268"/>
    </row>
    <row r="4204" spans="1:8" s="313" customFormat="1" x14ac:dyDescent="0.2">
      <c r="A4204" s="316"/>
      <c r="B4204" s="324"/>
      <c r="C4204" s="325"/>
      <c r="D4204" s="325"/>
      <c r="E4204" s="313">
        <f t="shared" si="21"/>
        <v>0</v>
      </c>
      <c r="G4204" s="268"/>
      <c r="H4204" s="268"/>
    </row>
    <row r="4205" spans="1:8" s="313" customFormat="1" x14ac:dyDescent="0.2">
      <c r="A4205" s="316"/>
      <c r="B4205" s="324"/>
      <c r="C4205" s="325"/>
      <c r="D4205" s="325"/>
      <c r="E4205" s="313">
        <f t="shared" si="21"/>
        <v>0</v>
      </c>
      <c r="G4205" s="268"/>
      <c r="H4205" s="268"/>
    </row>
    <row r="4206" spans="1:8" s="313" customFormat="1" x14ac:dyDescent="0.2">
      <c r="A4206" s="316"/>
      <c r="B4206" s="324"/>
      <c r="C4206" s="325"/>
      <c r="D4206" s="325"/>
      <c r="E4206" s="313">
        <f t="shared" si="21"/>
        <v>0</v>
      </c>
      <c r="G4206" s="268"/>
      <c r="H4206" s="268"/>
    </row>
    <row r="4207" spans="1:8" s="313" customFormat="1" x14ac:dyDescent="0.2">
      <c r="A4207" s="316"/>
      <c r="B4207" s="324"/>
      <c r="C4207" s="325"/>
      <c r="D4207" s="325"/>
      <c r="E4207" s="313">
        <f t="shared" si="21"/>
        <v>0</v>
      </c>
      <c r="G4207" s="268"/>
      <c r="H4207" s="268"/>
    </row>
    <row r="4208" spans="1:8" s="313" customFormat="1" x14ac:dyDescent="0.2">
      <c r="A4208" s="316"/>
      <c r="B4208" s="324"/>
      <c r="C4208" s="325"/>
      <c r="D4208" s="325"/>
      <c r="E4208" s="313">
        <f t="shared" si="21"/>
        <v>0</v>
      </c>
      <c r="G4208" s="268"/>
      <c r="H4208" s="268"/>
    </row>
    <row r="4209" spans="1:8" s="313" customFormat="1" x14ac:dyDescent="0.2">
      <c r="A4209" s="316"/>
      <c r="B4209" s="324"/>
      <c r="C4209" s="325"/>
      <c r="D4209" s="325"/>
      <c r="E4209" s="313">
        <f t="shared" si="21"/>
        <v>0</v>
      </c>
      <c r="G4209" s="268"/>
      <c r="H4209" s="268"/>
    </row>
    <row r="4210" spans="1:8" s="313" customFormat="1" x14ac:dyDescent="0.2">
      <c r="A4210" s="316"/>
      <c r="B4210" s="324"/>
      <c r="C4210" s="325"/>
      <c r="D4210" s="325"/>
      <c r="E4210" s="313">
        <f t="shared" si="21"/>
        <v>0</v>
      </c>
      <c r="G4210" s="268"/>
      <c r="H4210" s="268"/>
    </row>
    <row r="4211" spans="1:8" s="313" customFormat="1" x14ac:dyDescent="0.2">
      <c r="A4211" s="316"/>
      <c r="B4211" s="324"/>
      <c r="C4211" s="325"/>
      <c r="D4211" s="325"/>
      <c r="E4211" s="313">
        <f t="shared" si="21"/>
        <v>0</v>
      </c>
      <c r="G4211" s="268"/>
      <c r="H4211" s="268"/>
    </row>
    <row r="4212" spans="1:8" s="313" customFormat="1" x14ac:dyDescent="0.2">
      <c r="A4212" s="316"/>
      <c r="B4212" s="324"/>
      <c r="C4212" s="325"/>
      <c r="D4212" s="325"/>
      <c r="E4212" s="313">
        <f t="shared" si="21"/>
        <v>0</v>
      </c>
      <c r="G4212" s="268"/>
      <c r="H4212" s="268"/>
    </row>
    <row r="4213" spans="1:8" s="313" customFormat="1" x14ac:dyDescent="0.2">
      <c r="A4213" s="316"/>
      <c r="B4213" s="324"/>
      <c r="C4213" s="325"/>
      <c r="D4213" s="325"/>
      <c r="E4213" s="313">
        <f t="shared" si="21"/>
        <v>0</v>
      </c>
      <c r="G4213" s="268"/>
      <c r="H4213" s="268"/>
    </row>
    <row r="4214" spans="1:8" s="313" customFormat="1" x14ac:dyDescent="0.2">
      <c r="A4214" s="316"/>
      <c r="B4214" s="324"/>
      <c r="C4214" s="325"/>
      <c r="D4214" s="325"/>
      <c r="E4214" s="313">
        <f t="shared" si="21"/>
        <v>0</v>
      </c>
      <c r="G4214" s="268"/>
      <c r="H4214" s="268"/>
    </row>
    <row r="4215" spans="1:8" s="313" customFormat="1" x14ac:dyDescent="0.2">
      <c r="A4215" s="316"/>
      <c r="B4215" s="324"/>
      <c r="C4215" s="325"/>
      <c r="D4215" s="325"/>
      <c r="E4215" s="313">
        <f t="shared" si="21"/>
        <v>0</v>
      </c>
      <c r="G4215" s="268"/>
      <c r="H4215" s="268"/>
    </row>
    <row r="4216" spans="1:8" s="313" customFormat="1" x14ac:dyDescent="0.2">
      <c r="A4216" s="316"/>
      <c r="B4216" s="324"/>
      <c r="C4216" s="325"/>
      <c r="D4216" s="325"/>
      <c r="E4216" s="313">
        <f t="shared" si="21"/>
        <v>0</v>
      </c>
      <c r="G4216" s="268"/>
      <c r="H4216" s="268"/>
    </row>
    <row r="4217" spans="1:8" s="313" customFormat="1" x14ac:dyDescent="0.2">
      <c r="A4217" s="316"/>
      <c r="B4217" s="324"/>
      <c r="C4217" s="325"/>
      <c r="D4217" s="325"/>
      <c r="E4217" s="313">
        <f t="shared" si="21"/>
        <v>0</v>
      </c>
      <c r="G4217" s="268"/>
      <c r="H4217" s="268"/>
    </row>
    <row r="4218" spans="1:8" s="313" customFormat="1" x14ac:dyDescent="0.2">
      <c r="A4218" s="316"/>
      <c r="B4218" s="324"/>
      <c r="C4218" s="325"/>
      <c r="D4218" s="325"/>
      <c r="E4218" s="313">
        <f t="shared" si="21"/>
        <v>0</v>
      </c>
      <c r="G4218" s="268"/>
      <c r="H4218" s="268"/>
    </row>
    <row r="4219" spans="1:8" s="313" customFormat="1" x14ac:dyDescent="0.2">
      <c r="A4219" s="316"/>
      <c r="B4219" s="324"/>
      <c r="C4219" s="325"/>
      <c r="D4219" s="325"/>
      <c r="E4219" s="313">
        <f t="shared" si="21"/>
        <v>0</v>
      </c>
      <c r="G4219" s="268"/>
      <c r="H4219" s="268"/>
    </row>
    <row r="4220" spans="1:8" s="313" customFormat="1" x14ac:dyDescent="0.2">
      <c r="A4220" s="316"/>
      <c r="B4220" s="324"/>
      <c r="C4220" s="325"/>
      <c r="D4220" s="325"/>
      <c r="E4220" s="313">
        <f t="shared" si="21"/>
        <v>0</v>
      </c>
      <c r="G4220" s="268"/>
      <c r="H4220" s="268"/>
    </row>
    <row r="4221" spans="1:8" s="313" customFormat="1" x14ac:dyDescent="0.2">
      <c r="A4221" s="316"/>
      <c r="B4221" s="324"/>
      <c r="C4221" s="325"/>
      <c r="D4221" s="325"/>
      <c r="E4221" s="313">
        <f t="shared" si="21"/>
        <v>0</v>
      </c>
      <c r="G4221" s="268"/>
      <c r="H4221" s="268"/>
    </row>
    <row r="4222" spans="1:8" s="313" customFormat="1" x14ac:dyDescent="0.2">
      <c r="A4222" s="316"/>
      <c r="B4222" s="324"/>
      <c r="C4222" s="325"/>
      <c r="D4222" s="325"/>
      <c r="E4222" s="313">
        <f t="shared" si="21"/>
        <v>0</v>
      </c>
      <c r="G4222" s="268"/>
      <c r="H4222" s="268"/>
    </row>
    <row r="4223" spans="1:8" s="313" customFormat="1" x14ac:dyDescent="0.2">
      <c r="A4223" s="316"/>
      <c r="B4223" s="324"/>
      <c r="C4223" s="325"/>
      <c r="D4223" s="325"/>
      <c r="E4223" s="313">
        <f t="shared" si="21"/>
        <v>0</v>
      </c>
      <c r="G4223" s="268"/>
      <c r="H4223" s="268"/>
    </row>
    <row r="4224" spans="1:8" s="313" customFormat="1" x14ac:dyDescent="0.2">
      <c r="A4224" s="316"/>
      <c r="B4224" s="324"/>
      <c r="C4224" s="325"/>
      <c r="D4224" s="325"/>
      <c r="E4224" s="313">
        <f t="shared" si="21"/>
        <v>0</v>
      </c>
      <c r="G4224" s="268"/>
      <c r="H4224" s="268"/>
    </row>
    <row r="4225" spans="1:8" s="313" customFormat="1" x14ac:dyDescent="0.2">
      <c r="A4225" s="316"/>
      <c r="B4225" s="324"/>
      <c r="C4225" s="325"/>
      <c r="D4225" s="325"/>
      <c r="E4225" s="313">
        <f t="shared" si="21"/>
        <v>0</v>
      </c>
      <c r="G4225" s="268"/>
      <c r="H4225" s="268"/>
    </row>
    <row r="4226" spans="1:8" s="313" customFormat="1" x14ac:dyDescent="0.2">
      <c r="A4226" s="316"/>
      <c r="B4226" s="324"/>
      <c r="C4226" s="325"/>
      <c r="D4226" s="325"/>
      <c r="E4226" s="313">
        <f t="shared" si="21"/>
        <v>0</v>
      </c>
      <c r="G4226" s="268"/>
      <c r="H4226" s="268"/>
    </row>
    <row r="4227" spans="1:8" s="313" customFormat="1" x14ac:dyDescent="0.2">
      <c r="A4227" s="316"/>
      <c r="B4227" s="324"/>
      <c r="C4227" s="325"/>
      <c r="D4227" s="325"/>
      <c r="E4227" s="313">
        <f t="shared" si="21"/>
        <v>0</v>
      </c>
      <c r="G4227" s="268"/>
      <c r="H4227" s="268"/>
    </row>
    <row r="4228" spans="1:8" s="313" customFormat="1" x14ac:dyDescent="0.2">
      <c r="A4228" s="316"/>
      <c r="B4228" s="324"/>
      <c r="C4228" s="325"/>
      <c r="D4228" s="325"/>
      <c r="E4228" s="313">
        <f t="shared" si="21"/>
        <v>0</v>
      </c>
      <c r="G4228" s="268"/>
      <c r="H4228" s="268"/>
    </row>
    <row r="4229" spans="1:8" s="313" customFormat="1" x14ac:dyDescent="0.2">
      <c r="A4229" s="316"/>
      <c r="B4229" s="324"/>
      <c r="C4229" s="325"/>
      <c r="D4229" s="325"/>
      <c r="E4229" s="313">
        <f t="shared" si="21"/>
        <v>0</v>
      </c>
      <c r="G4229" s="268"/>
      <c r="H4229" s="268"/>
    </row>
    <row r="4230" spans="1:8" s="313" customFormat="1" x14ac:dyDescent="0.2">
      <c r="A4230" s="316"/>
      <c r="B4230" s="324"/>
      <c r="C4230" s="325"/>
      <c r="D4230" s="325"/>
      <c r="E4230" s="313">
        <f t="shared" si="21"/>
        <v>0</v>
      </c>
      <c r="G4230" s="268"/>
      <c r="H4230" s="268"/>
    </row>
    <row r="4231" spans="1:8" s="313" customFormat="1" x14ac:dyDescent="0.2">
      <c r="A4231" s="316"/>
      <c r="B4231" s="324"/>
      <c r="C4231" s="325"/>
      <c r="D4231" s="325"/>
      <c r="E4231" s="313">
        <f t="shared" si="21"/>
        <v>0</v>
      </c>
      <c r="G4231" s="268"/>
      <c r="H4231" s="268"/>
    </row>
    <row r="4232" spans="1:8" s="313" customFormat="1" x14ac:dyDescent="0.2">
      <c r="A4232" s="316"/>
      <c r="B4232" s="324"/>
      <c r="C4232" s="325"/>
      <c r="D4232" s="325"/>
      <c r="E4232" s="313">
        <f t="shared" si="21"/>
        <v>0</v>
      </c>
      <c r="G4232" s="268"/>
      <c r="H4232" s="268"/>
    </row>
    <row r="4233" spans="1:8" s="313" customFormat="1" x14ac:dyDescent="0.2">
      <c r="A4233" s="316"/>
      <c r="B4233" s="324"/>
      <c r="C4233" s="325"/>
      <c r="D4233" s="325"/>
      <c r="E4233" s="313">
        <f t="shared" si="21"/>
        <v>0</v>
      </c>
      <c r="G4233" s="268"/>
      <c r="H4233" s="268"/>
    </row>
    <row r="4234" spans="1:8" s="313" customFormat="1" x14ac:dyDescent="0.2">
      <c r="A4234" s="316"/>
      <c r="B4234" s="324"/>
      <c r="C4234" s="325"/>
      <c r="D4234" s="325"/>
      <c r="E4234" s="313">
        <f t="shared" si="21"/>
        <v>0</v>
      </c>
      <c r="G4234" s="268"/>
      <c r="H4234" s="268"/>
    </row>
    <row r="4235" spans="1:8" s="313" customFormat="1" x14ac:dyDescent="0.2">
      <c r="A4235" s="316"/>
      <c r="B4235" s="324"/>
      <c r="C4235" s="325"/>
      <c r="D4235" s="325"/>
      <c r="E4235" s="313">
        <f t="shared" si="21"/>
        <v>0</v>
      </c>
      <c r="G4235" s="268"/>
      <c r="H4235" s="268"/>
    </row>
    <row r="4236" spans="1:8" s="313" customFormat="1" x14ac:dyDescent="0.2">
      <c r="A4236" s="316"/>
      <c r="B4236" s="324"/>
      <c r="C4236" s="325"/>
      <c r="D4236" s="325"/>
      <c r="E4236" s="313">
        <f t="shared" si="21"/>
        <v>0</v>
      </c>
      <c r="G4236" s="268"/>
      <c r="H4236" s="268"/>
    </row>
    <row r="4237" spans="1:8" s="313" customFormat="1" x14ac:dyDescent="0.2">
      <c r="A4237" s="316"/>
      <c r="B4237" s="324"/>
      <c r="C4237" s="325"/>
      <c r="D4237" s="325"/>
      <c r="E4237" s="313">
        <f t="shared" si="21"/>
        <v>0</v>
      </c>
      <c r="G4237" s="268"/>
      <c r="H4237" s="268"/>
    </row>
    <row r="4238" spans="1:8" s="313" customFormat="1" x14ac:dyDescent="0.2">
      <c r="A4238" s="316"/>
      <c r="B4238" s="324"/>
      <c r="C4238" s="325"/>
      <c r="D4238" s="325"/>
      <c r="E4238" s="313">
        <f t="shared" si="21"/>
        <v>0</v>
      </c>
      <c r="G4238" s="268"/>
      <c r="H4238" s="268"/>
    </row>
    <row r="4239" spans="1:8" s="313" customFormat="1" x14ac:dyDescent="0.2">
      <c r="A4239" s="316"/>
      <c r="B4239" s="324"/>
      <c r="C4239" s="325"/>
      <c r="D4239" s="325"/>
      <c r="E4239" s="313">
        <f t="shared" si="21"/>
        <v>0</v>
      </c>
      <c r="G4239" s="268"/>
      <c r="H4239" s="268"/>
    </row>
    <row r="4240" spans="1:8" s="313" customFormat="1" x14ac:dyDescent="0.2">
      <c r="A4240" s="316"/>
      <c r="B4240" s="324"/>
      <c r="C4240" s="325"/>
      <c r="D4240" s="325"/>
      <c r="E4240" s="313">
        <f t="shared" si="21"/>
        <v>0</v>
      </c>
      <c r="G4240" s="268"/>
      <c r="H4240" s="268"/>
    </row>
    <row r="4241" spans="1:8" s="313" customFormat="1" x14ac:dyDescent="0.2">
      <c r="A4241" s="316"/>
      <c r="B4241" s="324"/>
      <c r="C4241" s="325"/>
      <c r="D4241" s="325"/>
      <c r="E4241" s="313">
        <f t="shared" si="21"/>
        <v>0</v>
      </c>
      <c r="G4241" s="268"/>
      <c r="H4241" s="268"/>
    </row>
    <row r="4242" spans="1:8" s="313" customFormat="1" x14ac:dyDescent="0.2">
      <c r="A4242" s="316"/>
      <c r="B4242" s="324"/>
      <c r="C4242" s="325"/>
      <c r="D4242" s="325"/>
      <c r="E4242" s="313">
        <f t="shared" si="21"/>
        <v>0</v>
      </c>
      <c r="G4242" s="268"/>
      <c r="H4242" s="268"/>
    </row>
    <row r="4243" spans="1:8" s="313" customFormat="1" x14ac:dyDescent="0.2">
      <c r="A4243" s="316"/>
      <c r="B4243" s="324"/>
      <c r="C4243" s="325"/>
      <c r="D4243" s="325"/>
      <c r="E4243" s="313">
        <f t="shared" si="21"/>
        <v>0</v>
      </c>
      <c r="G4243" s="268"/>
      <c r="H4243" s="268"/>
    </row>
    <row r="4244" spans="1:8" s="313" customFormat="1" x14ac:dyDescent="0.2">
      <c r="A4244" s="316"/>
      <c r="B4244" s="324"/>
      <c r="C4244" s="325"/>
      <c r="D4244" s="325"/>
      <c r="E4244" s="313">
        <f t="shared" si="21"/>
        <v>0</v>
      </c>
      <c r="G4244" s="268"/>
      <c r="H4244" s="268"/>
    </row>
    <row r="4245" spans="1:8" s="313" customFormat="1" x14ac:dyDescent="0.2">
      <c r="A4245" s="316"/>
      <c r="B4245" s="324"/>
      <c r="C4245" s="325"/>
      <c r="D4245" s="325"/>
      <c r="E4245" s="313">
        <f t="shared" si="21"/>
        <v>0</v>
      </c>
      <c r="G4245" s="268"/>
      <c r="H4245" s="268"/>
    </row>
    <row r="4246" spans="1:8" s="313" customFormat="1" x14ac:dyDescent="0.2">
      <c r="A4246" s="316"/>
      <c r="B4246" s="324"/>
      <c r="C4246" s="325"/>
      <c r="D4246" s="325"/>
      <c r="E4246" s="313">
        <f t="shared" si="21"/>
        <v>0</v>
      </c>
      <c r="G4246" s="268"/>
      <c r="H4246" s="268"/>
    </row>
    <row r="4247" spans="1:8" s="313" customFormat="1" x14ac:dyDescent="0.2">
      <c r="A4247" s="316"/>
      <c r="B4247" s="324"/>
      <c r="C4247" s="325"/>
      <c r="D4247" s="325"/>
      <c r="E4247" s="313">
        <f t="shared" si="21"/>
        <v>0</v>
      </c>
      <c r="G4247" s="268"/>
      <c r="H4247" s="268"/>
    </row>
    <row r="4248" spans="1:8" s="313" customFormat="1" x14ac:dyDescent="0.2">
      <c r="A4248" s="316"/>
      <c r="B4248" s="324"/>
      <c r="C4248" s="325"/>
      <c r="D4248" s="325"/>
      <c r="E4248" s="313">
        <f t="shared" ref="E4248:E4311" si="22">F4248*C4248</f>
        <v>0</v>
      </c>
      <c r="G4248" s="268"/>
      <c r="H4248" s="268"/>
    </row>
    <row r="4249" spans="1:8" s="313" customFormat="1" x14ac:dyDescent="0.2">
      <c r="A4249" s="316"/>
      <c r="B4249" s="324"/>
      <c r="C4249" s="325"/>
      <c r="D4249" s="325"/>
      <c r="E4249" s="313">
        <f t="shared" si="22"/>
        <v>0</v>
      </c>
      <c r="G4249" s="268"/>
      <c r="H4249" s="268"/>
    </row>
    <row r="4250" spans="1:8" s="313" customFormat="1" x14ac:dyDescent="0.2">
      <c r="A4250" s="316"/>
      <c r="B4250" s="324"/>
      <c r="C4250" s="325"/>
      <c r="D4250" s="325"/>
      <c r="E4250" s="313">
        <f t="shared" si="22"/>
        <v>0</v>
      </c>
      <c r="G4250" s="268"/>
      <c r="H4250" s="268"/>
    </row>
    <row r="4251" spans="1:8" s="313" customFormat="1" x14ac:dyDescent="0.2">
      <c r="A4251" s="316"/>
      <c r="B4251" s="324"/>
      <c r="C4251" s="325"/>
      <c r="D4251" s="325"/>
      <c r="E4251" s="313">
        <f t="shared" si="22"/>
        <v>0</v>
      </c>
      <c r="G4251" s="268"/>
      <c r="H4251" s="268"/>
    </row>
    <row r="4252" spans="1:8" s="313" customFormat="1" x14ac:dyDescent="0.2">
      <c r="A4252" s="316"/>
      <c r="B4252" s="324"/>
      <c r="C4252" s="325"/>
      <c r="D4252" s="325"/>
      <c r="E4252" s="313">
        <f t="shared" si="22"/>
        <v>0</v>
      </c>
      <c r="G4252" s="268"/>
      <c r="H4252" s="268"/>
    </row>
    <row r="4253" spans="1:8" s="313" customFormat="1" x14ac:dyDescent="0.2">
      <c r="A4253" s="316"/>
      <c r="B4253" s="324"/>
      <c r="C4253" s="325"/>
      <c r="D4253" s="325"/>
      <c r="E4253" s="313">
        <f t="shared" si="22"/>
        <v>0</v>
      </c>
      <c r="G4253" s="268"/>
      <c r="H4253" s="268"/>
    </row>
    <row r="4254" spans="1:8" s="313" customFormat="1" x14ac:dyDescent="0.2">
      <c r="A4254" s="316"/>
      <c r="B4254" s="324"/>
      <c r="C4254" s="325"/>
      <c r="D4254" s="325"/>
      <c r="E4254" s="313">
        <f t="shared" si="22"/>
        <v>0</v>
      </c>
      <c r="G4254" s="268"/>
      <c r="H4254" s="268"/>
    </row>
    <row r="4255" spans="1:8" s="313" customFormat="1" x14ac:dyDescent="0.2">
      <c r="A4255" s="316"/>
      <c r="B4255" s="324"/>
      <c r="C4255" s="325"/>
      <c r="D4255" s="325"/>
      <c r="E4255" s="313">
        <f t="shared" si="22"/>
        <v>0</v>
      </c>
      <c r="G4255" s="268"/>
      <c r="H4255" s="268"/>
    </row>
    <row r="4256" spans="1:8" s="313" customFormat="1" x14ac:dyDescent="0.2">
      <c r="A4256" s="316"/>
      <c r="B4256" s="324"/>
      <c r="C4256" s="325"/>
      <c r="D4256" s="325"/>
      <c r="E4256" s="313">
        <f t="shared" si="22"/>
        <v>0</v>
      </c>
      <c r="G4256" s="268"/>
      <c r="H4256" s="268"/>
    </row>
    <row r="4257" spans="1:8" s="313" customFormat="1" x14ac:dyDescent="0.2">
      <c r="A4257" s="316"/>
      <c r="B4257" s="324"/>
      <c r="C4257" s="325"/>
      <c r="D4257" s="325"/>
      <c r="E4257" s="313">
        <f t="shared" si="22"/>
        <v>0</v>
      </c>
      <c r="G4257" s="268"/>
      <c r="H4257" s="268"/>
    </row>
    <row r="4258" spans="1:8" s="313" customFormat="1" x14ac:dyDescent="0.2">
      <c r="A4258" s="316"/>
      <c r="B4258" s="324"/>
      <c r="C4258" s="325"/>
      <c r="D4258" s="325"/>
      <c r="E4258" s="313">
        <f t="shared" si="22"/>
        <v>0</v>
      </c>
      <c r="G4258" s="268"/>
      <c r="H4258" s="268"/>
    </row>
    <row r="4259" spans="1:8" s="313" customFormat="1" x14ac:dyDescent="0.2">
      <c r="A4259" s="316"/>
      <c r="B4259" s="324"/>
      <c r="C4259" s="325"/>
      <c r="D4259" s="325"/>
      <c r="E4259" s="313">
        <f t="shared" si="22"/>
        <v>0</v>
      </c>
      <c r="G4259" s="268"/>
      <c r="H4259" s="268"/>
    </row>
    <row r="4260" spans="1:8" s="313" customFormat="1" x14ac:dyDescent="0.2">
      <c r="A4260" s="316"/>
      <c r="B4260" s="324"/>
      <c r="C4260" s="325"/>
      <c r="D4260" s="325"/>
      <c r="E4260" s="313">
        <f t="shared" si="22"/>
        <v>0</v>
      </c>
      <c r="G4260" s="268"/>
      <c r="H4260" s="268"/>
    </row>
    <row r="4261" spans="1:8" s="313" customFormat="1" x14ac:dyDescent="0.2">
      <c r="A4261" s="316"/>
      <c r="B4261" s="324"/>
      <c r="C4261" s="325"/>
      <c r="D4261" s="325"/>
      <c r="E4261" s="313">
        <f t="shared" si="22"/>
        <v>0</v>
      </c>
      <c r="G4261" s="268"/>
      <c r="H4261" s="268"/>
    </row>
    <row r="4262" spans="1:8" s="313" customFormat="1" x14ac:dyDescent="0.2">
      <c r="A4262" s="316"/>
      <c r="B4262" s="324"/>
      <c r="C4262" s="325"/>
      <c r="D4262" s="325"/>
      <c r="E4262" s="313">
        <f t="shared" si="22"/>
        <v>0</v>
      </c>
      <c r="G4262" s="268"/>
      <c r="H4262" s="268"/>
    </row>
    <row r="4263" spans="1:8" s="313" customFormat="1" x14ac:dyDescent="0.2">
      <c r="A4263" s="316"/>
      <c r="B4263" s="324"/>
      <c r="C4263" s="325"/>
      <c r="D4263" s="325"/>
      <c r="E4263" s="313">
        <f t="shared" si="22"/>
        <v>0</v>
      </c>
      <c r="G4263" s="268"/>
      <c r="H4263" s="268"/>
    </row>
    <row r="4264" spans="1:8" s="313" customFormat="1" x14ac:dyDescent="0.2">
      <c r="A4264" s="316"/>
      <c r="B4264" s="324"/>
      <c r="C4264" s="325"/>
      <c r="D4264" s="325"/>
      <c r="E4264" s="313">
        <f t="shared" si="22"/>
        <v>0</v>
      </c>
      <c r="G4264" s="268"/>
      <c r="H4264" s="268"/>
    </row>
    <row r="4265" spans="1:8" s="313" customFormat="1" x14ac:dyDescent="0.2">
      <c r="A4265" s="316"/>
      <c r="B4265" s="324"/>
      <c r="C4265" s="325"/>
      <c r="D4265" s="325"/>
      <c r="E4265" s="313">
        <f t="shared" si="22"/>
        <v>0</v>
      </c>
      <c r="G4265" s="268"/>
      <c r="H4265" s="268"/>
    </row>
    <row r="4266" spans="1:8" s="313" customFormat="1" x14ac:dyDescent="0.2">
      <c r="A4266" s="316"/>
      <c r="B4266" s="324"/>
      <c r="C4266" s="325"/>
      <c r="D4266" s="325"/>
      <c r="E4266" s="313">
        <f t="shared" si="22"/>
        <v>0</v>
      </c>
      <c r="G4266" s="268"/>
      <c r="H4266" s="268"/>
    </row>
    <row r="4267" spans="1:8" s="313" customFormat="1" x14ac:dyDescent="0.2">
      <c r="A4267" s="316"/>
      <c r="B4267" s="324"/>
      <c r="C4267" s="325"/>
      <c r="D4267" s="325"/>
      <c r="E4267" s="313">
        <f t="shared" si="22"/>
        <v>0</v>
      </c>
      <c r="G4267" s="268"/>
      <c r="H4267" s="268"/>
    </row>
    <row r="4268" spans="1:8" s="313" customFormat="1" x14ac:dyDescent="0.2">
      <c r="A4268" s="316"/>
      <c r="B4268" s="324"/>
      <c r="C4268" s="325"/>
      <c r="D4268" s="325"/>
      <c r="E4268" s="313">
        <f t="shared" si="22"/>
        <v>0</v>
      </c>
      <c r="G4268" s="268"/>
      <c r="H4268" s="268"/>
    </row>
    <row r="4269" spans="1:8" s="313" customFormat="1" x14ac:dyDescent="0.2">
      <c r="A4269" s="316"/>
      <c r="B4269" s="324"/>
      <c r="C4269" s="325"/>
      <c r="D4269" s="325"/>
      <c r="E4269" s="313">
        <f t="shared" si="22"/>
        <v>0</v>
      </c>
      <c r="G4269" s="268"/>
      <c r="H4269" s="268"/>
    </row>
    <row r="4270" spans="1:8" s="313" customFormat="1" x14ac:dyDescent="0.2">
      <c r="A4270" s="316"/>
      <c r="B4270" s="324"/>
      <c r="C4270" s="325"/>
      <c r="D4270" s="325"/>
      <c r="E4270" s="313">
        <f t="shared" si="22"/>
        <v>0</v>
      </c>
      <c r="G4270" s="268"/>
      <c r="H4270" s="268"/>
    </row>
    <row r="4271" spans="1:8" s="313" customFormat="1" x14ac:dyDescent="0.2">
      <c r="A4271" s="316"/>
      <c r="B4271" s="324"/>
      <c r="C4271" s="325"/>
      <c r="D4271" s="325"/>
      <c r="E4271" s="313">
        <f t="shared" si="22"/>
        <v>0</v>
      </c>
      <c r="G4271" s="268"/>
      <c r="H4271" s="268"/>
    </row>
    <row r="4272" spans="1:8" s="313" customFormat="1" x14ac:dyDescent="0.2">
      <c r="A4272" s="316"/>
      <c r="B4272" s="324"/>
      <c r="C4272" s="325"/>
      <c r="D4272" s="325"/>
      <c r="E4272" s="313">
        <f t="shared" si="22"/>
        <v>0</v>
      </c>
      <c r="G4272" s="268"/>
      <c r="H4272" s="268"/>
    </row>
    <row r="4273" spans="1:8" s="313" customFormat="1" x14ac:dyDescent="0.2">
      <c r="A4273" s="316"/>
      <c r="B4273" s="324"/>
      <c r="C4273" s="325"/>
      <c r="D4273" s="325"/>
      <c r="E4273" s="313">
        <f t="shared" si="22"/>
        <v>0</v>
      </c>
      <c r="G4273" s="268"/>
      <c r="H4273" s="268"/>
    </row>
    <row r="4274" spans="1:8" s="313" customFormat="1" x14ac:dyDescent="0.2">
      <c r="A4274" s="316"/>
      <c r="B4274" s="324"/>
      <c r="C4274" s="325"/>
      <c r="D4274" s="325"/>
      <c r="E4274" s="313">
        <f t="shared" si="22"/>
        <v>0</v>
      </c>
      <c r="G4274" s="268"/>
      <c r="H4274" s="268"/>
    </row>
    <row r="4275" spans="1:8" s="313" customFormat="1" x14ac:dyDescent="0.2">
      <c r="A4275" s="316"/>
      <c r="B4275" s="324"/>
      <c r="C4275" s="325"/>
      <c r="D4275" s="325"/>
      <c r="E4275" s="313">
        <f t="shared" si="22"/>
        <v>0</v>
      </c>
      <c r="G4275" s="268"/>
      <c r="H4275" s="268"/>
    </row>
    <row r="4276" spans="1:8" s="313" customFormat="1" x14ac:dyDescent="0.2">
      <c r="A4276" s="316"/>
      <c r="B4276" s="324"/>
      <c r="C4276" s="325"/>
      <c r="D4276" s="325"/>
      <c r="E4276" s="313">
        <f t="shared" si="22"/>
        <v>0</v>
      </c>
      <c r="G4276" s="268"/>
      <c r="H4276" s="268"/>
    </row>
    <row r="4277" spans="1:8" s="313" customFormat="1" x14ac:dyDescent="0.2">
      <c r="A4277" s="316"/>
      <c r="B4277" s="324"/>
      <c r="C4277" s="325"/>
      <c r="D4277" s="325"/>
      <c r="E4277" s="313">
        <f t="shared" si="22"/>
        <v>0</v>
      </c>
      <c r="G4277" s="268"/>
      <c r="H4277" s="268"/>
    </row>
    <row r="4278" spans="1:8" s="313" customFormat="1" x14ac:dyDescent="0.2">
      <c r="A4278" s="316"/>
      <c r="B4278" s="324"/>
      <c r="C4278" s="325"/>
      <c r="D4278" s="325"/>
      <c r="E4278" s="313">
        <f t="shared" si="22"/>
        <v>0</v>
      </c>
      <c r="G4278" s="268"/>
      <c r="H4278" s="268"/>
    </row>
    <row r="4279" spans="1:8" s="313" customFormat="1" x14ac:dyDescent="0.2">
      <c r="A4279" s="316"/>
      <c r="B4279" s="324"/>
      <c r="C4279" s="325"/>
      <c r="D4279" s="325"/>
      <c r="E4279" s="313">
        <f t="shared" si="22"/>
        <v>0</v>
      </c>
      <c r="G4279" s="268"/>
      <c r="H4279" s="268"/>
    </row>
    <row r="4280" spans="1:8" s="313" customFormat="1" x14ac:dyDescent="0.2">
      <c r="A4280" s="316"/>
      <c r="B4280" s="324"/>
      <c r="C4280" s="325"/>
      <c r="D4280" s="325"/>
      <c r="E4280" s="313">
        <f t="shared" si="22"/>
        <v>0</v>
      </c>
      <c r="G4280" s="268"/>
      <c r="H4280" s="268"/>
    </row>
    <row r="4281" spans="1:8" s="313" customFormat="1" x14ac:dyDescent="0.2">
      <c r="A4281" s="316"/>
      <c r="B4281" s="324"/>
      <c r="C4281" s="325"/>
      <c r="D4281" s="325"/>
      <c r="E4281" s="313">
        <f t="shared" si="22"/>
        <v>0</v>
      </c>
      <c r="G4281" s="268"/>
      <c r="H4281" s="268"/>
    </row>
    <row r="4282" spans="1:8" s="313" customFormat="1" x14ac:dyDescent="0.2">
      <c r="A4282" s="316"/>
      <c r="B4282" s="324"/>
      <c r="C4282" s="325"/>
      <c r="D4282" s="325"/>
      <c r="E4282" s="313">
        <f t="shared" si="22"/>
        <v>0</v>
      </c>
      <c r="G4282" s="268"/>
      <c r="H4282" s="268"/>
    </row>
    <row r="4283" spans="1:8" s="313" customFormat="1" x14ac:dyDescent="0.2">
      <c r="A4283" s="316"/>
      <c r="B4283" s="324"/>
      <c r="C4283" s="325"/>
      <c r="D4283" s="325"/>
      <c r="E4283" s="313">
        <f t="shared" si="22"/>
        <v>0</v>
      </c>
      <c r="G4283" s="268"/>
      <c r="H4283" s="268"/>
    </row>
    <row r="4284" spans="1:8" s="313" customFormat="1" x14ac:dyDescent="0.2">
      <c r="A4284" s="316"/>
      <c r="B4284" s="324"/>
      <c r="C4284" s="325"/>
      <c r="D4284" s="325"/>
      <c r="E4284" s="313">
        <f t="shared" si="22"/>
        <v>0</v>
      </c>
      <c r="G4284" s="268"/>
      <c r="H4284" s="268"/>
    </row>
    <row r="4285" spans="1:8" s="313" customFormat="1" x14ac:dyDescent="0.2">
      <c r="A4285" s="316"/>
      <c r="B4285" s="324"/>
      <c r="C4285" s="325"/>
      <c r="D4285" s="325"/>
      <c r="E4285" s="313">
        <f t="shared" si="22"/>
        <v>0</v>
      </c>
      <c r="G4285" s="268"/>
      <c r="H4285" s="268"/>
    </row>
    <row r="4286" spans="1:8" s="313" customFormat="1" x14ac:dyDescent="0.2">
      <c r="A4286" s="316"/>
      <c r="B4286" s="324"/>
      <c r="C4286" s="325"/>
      <c r="D4286" s="325"/>
      <c r="E4286" s="313">
        <f t="shared" si="22"/>
        <v>0</v>
      </c>
      <c r="G4286" s="268"/>
      <c r="H4286" s="268"/>
    </row>
    <row r="4287" spans="1:8" s="313" customFormat="1" x14ac:dyDescent="0.2">
      <c r="A4287" s="316"/>
      <c r="B4287" s="324"/>
      <c r="C4287" s="325"/>
      <c r="D4287" s="325"/>
      <c r="E4287" s="313">
        <f t="shared" si="22"/>
        <v>0</v>
      </c>
      <c r="G4287" s="268"/>
      <c r="H4287" s="268"/>
    </row>
    <row r="4288" spans="1:8" s="313" customFormat="1" x14ac:dyDescent="0.2">
      <c r="A4288" s="316"/>
      <c r="B4288" s="324"/>
      <c r="C4288" s="325"/>
      <c r="D4288" s="325"/>
      <c r="E4288" s="313">
        <f t="shared" si="22"/>
        <v>0</v>
      </c>
      <c r="G4288" s="268"/>
      <c r="H4288" s="268"/>
    </row>
    <row r="4289" spans="1:8" s="313" customFormat="1" x14ac:dyDescent="0.2">
      <c r="A4289" s="316"/>
      <c r="B4289" s="324"/>
      <c r="C4289" s="325"/>
      <c r="D4289" s="325"/>
      <c r="E4289" s="313">
        <f t="shared" si="22"/>
        <v>0</v>
      </c>
      <c r="G4289" s="268"/>
      <c r="H4289" s="268"/>
    </row>
    <row r="4290" spans="1:8" s="313" customFormat="1" x14ac:dyDescent="0.2">
      <c r="A4290" s="316"/>
      <c r="B4290" s="324"/>
      <c r="C4290" s="325"/>
      <c r="D4290" s="325"/>
      <c r="E4290" s="313">
        <f t="shared" si="22"/>
        <v>0</v>
      </c>
      <c r="G4290" s="268"/>
      <c r="H4290" s="268"/>
    </row>
    <row r="4291" spans="1:8" s="313" customFormat="1" x14ac:dyDescent="0.2">
      <c r="A4291" s="316"/>
      <c r="B4291" s="324"/>
      <c r="C4291" s="325"/>
      <c r="D4291" s="325"/>
      <c r="E4291" s="313">
        <f t="shared" si="22"/>
        <v>0</v>
      </c>
      <c r="G4291" s="268"/>
      <c r="H4291" s="268"/>
    </row>
    <row r="4292" spans="1:8" s="313" customFormat="1" x14ac:dyDescent="0.2">
      <c r="A4292" s="316"/>
      <c r="B4292" s="324"/>
      <c r="C4292" s="325"/>
      <c r="D4292" s="325"/>
      <c r="E4292" s="313">
        <f t="shared" si="22"/>
        <v>0</v>
      </c>
      <c r="G4292" s="268"/>
      <c r="H4292" s="268"/>
    </row>
    <row r="4293" spans="1:8" s="313" customFormat="1" x14ac:dyDescent="0.2">
      <c r="A4293" s="316"/>
      <c r="B4293" s="324"/>
      <c r="C4293" s="325"/>
      <c r="D4293" s="325"/>
      <c r="E4293" s="313">
        <f t="shared" si="22"/>
        <v>0</v>
      </c>
      <c r="G4293" s="268"/>
      <c r="H4293" s="268"/>
    </row>
    <row r="4294" spans="1:8" s="313" customFormat="1" x14ac:dyDescent="0.2">
      <c r="A4294" s="316"/>
      <c r="B4294" s="324"/>
      <c r="C4294" s="325"/>
      <c r="D4294" s="325"/>
      <c r="E4294" s="313">
        <f t="shared" si="22"/>
        <v>0</v>
      </c>
      <c r="G4294" s="268"/>
      <c r="H4294" s="268"/>
    </row>
    <row r="4295" spans="1:8" s="313" customFormat="1" x14ac:dyDescent="0.2">
      <c r="A4295" s="316"/>
      <c r="B4295" s="324"/>
      <c r="C4295" s="325"/>
      <c r="D4295" s="325"/>
      <c r="E4295" s="313">
        <f t="shared" si="22"/>
        <v>0</v>
      </c>
      <c r="G4295" s="268"/>
      <c r="H4295" s="268"/>
    </row>
    <row r="4296" spans="1:8" s="313" customFormat="1" x14ac:dyDescent="0.2">
      <c r="A4296" s="316"/>
      <c r="B4296" s="324"/>
      <c r="C4296" s="325"/>
      <c r="D4296" s="325"/>
      <c r="E4296" s="313">
        <f t="shared" si="22"/>
        <v>0</v>
      </c>
      <c r="G4296" s="268"/>
      <c r="H4296" s="268"/>
    </row>
    <row r="4297" spans="1:8" s="313" customFormat="1" x14ac:dyDescent="0.2">
      <c r="A4297" s="316"/>
      <c r="B4297" s="324"/>
      <c r="C4297" s="325"/>
      <c r="D4297" s="325"/>
      <c r="E4297" s="313">
        <f t="shared" si="22"/>
        <v>0</v>
      </c>
      <c r="G4297" s="268"/>
      <c r="H4297" s="268"/>
    </row>
    <row r="4298" spans="1:8" s="313" customFormat="1" x14ac:dyDescent="0.2">
      <c r="A4298" s="316"/>
      <c r="B4298" s="324"/>
      <c r="C4298" s="325"/>
      <c r="D4298" s="325"/>
      <c r="E4298" s="313">
        <f t="shared" si="22"/>
        <v>0</v>
      </c>
      <c r="G4298" s="268"/>
      <c r="H4298" s="268"/>
    </row>
    <row r="4299" spans="1:8" s="313" customFormat="1" x14ac:dyDescent="0.2">
      <c r="A4299" s="316"/>
      <c r="B4299" s="324"/>
      <c r="C4299" s="325"/>
      <c r="D4299" s="325"/>
      <c r="E4299" s="313">
        <f t="shared" si="22"/>
        <v>0</v>
      </c>
      <c r="G4299" s="268"/>
      <c r="H4299" s="268"/>
    </row>
    <row r="4300" spans="1:8" s="313" customFormat="1" x14ac:dyDescent="0.2">
      <c r="A4300" s="316"/>
      <c r="B4300" s="324"/>
      <c r="C4300" s="325"/>
      <c r="D4300" s="325"/>
      <c r="E4300" s="313">
        <f t="shared" si="22"/>
        <v>0</v>
      </c>
      <c r="G4300" s="268"/>
      <c r="H4300" s="268"/>
    </row>
    <row r="4301" spans="1:8" s="313" customFormat="1" x14ac:dyDescent="0.2">
      <c r="A4301" s="316"/>
      <c r="B4301" s="324"/>
      <c r="C4301" s="325"/>
      <c r="D4301" s="325"/>
      <c r="E4301" s="313">
        <f t="shared" si="22"/>
        <v>0</v>
      </c>
      <c r="G4301" s="268"/>
      <c r="H4301" s="268"/>
    </row>
    <row r="4302" spans="1:8" s="313" customFormat="1" x14ac:dyDescent="0.2">
      <c r="A4302" s="316"/>
      <c r="B4302" s="324"/>
      <c r="C4302" s="325"/>
      <c r="D4302" s="325"/>
      <c r="E4302" s="313">
        <f t="shared" si="22"/>
        <v>0</v>
      </c>
      <c r="G4302" s="268"/>
      <c r="H4302" s="268"/>
    </row>
    <row r="4303" spans="1:8" s="313" customFormat="1" x14ac:dyDescent="0.2">
      <c r="A4303" s="316"/>
      <c r="B4303" s="324"/>
      <c r="C4303" s="325"/>
      <c r="D4303" s="325"/>
      <c r="E4303" s="313">
        <f t="shared" si="22"/>
        <v>0</v>
      </c>
      <c r="G4303" s="268"/>
      <c r="H4303" s="268"/>
    </row>
    <row r="4304" spans="1:8" s="313" customFormat="1" x14ac:dyDescent="0.2">
      <c r="A4304" s="316"/>
      <c r="B4304" s="324"/>
      <c r="C4304" s="325"/>
      <c r="D4304" s="325"/>
      <c r="E4304" s="313">
        <f t="shared" si="22"/>
        <v>0</v>
      </c>
      <c r="G4304" s="268"/>
      <c r="H4304" s="268"/>
    </row>
    <row r="4305" spans="1:8" s="313" customFormat="1" x14ac:dyDescent="0.2">
      <c r="A4305" s="316"/>
      <c r="B4305" s="324"/>
      <c r="C4305" s="325"/>
      <c r="D4305" s="325"/>
      <c r="E4305" s="313">
        <f t="shared" si="22"/>
        <v>0</v>
      </c>
      <c r="G4305" s="268"/>
      <c r="H4305" s="268"/>
    </row>
    <row r="4306" spans="1:8" s="313" customFormat="1" x14ac:dyDescent="0.2">
      <c r="A4306" s="316"/>
      <c r="B4306" s="324"/>
      <c r="C4306" s="325"/>
      <c r="D4306" s="325"/>
      <c r="E4306" s="313">
        <f t="shared" si="22"/>
        <v>0</v>
      </c>
      <c r="G4306" s="268"/>
      <c r="H4306" s="268"/>
    </row>
    <row r="4307" spans="1:8" s="313" customFormat="1" x14ac:dyDescent="0.2">
      <c r="A4307" s="316"/>
      <c r="B4307" s="324"/>
      <c r="C4307" s="325"/>
      <c r="D4307" s="325"/>
      <c r="E4307" s="313">
        <f t="shared" si="22"/>
        <v>0</v>
      </c>
      <c r="G4307" s="268"/>
      <c r="H4307" s="268"/>
    </row>
    <row r="4308" spans="1:8" s="313" customFormat="1" x14ac:dyDescent="0.2">
      <c r="A4308" s="316"/>
      <c r="B4308" s="324"/>
      <c r="C4308" s="325"/>
      <c r="D4308" s="325"/>
      <c r="E4308" s="313">
        <f t="shared" si="22"/>
        <v>0</v>
      </c>
      <c r="G4308" s="268"/>
      <c r="H4308" s="268"/>
    </row>
    <row r="4309" spans="1:8" s="313" customFormat="1" x14ac:dyDescent="0.2">
      <c r="A4309" s="316"/>
      <c r="B4309" s="324"/>
      <c r="C4309" s="325"/>
      <c r="D4309" s="325"/>
      <c r="E4309" s="313">
        <f t="shared" si="22"/>
        <v>0</v>
      </c>
      <c r="G4309" s="268"/>
      <c r="H4309" s="268"/>
    </row>
    <row r="4310" spans="1:8" s="313" customFormat="1" x14ac:dyDescent="0.2">
      <c r="A4310" s="316"/>
      <c r="B4310" s="324"/>
      <c r="C4310" s="325"/>
      <c r="D4310" s="325"/>
      <c r="E4310" s="313">
        <f t="shared" si="22"/>
        <v>0</v>
      </c>
      <c r="G4310" s="268"/>
      <c r="H4310" s="268"/>
    </row>
    <row r="4311" spans="1:8" s="313" customFormat="1" x14ac:dyDescent="0.2">
      <c r="A4311" s="316"/>
      <c r="B4311" s="324"/>
      <c r="C4311" s="325"/>
      <c r="D4311" s="325"/>
      <c r="E4311" s="313">
        <f t="shared" si="22"/>
        <v>0</v>
      </c>
      <c r="G4311" s="268"/>
      <c r="H4311" s="268"/>
    </row>
    <row r="4312" spans="1:8" s="313" customFormat="1" x14ac:dyDescent="0.2">
      <c r="A4312" s="316"/>
      <c r="B4312" s="324"/>
      <c r="C4312" s="325"/>
      <c r="D4312" s="325"/>
      <c r="E4312" s="313">
        <f t="shared" ref="E4312:E4375" si="23">F4312*C4312</f>
        <v>0</v>
      </c>
      <c r="G4312" s="268"/>
      <c r="H4312" s="268"/>
    </row>
    <row r="4313" spans="1:8" s="313" customFormat="1" x14ac:dyDescent="0.2">
      <c r="A4313" s="316"/>
      <c r="B4313" s="324"/>
      <c r="C4313" s="325"/>
      <c r="D4313" s="325"/>
      <c r="E4313" s="313">
        <f t="shared" si="23"/>
        <v>0</v>
      </c>
      <c r="G4313" s="268"/>
      <c r="H4313" s="268"/>
    </row>
    <row r="4314" spans="1:8" s="313" customFormat="1" x14ac:dyDescent="0.2">
      <c r="A4314" s="316"/>
      <c r="B4314" s="324"/>
      <c r="C4314" s="325"/>
      <c r="D4314" s="325"/>
      <c r="E4314" s="313">
        <f t="shared" si="23"/>
        <v>0</v>
      </c>
      <c r="G4314" s="268"/>
      <c r="H4314" s="268"/>
    </row>
    <row r="4315" spans="1:8" s="313" customFormat="1" x14ac:dyDescent="0.2">
      <c r="A4315" s="316"/>
      <c r="B4315" s="324"/>
      <c r="C4315" s="325"/>
      <c r="D4315" s="325"/>
      <c r="E4315" s="313">
        <f t="shared" si="23"/>
        <v>0</v>
      </c>
      <c r="G4315" s="268"/>
      <c r="H4315" s="268"/>
    </row>
    <row r="4316" spans="1:8" s="313" customFormat="1" x14ac:dyDescent="0.2">
      <c r="A4316" s="316"/>
      <c r="B4316" s="324"/>
      <c r="C4316" s="325"/>
      <c r="D4316" s="325"/>
      <c r="E4316" s="313">
        <f t="shared" si="23"/>
        <v>0</v>
      </c>
      <c r="G4316" s="268"/>
      <c r="H4316" s="268"/>
    </row>
    <row r="4317" spans="1:8" s="313" customFormat="1" x14ac:dyDescent="0.2">
      <c r="A4317" s="316"/>
      <c r="B4317" s="324"/>
      <c r="C4317" s="325"/>
      <c r="D4317" s="325"/>
      <c r="E4317" s="313">
        <f t="shared" si="23"/>
        <v>0</v>
      </c>
      <c r="G4317" s="268"/>
      <c r="H4317" s="268"/>
    </row>
    <row r="4318" spans="1:8" s="313" customFormat="1" x14ac:dyDescent="0.2">
      <c r="A4318" s="316"/>
      <c r="B4318" s="324"/>
      <c r="C4318" s="325"/>
      <c r="D4318" s="325"/>
      <c r="E4318" s="313">
        <f t="shared" si="23"/>
        <v>0</v>
      </c>
      <c r="G4318" s="268"/>
      <c r="H4318" s="268"/>
    </row>
    <row r="4319" spans="1:8" s="313" customFormat="1" x14ac:dyDescent="0.2">
      <c r="A4319" s="316"/>
      <c r="B4319" s="324"/>
      <c r="C4319" s="325"/>
      <c r="D4319" s="325"/>
      <c r="E4319" s="313">
        <f t="shared" si="23"/>
        <v>0</v>
      </c>
      <c r="G4319" s="268"/>
      <c r="H4319" s="268"/>
    </row>
    <row r="4320" spans="1:8" s="313" customFormat="1" x14ac:dyDescent="0.2">
      <c r="A4320" s="316"/>
      <c r="B4320" s="324"/>
      <c r="C4320" s="325"/>
      <c r="D4320" s="325"/>
      <c r="E4320" s="313">
        <f t="shared" si="23"/>
        <v>0</v>
      </c>
      <c r="G4320" s="268"/>
      <c r="H4320" s="268"/>
    </row>
    <row r="4321" spans="1:8" s="313" customFormat="1" x14ac:dyDescent="0.2">
      <c r="A4321" s="316"/>
      <c r="B4321" s="324"/>
      <c r="C4321" s="325"/>
      <c r="D4321" s="325"/>
      <c r="E4321" s="313">
        <f t="shared" si="23"/>
        <v>0</v>
      </c>
      <c r="G4321" s="268"/>
      <c r="H4321" s="268"/>
    </row>
    <row r="4322" spans="1:8" s="313" customFormat="1" x14ac:dyDescent="0.2">
      <c r="A4322" s="316"/>
      <c r="B4322" s="324"/>
      <c r="C4322" s="325"/>
      <c r="D4322" s="325"/>
      <c r="E4322" s="313">
        <f t="shared" si="23"/>
        <v>0</v>
      </c>
      <c r="G4322" s="268"/>
      <c r="H4322" s="268"/>
    </row>
    <row r="4323" spans="1:8" s="313" customFormat="1" x14ac:dyDescent="0.2">
      <c r="A4323" s="316"/>
      <c r="B4323" s="324"/>
      <c r="C4323" s="325"/>
      <c r="D4323" s="325"/>
      <c r="E4323" s="313">
        <f t="shared" si="23"/>
        <v>0</v>
      </c>
      <c r="G4323" s="268"/>
      <c r="H4323" s="268"/>
    </row>
    <row r="4324" spans="1:8" s="313" customFormat="1" x14ac:dyDescent="0.2">
      <c r="A4324" s="316"/>
      <c r="B4324" s="324"/>
      <c r="C4324" s="325"/>
      <c r="D4324" s="325"/>
      <c r="E4324" s="313">
        <f t="shared" si="23"/>
        <v>0</v>
      </c>
      <c r="G4324" s="268"/>
      <c r="H4324" s="268"/>
    </row>
    <row r="4325" spans="1:8" s="313" customFormat="1" x14ac:dyDescent="0.2">
      <c r="A4325" s="316"/>
      <c r="B4325" s="324"/>
      <c r="C4325" s="325"/>
      <c r="D4325" s="325"/>
      <c r="E4325" s="313">
        <f t="shared" si="23"/>
        <v>0</v>
      </c>
      <c r="G4325" s="268"/>
      <c r="H4325" s="268"/>
    </row>
    <row r="4326" spans="1:8" s="313" customFormat="1" x14ac:dyDescent="0.2">
      <c r="A4326" s="316"/>
      <c r="B4326" s="324"/>
      <c r="C4326" s="325"/>
      <c r="D4326" s="325"/>
      <c r="E4326" s="313">
        <f t="shared" si="23"/>
        <v>0</v>
      </c>
      <c r="G4326" s="268"/>
      <c r="H4326" s="268"/>
    </row>
    <row r="4327" spans="1:8" s="313" customFormat="1" x14ac:dyDescent="0.2">
      <c r="A4327" s="316"/>
      <c r="B4327" s="324"/>
      <c r="C4327" s="325"/>
      <c r="D4327" s="325"/>
      <c r="E4327" s="313">
        <f t="shared" si="23"/>
        <v>0</v>
      </c>
      <c r="G4327" s="268"/>
      <c r="H4327" s="268"/>
    </row>
    <row r="4328" spans="1:8" s="313" customFormat="1" x14ac:dyDescent="0.2">
      <c r="A4328" s="316"/>
      <c r="B4328" s="324"/>
      <c r="C4328" s="325"/>
      <c r="D4328" s="325"/>
      <c r="E4328" s="313">
        <f t="shared" si="23"/>
        <v>0</v>
      </c>
      <c r="G4328" s="268"/>
      <c r="H4328" s="268"/>
    </row>
    <row r="4329" spans="1:8" s="313" customFormat="1" x14ac:dyDescent="0.2">
      <c r="A4329" s="316"/>
      <c r="B4329" s="324"/>
      <c r="C4329" s="325"/>
      <c r="D4329" s="325"/>
      <c r="E4329" s="313">
        <f t="shared" si="23"/>
        <v>0</v>
      </c>
      <c r="G4329" s="268"/>
      <c r="H4329" s="268"/>
    </row>
    <row r="4330" spans="1:8" s="313" customFormat="1" x14ac:dyDescent="0.2">
      <c r="A4330" s="316"/>
      <c r="B4330" s="324"/>
      <c r="C4330" s="325"/>
      <c r="D4330" s="325"/>
      <c r="E4330" s="313">
        <f t="shared" si="23"/>
        <v>0</v>
      </c>
      <c r="G4330" s="268"/>
      <c r="H4330" s="268"/>
    </row>
    <row r="4331" spans="1:8" s="313" customFormat="1" x14ac:dyDescent="0.2">
      <c r="A4331" s="316"/>
      <c r="B4331" s="324"/>
      <c r="C4331" s="325"/>
      <c r="D4331" s="325"/>
      <c r="E4331" s="313">
        <f t="shared" si="23"/>
        <v>0</v>
      </c>
      <c r="G4331" s="268"/>
      <c r="H4331" s="268"/>
    </row>
    <row r="4332" spans="1:8" s="313" customFormat="1" x14ac:dyDescent="0.2">
      <c r="A4332" s="316"/>
      <c r="B4332" s="324"/>
      <c r="C4332" s="325"/>
      <c r="D4332" s="325"/>
      <c r="E4332" s="313">
        <f t="shared" si="23"/>
        <v>0</v>
      </c>
      <c r="G4332" s="268"/>
      <c r="H4332" s="268"/>
    </row>
    <row r="4333" spans="1:8" s="313" customFormat="1" x14ac:dyDescent="0.2">
      <c r="A4333" s="316"/>
      <c r="B4333" s="324"/>
      <c r="C4333" s="325"/>
      <c r="D4333" s="325"/>
      <c r="E4333" s="313">
        <f t="shared" si="23"/>
        <v>0</v>
      </c>
      <c r="G4333" s="268"/>
      <c r="H4333" s="268"/>
    </row>
    <row r="4334" spans="1:8" s="313" customFormat="1" x14ac:dyDescent="0.2">
      <c r="A4334" s="316"/>
      <c r="B4334" s="324"/>
      <c r="C4334" s="325"/>
      <c r="D4334" s="325"/>
      <c r="E4334" s="313">
        <f t="shared" si="23"/>
        <v>0</v>
      </c>
      <c r="G4334" s="268"/>
      <c r="H4334" s="268"/>
    </row>
    <row r="4335" spans="1:8" s="313" customFormat="1" x14ac:dyDescent="0.2">
      <c r="A4335" s="316"/>
      <c r="B4335" s="324"/>
      <c r="C4335" s="325"/>
      <c r="D4335" s="325"/>
      <c r="E4335" s="313">
        <f t="shared" si="23"/>
        <v>0</v>
      </c>
      <c r="G4335" s="268"/>
      <c r="H4335" s="268"/>
    </row>
    <row r="4336" spans="1:8" s="313" customFormat="1" x14ac:dyDescent="0.2">
      <c r="A4336" s="316"/>
      <c r="B4336" s="324"/>
      <c r="C4336" s="325"/>
      <c r="D4336" s="325"/>
      <c r="E4336" s="313">
        <f t="shared" si="23"/>
        <v>0</v>
      </c>
      <c r="G4336" s="268"/>
      <c r="H4336" s="268"/>
    </row>
    <row r="4337" spans="1:8" s="313" customFormat="1" x14ac:dyDescent="0.2">
      <c r="A4337" s="316"/>
      <c r="B4337" s="324"/>
      <c r="C4337" s="325"/>
      <c r="D4337" s="325"/>
      <c r="E4337" s="313">
        <f t="shared" si="23"/>
        <v>0</v>
      </c>
      <c r="G4337" s="268"/>
      <c r="H4337" s="268"/>
    </row>
    <row r="4338" spans="1:8" s="313" customFormat="1" x14ac:dyDescent="0.2">
      <c r="A4338" s="316"/>
      <c r="B4338" s="324"/>
      <c r="C4338" s="325"/>
      <c r="D4338" s="325"/>
      <c r="E4338" s="313">
        <f t="shared" si="23"/>
        <v>0</v>
      </c>
      <c r="G4338" s="268"/>
      <c r="H4338" s="268"/>
    </row>
    <row r="4339" spans="1:8" s="313" customFormat="1" x14ac:dyDescent="0.2">
      <c r="A4339" s="316"/>
      <c r="B4339" s="324"/>
      <c r="C4339" s="325"/>
      <c r="D4339" s="325"/>
      <c r="E4339" s="313">
        <f t="shared" si="23"/>
        <v>0</v>
      </c>
      <c r="G4339" s="268"/>
      <c r="H4339" s="268"/>
    </row>
    <row r="4340" spans="1:8" s="313" customFormat="1" x14ac:dyDescent="0.2">
      <c r="A4340" s="316"/>
      <c r="B4340" s="324"/>
      <c r="C4340" s="325"/>
      <c r="D4340" s="325"/>
      <c r="E4340" s="313">
        <f t="shared" si="23"/>
        <v>0</v>
      </c>
      <c r="G4340" s="268"/>
      <c r="H4340" s="268"/>
    </row>
    <row r="4341" spans="1:8" s="313" customFormat="1" x14ac:dyDescent="0.2">
      <c r="A4341" s="316"/>
      <c r="B4341" s="324"/>
      <c r="C4341" s="325"/>
      <c r="D4341" s="325"/>
      <c r="E4341" s="313">
        <f t="shared" si="23"/>
        <v>0</v>
      </c>
      <c r="G4341" s="268"/>
      <c r="H4341" s="268"/>
    </row>
    <row r="4342" spans="1:8" s="313" customFormat="1" x14ac:dyDescent="0.2">
      <c r="A4342" s="316"/>
      <c r="B4342" s="324"/>
      <c r="C4342" s="325"/>
      <c r="D4342" s="325"/>
      <c r="E4342" s="313">
        <f t="shared" si="23"/>
        <v>0</v>
      </c>
      <c r="G4342" s="268"/>
      <c r="H4342" s="268"/>
    </row>
    <row r="4343" spans="1:8" s="313" customFormat="1" x14ac:dyDescent="0.2">
      <c r="A4343" s="316"/>
      <c r="B4343" s="324"/>
      <c r="C4343" s="325"/>
      <c r="D4343" s="325"/>
      <c r="E4343" s="313">
        <f t="shared" si="23"/>
        <v>0</v>
      </c>
      <c r="G4343" s="268"/>
      <c r="H4343" s="268"/>
    </row>
    <row r="4344" spans="1:8" s="313" customFormat="1" x14ac:dyDescent="0.2">
      <c r="A4344" s="316"/>
      <c r="B4344" s="324"/>
      <c r="C4344" s="325"/>
      <c r="D4344" s="325"/>
      <c r="E4344" s="313">
        <f t="shared" si="23"/>
        <v>0</v>
      </c>
      <c r="G4344" s="268"/>
      <c r="H4344" s="268"/>
    </row>
    <row r="4345" spans="1:8" s="313" customFormat="1" x14ac:dyDescent="0.2">
      <c r="A4345" s="316"/>
      <c r="B4345" s="324"/>
      <c r="C4345" s="325"/>
      <c r="D4345" s="325"/>
      <c r="E4345" s="313">
        <f t="shared" si="23"/>
        <v>0</v>
      </c>
      <c r="G4345" s="268"/>
      <c r="H4345" s="268"/>
    </row>
    <row r="4346" spans="1:8" s="313" customFormat="1" x14ac:dyDescent="0.2">
      <c r="A4346" s="316"/>
      <c r="B4346" s="324"/>
      <c r="C4346" s="325"/>
      <c r="D4346" s="325"/>
      <c r="E4346" s="313">
        <f t="shared" si="23"/>
        <v>0</v>
      </c>
      <c r="G4346" s="268"/>
      <c r="H4346" s="268"/>
    </row>
    <row r="4347" spans="1:8" s="313" customFormat="1" x14ac:dyDescent="0.2">
      <c r="A4347" s="316"/>
      <c r="B4347" s="324"/>
      <c r="C4347" s="325"/>
      <c r="D4347" s="325"/>
      <c r="E4347" s="313">
        <f t="shared" si="23"/>
        <v>0</v>
      </c>
      <c r="G4347" s="268"/>
      <c r="H4347" s="268"/>
    </row>
    <row r="4348" spans="1:8" s="313" customFormat="1" x14ac:dyDescent="0.2">
      <c r="A4348" s="316"/>
      <c r="B4348" s="324"/>
      <c r="C4348" s="325"/>
      <c r="D4348" s="325"/>
      <c r="E4348" s="313">
        <f t="shared" si="23"/>
        <v>0</v>
      </c>
      <c r="G4348" s="268"/>
      <c r="H4348" s="268"/>
    </row>
    <row r="4349" spans="1:8" s="313" customFormat="1" x14ac:dyDescent="0.2">
      <c r="A4349" s="316"/>
      <c r="B4349" s="324"/>
      <c r="C4349" s="325"/>
      <c r="D4349" s="325"/>
      <c r="E4349" s="313">
        <f t="shared" si="23"/>
        <v>0</v>
      </c>
      <c r="G4349" s="268"/>
      <c r="H4349" s="268"/>
    </row>
    <row r="4350" spans="1:8" s="313" customFormat="1" x14ac:dyDescent="0.2">
      <c r="A4350" s="316"/>
      <c r="B4350" s="324"/>
      <c r="C4350" s="325"/>
      <c r="D4350" s="325"/>
      <c r="E4350" s="313">
        <f t="shared" si="23"/>
        <v>0</v>
      </c>
      <c r="G4350" s="268"/>
      <c r="H4350" s="268"/>
    </row>
    <row r="4351" spans="1:8" s="313" customFormat="1" x14ac:dyDescent="0.2">
      <c r="A4351" s="316"/>
      <c r="B4351" s="324"/>
      <c r="C4351" s="325"/>
      <c r="D4351" s="325"/>
      <c r="E4351" s="313">
        <f t="shared" si="23"/>
        <v>0</v>
      </c>
      <c r="G4351" s="268"/>
      <c r="H4351" s="268"/>
    </row>
    <row r="4352" spans="1:8" s="313" customFormat="1" x14ac:dyDescent="0.2">
      <c r="A4352" s="316"/>
      <c r="B4352" s="324"/>
      <c r="C4352" s="325"/>
      <c r="D4352" s="325"/>
      <c r="E4352" s="313">
        <f t="shared" si="23"/>
        <v>0</v>
      </c>
      <c r="G4352" s="268"/>
      <c r="H4352" s="268"/>
    </row>
    <row r="4353" spans="1:8" s="313" customFormat="1" x14ac:dyDescent="0.2">
      <c r="A4353" s="316"/>
      <c r="B4353" s="324"/>
      <c r="C4353" s="325"/>
      <c r="D4353" s="325"/>
      <c r="E4353" s="313">
        <f t="shared" si="23"/>
        <v>0</v>
      </c>
      <c r="G4353" s="268"/>
      <c r="H4353" s="268"/>
    </row>
    <row r="4354" spans="1:8" s="313" customFormat="1" x14ac:dyDescent="0.2">
      <c r="A4354" s="316"/>
      <c r="B4354" s="324"/>
      <c r="C4354" s="325"/>
      <c r="D4354" s="325"/>
      <c r="E4354" s="313">
        <f t="shared" si="23"/>
        <v>0</v>
      </c>
      <c r="G4354" s="268"/>
      <c r="H4354" s="268"/>
    </row>
    <row r="4355" spans="1:8" s="313" customFormat="1" x14ac:dyDescent="0.2">
      <c r="A4355" s="316"/>
      <c r="B4355" s="324"/>
      <c r="C4355" s="325"/>
      <c r="D4355" s="325"/>
      <c r="E4355" s="313">
        <f t="shared" si="23"/>
        <v>0</v>
      </c>
      <c r="G4355" s="268"/>
      <c r="H4355" s="268"/>
    </row>
    <row r="4356" spans="1:8" s="313" customFormat="1" x14ac:dyDescent="0.2">
      <c r="A4356" s="316"/>
      <c r="B4356" s="324"/>
      <c r="C4356" s="325"/>
      <c r="D4356" s="325"/>
      <c r="E4356" s="313">
        <f t="shared" si="23"/>
        <v>0</v>
      </c>
      <c r="G4356" s="268"/>
      <c r="H4356" s="268"/>
    </row>
    <row r="4357" spans="1:8" s="313" customFormat="1" x14ac:dyDescent="0.2">
      <c r="A4357" s="316"/>
      <c r="B4357" s="324"/>
      <c r="C4357" s="325"/>
      <c r="D4357" s="325"/>
      <c r="E4357" s="313">
        <f t="shared" si="23"/>
        <v>0</v>
      </c>
      <c r="G4357" s="268"/>
      <c r="H4357" s="268"/>
    </row>
    <row r="4358" spans="1:8" s="313" customFormat="1" x14ac:dyDescent="0.2">
      <c r="A4358" s="316"/>
      <c r="B4358" s="324"/>
      <c r="C4358" s="325"/>
      <c r="D4358" s="325"/>
      <c r="E4358" s="313">
        <f t="shared" si="23"/>
        <v>0</v>
      </c>
      <c r="G4358" s="268"/>
      <c r="H4358" s="268"/>
    </row>
    <row r="4359" spans="1:8" s="313" customFormat="1" x14ac:dyDescent="0.2">
      <c r="A4359" s="316"/>
      <c r="B4359" s="324"/>
      <c r="C4359" s="325"/>
      <c r="D4359" s="325"/>
      <c r="E4359" s="313">
        <f t="shared" si="23"/>
        <v>0</v>
      </c>
      <c r="G4359" s="268"/>
      <c r="H4359" s="268"/>
    </row>
    <row r="4360" spans="1:8" s="313" customFormat="1" x14ac:dyDescent="0.2">
      <c r="A4360" s="316"/>
      <c r="B4360" s="324"/>
      <c r="C4360" s="325"/>
      <c r="D4360" s="325"/>
      <c r="E4360" s="313">
        <f t="shared" si="23"/>
        <v>0</v>
      </c>
      <c r="G4360" s="268"/>
      <c r="H4360" s="268"/>
    </row>
    <row r="4361" spans="1:8" s="313" customFormat="1" x14ac:dyDescent="0.2">
      <c r="A4361" s="316"/>
      <c r="B4361" s="324"/>
      <c r="C4361" s="325"/>
      <c r="D4361" s="325"/>
      <c r="E4361" s="313">
        <f t="shared" si="23"/>
        <v>0</v>
      </c>
      <c r="G4361" s="268"/>
      <c r="H4361" s="268"/>
    </row>
    <row r="4362" spans="1:8" s="313" customFormat="1" x14ac:dyDescent="0.2">
      <c r="A4362" s="316"/>
      <c r="B4362" s="324"/>
      <c r="C4362" s="325"/>
      <c r="D4362" s="325"/>
      <c r="E4362" s="313">
        <f t="shared" si="23"/>
        <v>0</v>
      </c>
      <c r="G4362" s="268"/>
      <c r="H4362" s="268"/>
    </row>
    <row r="4363" spans="1:8" s="313" customFormat="1" x14ac:dyDescent="0.2">
      <c r="A4363" s="316"/>
      <c r="B4363" s="324"/>
      <c r="C4363" s="325"/>
      <c r="D4363" s="325"/>
      <c r="E4363" s="313">
        <f t="shared" si="23"/>
        <v>0</v>
      </c>
      <c r="G4363" s="268"/>
      <c r="H4363" s="268"/>
    </row>
    <row r="4364" spans="1:8" s="313" customFormat="1" x14ac:dyDescent="0.2">
      <c r="A4364" s="316"/>
      <c r="B4364" s="324"/>
      <c r="C4364" s="325"/>
      <c r="D4364" s="325"/>
      <c r="E4364" s="313">
        <f t="shared" si="23"/>
        <v>0</v>
      </c>
      <c r="G4364" s="268"/>
      <c r="H4364" s="268"/>
    </row>
    <row r="4365" spans="1:8" s="313" customFormat="1" x14ac:dyDescent="0.2">
      <c r="A4365" s="316"/>
      <c r="B4365" s="324"/>
      <c r="C4365" s="325"/>
      <c r="D4365" s="325"/>
      <c r="E4365" s="313">
        <f t="shared" si="23"/>
        <v>0</v>
      </c>
      <c r="G4365" s="268"/>
      <c r="H4365" s="268"/>
    </row>
    <row r="4366" spans="1:8" s="313" customFormat="1" x14ac:dyDescent="0.2">
      <c r="A4366" s="316"/>
      <c r="B4366" s="324"/>
      <c r="C4366" s="325"/>
      <c r="D4366" s="325"/>
      <c r="E4366" s="313">
        <f t="shared" si="23"/>
        <v>0</v>
      </c>
      <c r="G4366" s="268"/>
      <c r="H4366" s="268"/>
    </row>
    <row r="4367" spans="1:8" s="313" customFormat="1" x14ac:dyDescent="0.2">
      <c r="A4367" s="316"/>
      <c r="B4367" s="324"/>
      <c r="C4367" s="325"/>
      <c r="D4367" s="325"/>
      <c r="E4367" s="313">
        <f t="shared" si="23"/>
        <v>0</v>
      </c>
      <c r="G4367" s="268"/>
      <c r="H4367" s="268"/>
    </row>
    <row r="4368" spans="1:8" s="313" customFormat="1" x14ac:dyDescent="0.2">
      <c r="A4368" s="316"/>
      <c r="B4368" s="324"/>
      <c r="C4368" s="325"/>
      <c r="D4368" s="325"/>
      <c r="E4368" s="313">
        <f t="shared" si="23"/>
        <v>0</v>
      </c>
      <c r="G4368" s="268"/>
      <c r="H4368" s="268"/>
    </row>
    <row r="4369" spans="1:8" s="313" customFormat="1" x14ac:dyDescent="0.2">
      <c r="A4369" s="316"/>
      <c r="B4369" s="324"/>
      <c r="C4369" s="325"/>
      <c r="D4369" s="325"/>
      <c r="E4369" s="313">
        <f t="shared" si="23"/>
        <v>0</v>
      </c>
      <c r="G4369" s="268"/>
      <c r="H4369" s="268"/>
    </row>
    <row r="4370" spans="1:8" s="313" customFormat="1" x14ac:dyDescent="0.2">
      <c r="A4370" s="316"/>
      <c r="B4370" s="324"/>
      <c r="C4370" s="325"/>
      <c r="D4370" s="325"/>
      <c r="E4370" s="313">
        <f t="shared" si="23"/>
        <v>0</v>
      </c>
      <c r="G4370" s="268"/>
      <c r="H4370" s="268"/>
    </row>
    <row r="4371" spans="1:8" s="313" customFormat="1" x14ac:dyDescent="0.2">
      <c r="A4371" s="316"/>
      <c r="B4371" s="324"/>
      <c r="C4371" s="325"/>
      <c r="D4371" s="325"/>
      <c r="E4371" s="313">
        <f t="shared" si="23"/>
        <v>0</v>
      </c>
      <c r="G4371" s="268"/>
      <c r="H4371" s="268"/>
    </row>
    <row r="4372" spans="1:8" s="313" customFormat="1" x14ac:dyDescent="0.2">
      <c r="A4372" s="316"/>
      <c r="B4372" s="324"/>
      <c r="C4372" s="325"/>
      <c r="D4372" s="325"/>
      <c r="E4372" s="313">
        <f t="shared" si="23"/>
        <v>0</v>
      </c>
      <c r="G4372" s="268"/>
      <c r="H4372" s="268"/>
    </row>
    <row r="4373" spans="1:8" s="313" customFormat="1" x14ac:dyDescent="0.2">
      <c r="A4373" s="316"/>
      <c r="B4373" s="324"/>
      <c r="C4373" s="325"/>
      <c r="D4373" s="325"/>
      <c r="E4373" s="313">
        <f t="shared" si="23"/>
        <v>0</v>
      </c>
      <c r="G4373" s="268"/>
      <c r="H4373" s="268"/>
    </row>
    <row r="4374" spans="1:8" s="313" customFormat="1" x14ac:dyDescent="0.2">
      <c r="A4374" s="316"/>
      <c r="B4374" s="324"/>
      <c r="C4374" s="325"/>
      <c r="D4374" s="325"/>
      <c r="E4374" s="313">
        <f t="shared" si="23"/>
        <v>0</v>
      </c>
      <c r="G4374" s="268"/>
      <c r="H4374" s="268"/>
    </row>
    <row r="4375" spans="1:8" s="313" customFormat="1" x14ac:dyDescent="0.2">
      <c r="A4375" s="316"/>
      <c r="B4375" s="324"/>
      <c r="C4375" s="325"/>
      <c r="D4375" s="325"/>
      <c r="E4375" s="313">
        <f t="shared" si="23"/>
        <v>0</v>
      </c>
      <c r="G4375" s="268"/>
      <c r="H4375" s="268"/>
    </row>
    <row r="4376" spans="1:8" s="313" customFormat="1" x14ac:dyDescent="0.2">
      <c r="A4376" s="316"/>
      <c r="B4376" s="324"/>
      <c r="C4376" s="325"/>
      <c r="D4376" s="325"/>
      <c r="E4376" s="313">
        <f t="shared" ref="E4376:E4439" si="24">F4376*C4376</f>
        <v>0</v>
      </c>
      <c r="G4376" s="268"/>
      <c r="H4376" s="268"/>
    </row>
    <row r="4377" spans="1:8" s="313" customFormat="1" x14ac:dyDescent="0.2">
      <c r="A4377" s="316"/>
      <c r="B4377" s="324"/>
      <c r="C4377" s="325"/>
      <c r="D4377" s="325"/>
      <c r="E4377" s="313">
        <f t="shared" si="24"/>
        <v>0</v>
      </c>
      <c r="G4377" s="268"/>
      <c r="H4377" s="268"/>
    </row>
    <row r="4378" spans="1:8" s="313" customFormat="1" x14ac:dyDescent="0.2">
      <c r="A4378" s="316"/>
      <c r="B4378" s="324"/>
      <c r="C4378" s="325"/>
      <c r="D4378" s="325"/>
      <c r="E4378" s="313">
        <f t="shared" si="24"/>
        <v>0</v>
      </c>
      <c r="G4378" s="268"/>
      <c r="H4378" s="268"/>
    </row>
    <row r="4379" spans="1:8" s="313" customFormat="1" x14ac:dyDescent="0.2">
      <c r="A4379" s="316"/>
      <c r="B4379" s="324"/>
      <c r="C4379" s="325"/>
      <c r="D4379" s="325"/>
      <c r="E4379" s="313">
        <f t="shared" si="24"/>
        <v>0</v>
      </c>
      <c r="G4379" s="268"/>
      <c r="H4379" s="268"/>
    </row>
    <row r="4380" spans="1:8" s="313" customFormat="1" x14ac:dyDescent="0.2">
      <c r="A4380" s="316"/>
      <c r="B4380" s="324"/>
      <c r="C4380" s="325"/>
      <c r="D4380" s="325"/>
      <c r="E4380" s="313">
        <f t="shared" si="24"/>
        <v>0</v>
      </c>
      <c r="G4380" s="268"/>
      <c r="H4380" s="268"/>
    </row>
    <row r="4381" spans="1:8" s="313" customFormat="1" x14ac:dyDescent="0.2">
      <c r="A4381" s="316"/>
      <c r="B4381" s="324"/>
      <c r="C4381" s="325"/>
      <c r="D4381" s="325"/>
      <c r="E4381" s="313">
        <f t="shared" si="24"/>
        <v>0</v>
      </c>
      <c r="G4381" s="268"/>
      <c r="H4381" s="268"/>
    </row>
    <row r="4382" spans="1:8" s="313" customFormat="1" x14ac:dyDescent="0.2">
      <c r="A4382" s="316"/>
      <c r="B4382" s="324"/>
      <c r="C4382" s="325"/>
      <c r="D4382" s="325"/>
      <c r="E4382" s="313">
        <f t="shared" si="24"/>
        <v>0</v>
      </c>
      <c r="G4382" s="268"/>
      <c r="H4382" s="268"/>
    </row>
    <row r="4383" spans="1:8" s="313" customFormat="1" x14ac:dyDescent="0.2">
      <c r="A4383" s="316"/>
      <c r="B4383" s="324"/>
      <c r="C4383" s="325"/>
      <c r="D4383" s="325"/>
      <c r="E4383" s="313">
        <f t="shared" si="24"/>
        <v>0</v>
      </c>
      <c r="G4383" s="268"/>
      <c r="H4383" s="268"/>
    </row>
    <row r="4384" spans="1:8" s="313" customFormat="1" x14ac:dyDescent="0.2">
      <c r="A4384" s="316"/>
      <c r="B4384" s="324"/>
      <c r="C4384" s="325"/>
      <c r="D4384" s="325"/>
      <c r="E4384" s="313">
        <f t="shared" si="24"/>
        <v>0</v>
      </c>
      <c r="G4384" s="268"/>
      <c r="H4384" s="268"/>
    </row>
    <row r="4385" spans="1:8" s="313" customFormat="1" x14ac:dyDescent="0.2">
      <c r="A4385" s="316"/>
      <c r="B4385" s="324"/>
      <c r="C4385" s="325"/>
      <c r="D4385" s="325"/>
      <c r="E4385" s="313">
        <f t="shared" si="24"/>
        <v>0</v>
      </c>
      <c r="G4385" s="268"/>
      <c r="H4385" s="268"/>
    </row>
    <row r="4386" spans="1:8" s="313" customFormat="1" x14ac:dyDescent="0.2">
      <c r="A4386" s="316"/>
      <c r="B4386" s="324"/>
      <c r="C4386" s="325"/>
      <c r="D4386" s="325"/>
      <c r="E4386" s="313">
        <f t="shared" si="24"/>
        <v>0</v>
      </c>
      <c r="G4386" s="268"/>
      <c r="H4386" s="268"/>
    </row>
    <row r="4387" spans="1:8" s="313" customFormat="1" x14ac:dyDescent="0.2">
      <c r="A4387" s="316"/>
      <c r="B4387" s="324"/>
      <c r="C4387" s="325"/>
      <c r="D4387" s="325"/>
      <c r="E4387" s="313">
        <f t="shared" si="24"/>
        <v>0</v>
      </c>
      <c r="G4387" s="268"/>
      <c r="H4387" s="268"/>
    </row>
    <row r="4388" spans="1:8" s="313" customFormat="1" x14ac:dyDescent="0.2">
      <c r="A4388" s="316"/>
      <c r="B4388" s="324"/>
      <c r="C4388" s="325"/>
      <c r="D4388" s="325"/>
      <c r="E4388" s="313">
        <f t="shared" si="24"/>
        <v>0</v>
      </c>
      <c r="G4388" s="268"/>
      <c r="H4388" s="268"/>
    </row>
    <row r="4389" spans="1:8" s="313" customFormat="1" x14ac:dyDescent="0.2">
      <c r="A4389" s="316"/>
      <c r="B4389" s="324"/>
      <c r="C4389" s="325"/>
      <c r="D4389" s="325"/>
      <c r="E4389" s="313">
        <f t="shared" si="24"/>
        <v>0</v>
      </c>
      <c r="G4389" s="268"/>
      <c r="H4389" s="268"/>
    </row>
    <row r="4390" spans="1:8" s="313" customFormat="1" x14ac:dyDescent="0.2">
      <c r="A4390" s="316"/>
      <c r="B4390" s="324"/>
      <c r="C4390" s="325"/>
      <c r="D4390" s="325"/>
      <c r="E4390" s="313">
        <f t="shared" si="24"/>
        <v>0</v>
      </c>
      <c r="G4390" s="268"/>
      <c r="H4390" s="268"/>
    </row>
    <row r="4391" spans="1:8" s="313" customFormat="1" x14ac:dyDescent="0.2">
      <c r="A4391" s="316"/>
      <c r="B4391" s="324"/>
      <c r="C4391" s="325"/>
      <c r="D4391" s="325"/>
      <c r="E4391" s="313">
        <f t="shared" si="24"/>
        <v>0</v>
      </c>
      <c r="G4391" s="268"/>
      <c r="H4391" s="268"/>
    </row>
    <row r="4392" spans="1:8" s="313" customFormat="1" x14ac:dyDescent="0.2">
      <c r="A4392" s="316"/>
      <c r="B4392" s="324"/>
      <c r="C4392" s="325"/>
      <c r="D4392" s="325"/>
      <c r="E4392" s="313">
        <f t="shared" si="24"/>
        <v>0</v>
      </c>
      <c r="G4392" s="268"/>
      <c r="H4392" s="268"/>
    </row>
    <row r="4393" spans="1:8" s="313" customFormat="1" x14ac:dyDescent="0.2">
      <c r="A4393" s="316"/>
      <c r="B4393" s="324"/>
      <c r="C4393" s="325"/>
      <c r="D4393" s="325"/>
      <c r="E4393" s="313">
        <f t="shared" si="24"/>
        <v>0</v>
      </c>
      <c r="G4393" s="268"/>
      <c r="H4393" s="268"/>
    </row>
    <row r="4394" spans="1:8" s="313" customFormat="1" x14ac:dyDescent="0.2">
      <c r="A4394" s="316"/>
      <c r="B4394" s="324"/>
      <c r="C4394" s="325"/>
      <c r="D4394" s="325"/>
      <c r="E4394" s="313">
        <f t="shared" si="24"/>
        <v>0</v>
      </c>
      <c r="G4394" s="268"/>
      <c r="H4394" s="268"/>
    </row>
    <row r="4395" spans="1:8" s="313" customFormat="1" x14ac:dyDescent="0.2">
      <c r="A4395" s="316"/>
      <c r="B4395" s="324"/>
      <c r="C4395" s="325"/>
      <c r="D4395" s="325"/>
      <c r="E4395" s="313">
        <f t="shared" si="24"/>
        <v>0</v>
      </c>
      <c r="G4395" s="268"/>
      <c r="H4395" s="268"/>
    </row>
    <row r="4396" spans="1:8" s="313" customFormat="1" x14ac:dyDescent="0.2">
      <c r="A4396" s="316"/>
      <c r="B4396" s="324"/>
      <c r="C4396" s="325"/>
      <c r="D4396" s="325"/>
      <c r="E4396" s="313">
        <f t="shared" si="24"/>
        <v>0</v>
      </c>
      <c r="G4396" s="268"/>
      <c r="H4396" s="268"/>
    </row>
    <row r="4397" spans="1:8" s="313" customFormat="1" x14ac:dyDescent="0.2">
      <c r="A4397" s="316"/>
      <c r="B4397" s="324"/>
      <c r="C4397" s="325"/>
      <c r="D4397" s="325"/>
      <c r="E4397" s="313">
        <f t="shared" si="24"/>
        <v>0</v>
      </c>
      <c r="G4397" s="268"/>
      <c r="H4397" s="268"/>
    </row>
    <row r="4398" spans="1:8" s="313" customFormat="1" x14ac:dyDescent="0.2">
      <c r="A4398" s="316"/>
      <c r="B4398" s="324"/>
      <c r="C4398" s="325"/>
      <c r="D4398" s="325"/>
      <c r="E4398" s="313">
        <f t="shared" si="24"/>
        <v>0</v>
      </c>
      <c r="G4398" s="268"/>
      <c r="H4398" s="268"/>
    </row>
    <row r="4399" spans="1:8" s="313" customFormat="1" x14ac:dyDescent="0.2">
      <c r="A4399" s="316"/>
      <c r="B4399" s="324"/>
      <c r="C4399" s="325"/>
      <c r="D4399" s="325"/>
      <c r="E4399" s="313">
        <f t="shared" si="24"/>
        <v>0</v>
      </c>
      <c r="G4399" s="268"/>
      <c r="H4399" s="268"/>
    </row>
    <row r="4400" spans="1:8" s="313" customFormat="1" x14ac:dyDescent="0.2">
      <c r="A4400" s="316"/>
      <c r="B4400" s="324"/>
      <c r="C4400" s="325"/>
      <c r="D4400" s="325"/>
      <c r="E4400" s="313">
        <f t="shared" si="24"/>
        <v>0</v>
      </c>
      <c r="G4400" s="268"/>
      <c r="H4400" s="268"/>
    </row>
    <row r="4401" spans="1:8" s="313" customFormat="1" x14ac:dyDescent="0.2">
      <c r="A4401" s="316"/>
      <c r="B4401" s="324"/>
      <c r="C4401" s="325"/>
      <c r="D4401" s="325"/>
      <c r="E4401" s="313">
        <f t="shared" si="24"/>
        <v>0</v>
      </c>
      <c r="G4401" s="268"/>
      <c r="H4401" s="268"/>
    </row>
    <row r="4402" spans="1:8" s="313" customFormat="1" x14ac:dyDescent="0.2">
      <c r="A4402" s="316"/>
      <c r="B4402" s="324"/>
      <c r="C4402" s="325"/>
      <c r="D4402" s="325"/>
      <c r="E4402" s="313">
        <f t="shared" si="24"/>
        <v>0</v>
      </c>
      <c r="G4402" s="268"/>
      <c r="H4402" s="268"/>
    </row>
    <row r="4403" spans="1:8" s="313" customFormat="1" x14ac:dyDescent="0.2">
      <c r="A4403" s="316"/>
      <c r="B4403" s="324"/>
      <c r="C4403" s="325"/>
      <c r="D4403" s="325"/>
      <c r="E4403" s="313">
        <f t="shared" si="24"/>
        <v>0</v>
      </c>
      <c r="G4403" s="268"/>
      <c r="H4403" s="268"/>
    </row>
    <row r="4404" spans="1:8" s="313" customFormat="1" x14ac:dyDescent="0.2">
      <c r="A4404" s="316"/>
      <c r="B4404" s="324"/>
      <c r="C4404" s="325"/>
      <c r="D4404" s="325"/>
      <c r="E4404" s="313">
        <f t="shared" si="24"/>
        <v>0</v>
      </c>
      <c r="G4404" s="268"/>
      <c r="H4404" s="268"/>
    </row>
    <row r="4405" spans="1:8" s="313" customFormat="1" x14ac:dyDescent="0.2">
      <c r="A4405" s="316"/>
      <c r="B4405" s="324"/>
      <c r="C4405" s="325"/>
      <c r="D4405" s="325"/>
      <c r="E4405" s="313">
        <f t="shared" si="24"/>
        <v>0</v>
      </c>
      <c r="G4405" s="268"/>
      <c r="H4405" s="268"/>
    </row>
    <row r="4406" spans="1:8" s="313" customFormat="1" x14ac:dyDescent="0.2">
      <c r="A4406" s="316"/>
      <c r="B4406" s="324"/>
      <c r="C4406" s="325"/>
      <c r="D4406" s="325"/>
      <c r="E4406" s="313">
        <f t="shared" si="24"/>
        <v>0</v>
      </c>
      <c r="G4406" s="268"/>
      <c r="H4406" s="268"/>
    </row>
    <row r="4407" spans="1:8" s="313" customFormat="1" x14ac:dyDescent="0.2">
      <c r="A4407" s="316"/>
      <c r="B4407" s="324"/>
      <c r="C4407" s="325"/>
      <c r="D4407" s="325"/>
      <c r="E4407" s="313">
        <f t="shared" si="24"/>
        <v>0</v>
      </c>
      <c r="G4407" s="268"/>
      <c r="H4407" s="268"/>
    </row>
    <row r="4408" spans="1:8" s="313" customFormat="1" x14ac:dyDescent="0.2">
      <c r="A4408" s="316"/>
      <c r="B4408" s="324"/>
      <c r="C4408" s="325"/>
      <c r="D4408" s="325"/>
      <c r="E4408" s="313">
        <f t="shared" si="24"/>
        <v>0</v>
      </c>
      <c r="G4408" s="268"/>
      <c r="H4408" s="268"/>
    </row>
    <row r="4409" spans="1:8" s="313" customFormat="1" x14ac:dyDescent="0.2">
      <c r="A4409" s="316"/>
      <c r="B4409" s="324"/>
      <c r="C4409" s="325"/>
      <c r="D4409" s="325"/>
      <c r="E4409" s="313">
        <f t="shared" si="24"/>
        <v>0</v>
      </c>
      <c r="G4409" s="268"/>
      <c r="H4409" s="268"/>
    </row>
    <row r="4410" spans="1:8" s="313" customFormat="1" x14ac:dyDescent="0.2">
      <c r="A4410" s="316"/>
      <c r="B4410" s="324"/>
      <c r="C4410" s="325"/>
      <c r="D4410" s="325"/>
      <c r="E4410" s="313">
        <f t="shared" si="24"/>
        <v>0</v>
      </c>
      <c r="G4410" s="268"/>
      <c r="H4410" s="268"/>
    </row>
    <row r="4411" spans="1:8" s="313" customFormat="1" x14ac:dyDescent="0.2">
      <c r="A4411" s="316"/>
      <c r="B4411" s="324"/>
      <c r="C4411" s="325"/>
      <c r="D4411" s="325"/>
      <c r="E4411" s="313">
        <f t="shared" si="24"/>
        <v>0</v>
      </c>
      <c r="G4411" s="268"/>
      <c r="H4411" s="268"/>
    </row>
    <row r="4412" spans="1:8" s="313" customFormat="1" x14ac:dyDescent="0.2">
      <c r="A4412" s="316"/>
      <c r="B4412" s="324"/>
      <c r="C4412" s="325"/>
      <c r="D4412" s="325"/>
      <c r="E4412" s="313">
        <f t="shared" si="24"/>
        <v>0</v>
      </c>
      <c r="G4412" s="268"/>
      <c r="H4412" s="268"/>
    </row>
    <row r="4413" spans="1:8" s="313" customFormat="1" x14ac:dyDescent="0.2">
      <c r="A4413" s="316"/>
      <c r="B4413" s="324"/>
      <c r="C4413" s="325"/>
      <c r="D4413" s="325"/>
      <c r="E4413" s="313">
        <f t="shared" si="24"/>
        <v>0</v>
      </c>
      <c r="G4413" s="268"/>
      <c r="H4413" s="268"/>
    </row>
    <row r="4414" spans="1:8" s="313" customFormat="1" x14ac:dyDescent="0.2">
      <c r="A4414" s="316"/>
      <c r="B4414" s="324"/>
      <c r="C4414" s="325"/>
      <c r="D4414" s="325"/>
      <c r="E4414" s="313">
        <f t="shared" si="24"/>
        <v>0</v>
      </c>
      <c r="G4414" s="268"/>
      <c r="H4414" s="268"/>
    </row>
    <row r="4415" spans="1:8" s="313" customFormat="1" x14ac:dyDescent="0.2">
      <c r="A4415" s="316"/>
      <c r="B4415" s="324"/>
      <c r="C4415" s="325"/>
      <c r="D4415" s="325"/>
      <c r="E4415" s="313">
        <f t="shared" si="24"/>
        <v>0</v>
      </c>
      <c r="G4415" s="268"/>
      <c r="H4415" s="268"/>
    </row>
    <row r="4416" spans="1:8" s="313" customFormat="1" x14ac:dyDescent="0.2">
      <c r="A4416" s="316"/>
      <c r="B4416" s="324"/>
      <c r="C4416" s="325"/>
      <c r="D4416" s="325"/>
      <c r="E4416" s="313">
        <f t="shared" si="24"/>
        <v>0</v>
      </c>
      <c r="G4416" s="268"/>
      <c r="H4416" s="268"/>
    </row>
    <row r="4417" spans="1:8" s="313" customFormat="1" x14ac:dyDescent="0.2">
      <c r="A4417" s="316"/>
      <c r="B4417" s="324"/>
      <c r="C4417" s="325"/>
      <c r="D4417" s="325"/>
      <c r="E4417" s="313">
        <f t="shared" si="24"/>
        <v>0</v>
      </c>
      <c r="G4417" s="268"/>
      <c r="H4417" s="268"/>
    </row>
    <row r="4418" spans="1:8" s="313" customFormat="1" x14ac:dyDescent="0.2">
      <c r="A4418" s="316"/>
      <c r="B4418" s="324"/>
      <c r="C4418" s="325"/>
      <c r="D4418" s="325"/>
      <c r="E4418" s="313">
        <f t="shared" si="24"/>
        <v>0</v>
      </c>
      <c r="G4418" s="268"/>
      <c r="H4418" s="268"/>
    </row>
    <row r="4419" spans="1:8" s="313" customFormat="1" x14ac:dyDescent="0.2">
      <c r="A4419" s="316"/>
      <c r="B4419" s="324"/>
      <c r="C4419" s="325"/>
      <c r="D4419" s="325"/>
      <c r="E4419" s="313">
        <f t="shared" si="24"/>
        <v>0</v>
      </c>
      <c r="G4419" s="268"/>
      <c r="H4419" s="268"/>
    </row>
    <row r="4420" spans="1:8" s="313" customFormat="1" x14ac:dyDescent="0.2">
      <c r="A4420" s="316"/>
      <c r="B4420" s="324"/>
      <c r="C4420" s="325"/>
      <c r="D4420" s="325"/>
      <c r="E4420" s="313">
        <f t="shared" si="24"/>
        <v>0</v>
      </c>
      <c r="G4420" s="268"/>
      <c r="H4420" s="268"/>
    </row>
    <row r="4421" spans="1:8" s="313" customFormat="1" x14ac:dyDescent="0.2">
      <c r="A4421" s="316"/>
      <c r="B4421" s="324"/>
      <c r="C4421" s="325"/>
      <c r="D4421" s="325"/>
      <c r="E4421" s="313">
        <f t="shared" si="24"/>
        <v>0</v>
      </c>
      <c r="G4421" s="268"/>
      <c r="H4421" s="268"/>
    </row>
    <row r="4422" spans="1:8" s="313" customFormat="1" x14ac:dyDescent="0.2">
      <c r="A4422" s="316"/>
      <c r="B4422" s="324"/>
      <c r="C4422" s="325"/>
      <c r="D4422" s="325"/>
      <c r="E4422" s="313">
        <f t="shared" si="24"/>
        <v>0</v>
      </c>
      <c r="G4422" s="268"/>
      <c r="H4422" s="268"/>
    </row>
    <row r="4423" spans="1:8" s="313" customFormat="1" x14ac:dyDescent="0.2">
      <c r="A4423" s="316"/>
      <c r="B4423" s="324"/>
      <c r="C4423" s="325"/>
      <c r="D4423" s="325"/>
      <c r="E4423" s="313">
        <f t="shared" si="24"/>
        <v>0</v>
      </c>
      <c r="G4423" s="268"/>
      <c r="H4423" s="268"/>
    </row>
    <row r="4424" spans="1:8" s="313" customFormat="1" x14ac:dyDescent="0.2">
      <c r="A4424" s="316"/>
      <c r="B4424" s="324"/>
      <c r="C4424" s="325"/>
      <c r="D4424" s="325"/>
      <c r="E4424" s="313">
        <f t="shared" si="24"/>
        <v>0</v>
      </c>
      <c r="G4424" s="268"/>
      <c r="H4424" s="268"/>
    </row>
    <row r="4425" spans="1:8" s="313" customFormat="1" x14ac:dyDescent="0.2">
      <c r="A4425" s="316"/>
      <c r="B4425" s="324"/>
      <c r="C4425" s="325"/>
      <c r="D4425" s="325"/>
      <c r="E4425" s="313">
        <f t="shared" si="24"/>
        <v>0</v>
      </c>
      <c r="G4425" s="268"/>
      <c r="H4425" s="268"/>
    </row>
    <row r="4426" spans="1:8" s="313" customFormat="1" x14ac:dyDescent="0.2">
      <c r="A4426" s="316"/>
      <c r="B4426" s="324"/>
      <c r="C4426" s="325"/>
      <c r="D4426" s="325"/>
      <c r="E4426" s="313">
        <f t="shared" si="24"/>
        <v>0</v>
      </c>
      <c r="G4426" s="268"/>
      <c r="H4426" s="268"/>
    </row>
    <row r="4427" spans="1:8" s="313" customFormat="1" x14ac:dyDescent="0.2">
      <c r="A4427" s="316"/>
      <c r="B4427" s="324"/>
      <c r="C4427" s="325"/>
      <c r="D4427" s="325"/>
      <c r="E4427" s="313">
        <f t="shared" si="24"/>
        <v>0</v>
      </c>
      <c r="G4427" s="268"/>
      <c r="H4427" s="268"/>
    </row>
    <row r="4428" spans="1:8" s="313" customFormat="1" x14ac:dyDescent="0.2">
      <c r="A4428" s="316"/>
      <c r="B4428" s="324"/>
      <c r="C4428" s="325"/>
      <c r="D4428" s="325"/>
      <c r="E4428" s="313">
        <f t="shared" si="24"/>
        <v>0</v>
      </c>
      <c r="G4428" s="268"/>
      <c r="H4428" s="268"/>
    </row>
    <row r="4429" spans="1:8" s="313" customFormat="1" x14ac:dyDescent="0.2">
      <c r="A4429" s="316"/>
      <c r="B4429" s="324"/>
      <c r="C4429" s="325"/>
      <c r="D4429" s="325"/>
      <c r="E4429" s="313">
        <f t="shared" si="24"/>
        <v>0</v>
      </c>
      <c r="G4429" s="268"/>
      <c r="H4429" s="268"/>
    </row>
    <row r="4430" spans="1:8" s="313" customFormat="1" x14ac:dyDescent="0.2">
      <c r="A4430" s="316"/>
      <c r="B4430" s="324"/>
      <c r="C4430" s="325"/>
      <c r="D4430" s="325"/>
      <c r="E4430" s="313">
        <f t="shared" si="24"/>
        <v>0</v>
      </c>
      <c r="G4430" s="268"/>
      <c r="H4430" s="268"/>
    </row>
    <row r="4431" spans="1:8" s="313" customFormat="1" x14ac:dyDescent="0.2">
      <c r="A4431" s="316"/>
      <c r="B4431" s="324"/>
      <c r="C4431" s="325"/>
      <c r="D4431" s="325"/>
      <c r="E4431" s="313">
        <f t="shared" si="24"/>
        <v>0</v>
      </c>
      <c r="G4431" s="268"/>
      <c r="H4431" s="268"/>
    </row>
    <row r="4432" spans="1:8" s="313" customFormat="1" x14ac:dyDescent="0.2">
      <c r="A4432" s="316"/>
      <c r="B4432" s="324"/>
      <c r="C4432" s="325"/>
      <c r="D4432" s="325"/>
      <c r="E4432" s="313">
        <f t="shared" si="24"/>
        <v>0</v>
      </c>
      <c r="G4432" s="268"/>
      <c r="H4432" s="268"/>
    </row>
    <row r="4433" spans="1:8" s="313" customFormat="1" x14ac:dyDescent="0.2">
      <c r="A4433" s="316"/>
      <c r="B4433" s="324"/>
      <c r="C4433" s="325"/>
      <c r="D4433" s="325"/>
      <c r="E4433" s="313">
        <f t="shared" si="24"/>
        <v>0</v>
      </c>
      <c r="G4433" s="268"/>
      <c r="H4433" s="268"/>
    </row>
    <row r="4434" spans="1:8" s="313" customFormat="1" x14ac:dyDescent="0.2">
      <c r="A4434" s="316"/>
      <c r="B4434" s="324"/>
      <c r="C4434" s="325"/>
      <c r="D4434" s="325"/>
      <c r="E4434" s="313">
        <f t="shared" si="24"/>
        <v>0</v>
      </c>
      <c r="G4434" s="268"/>
      <c r="H4434" s="268"/>
    </row>
    <row r="4435" spans="1:8" s="313" customFormat="1" x14ac:dyDescent="0.2">
      <c r="A4435" s="316"/>
      <c r="B4435" s="324"/>
      <c r="C4435" s="325"/>
      <c r="D4435" s="325"/>
      <c r="E4435" s="313">
        <f t="shared" si="24"/>
        <v>0</v>
      </c>
      <c r="G4435" s="268"/>
      <c r="H4435" s="268"/>
    </row>
    <row r="4436" spans="1:8" s="313" customFormat="1" x14ac:dyDescent="0.2">
      <c r="A4436" s="316"/>
      <c r="B4436" s="324"/>
      <c r="C4436" s="325"/>
      <c r="D4436" s="325"/>
      <c r="E4436" s="313">
        <f t="shared" si="24"/>
        <v>0</v>
      </c>
      <c r="G4436" s="268"/>
      <c r="H4436" s="268"/>
    </row>
    <row r="4437" spans="1:8" s="313" customFormat="1" x14ac:dyDescent="0.2">
      <c r="A4437" s="316"/>
      <c r="B4437" s="324"/>
      <c r="C4437" s="325"/>
      <c r="D4437" s="325"/>
      <c r="E4437" s="313">
        <f t="shared" si="24"/>
        <v>0</v>
      </c>
      <c r="G4437" s="268"/>
      <c r="H4437" s="268"/>
    </row>
    <row r="4438" spans="1:8" s="313" customFormat="1" x14ac:dyDescent="0.2">
      <c r="A4438" s="316"/>
      <c r="B4438" s="324"/>
      <c r="C4438" s="325"/>
      <c r="D4438" s="325"/>
      <c r="E4438" s="313">
        <f t="shared" si="24"/>
        <v>0</v>
      </c>
      <c r="G4438" s="268"/>
      <c r="H4438" s="268"/>
    </row>
    <row r="4439" spans="1:8" s="313" customFormat="1" x14ac:dyDescent="0.2">
      <c r="A4439" s="316"/>
      <c r="B4439" s="324"/>
      <c r="C4439" s="325"/>
      <c r="D4439" s="325"/>
      <c r="E4439" s="313">
        <f t="shared" si="24"/>
        <v>0</v>
      </c>
      <c r="G4439" s="268"/>
      <c r="H4439" s="268"/>
    </row>
    <row r="4440" spans="1:8" s="313" customFormat="1" x14ac:dyDescent="0.2">
      <c r="A4440" s="316"/>
      <c r="B4440" s="324"/>
      <c r="C4440" s="325"/>
      <c r="D4440" s="325"/>
      <c r="E4440" s="313">
        <f t="shared" ref="E4440:E4503" si="25">F4440*C4440</f>
        <v>0</v>
      </c>
      <c r="G4440" s="268"/>
      <c r="H4440" s="268"/>
    </row>
    <row r="4441" spans="1:8" s="313" customFormat="1" x14ac:dyDescent="0.2">
      <c r="A4441" s="316"/>
      <c r="B4441" s="324"/>
      <c r="C4441" s="325"/>
      <c r="D4441" s="325"/>
      <c r="E4441" s="313">
        <f t="shared" si="25"/>
        <v>0</v>
      </c>
      <c r="G4441" s="268"/>
      <c r="H4441" s="268"/>
    </row>
    <row r="4442" spans="1:8" s="313" customFormat="1" x14ac:dyDescent="0.2">
      <c r="A4442" s="316"/>
      <c r="B4442" s="324"/>
      <c r="C4442" s="325"/>
      <c r="D4442" s="325"/>
      <c r="E4442" s="313">
        <f t="shared" si="25"/>
        <v>0</v>
      </c>
      <c r="G4442" s="268"/>
      <c r="H4442" s="268"/>
    </row>
    <row r="4443" spans="1:8" s="313" customFormat="1" x14ac:dyDescent="0.2">
      <c r="A4443" s="316"/>
      <c r="B4443" s="324"/>
      <c r="C4443" s="325"/>
      <c r="D4443" s="325"/>
      <c r="E4443" s="313">
        <f t="shared" si="25"/>
        <v>0</v>
      </c>
      <c r="G4443" s="268"/>
      <c r="H4443" s="268"/>
    </row>
    <row r="4444" spans="1:8" s="313" customFormat="1" x14ac:dyDescent="0.2">
      <c r="A4444" s="316"/>
      <c r="B4444" s="324"/>
      <c r="C4444" s="325"/>
      <c r="D4444" s="325"/>
      <c r="E4444" s="313">
        <f t="shared" si="25"/>
        <v>0</v>
      </c>
      <c r="G4444" s="268"/>
      <c r="H4444" s="268"/>
    </row>
    <row r="4445" spans="1:8" s="313" customFormat="1" x14ac:dyDescent="0.2">
      <c r="A4445" s="316"/>
      <c r="B4445" s="324"/>
      <c r="C4445" s="325"/>
      <c r="D4445" s="325"/>
      <c r="E4445" s="313">
        <f t="shared" si="25"/>
        <v>0</v>
      </c>
      <c r="G4445" s="268"/>
      <c r="H4445" s="268"/>
    </row>
    <row r="4446" spans="1:8" s="313" customFormat="1" x14ac:dyDescent="0.2">
      <c r="A4446" s="316"/>
      <c r="B4446" s="324"/>
      <c r="C4446" s="325"/>
      <c r="D4446" s="325"/>
      <c r="E4446" s="313">
        <f t="shared" si="25"/>
        <v>0</v>
      </c>
      <c r="G4446" s="268"/>
      <c r="H4446" s="268"/>
    </row>
    <row r="4447" spans="1:8" s="313" customFormat="1" x14ac:dyDescent="0.2">
      <c r="A4447" s="316"/>
      <c r="B4447" s="324"/>
      <c r="C4447" s="325"/>
      <c r="D4447" s="325"/>
      <c r="E4447" s="313">
        <f t="shared" si="25"/>
        <v>0</v>
      </c>
      <c r="G4447" s="268"/>
      <c r="H4447" s="268"/>
    </row>
    <row r="4448" spans="1:8" s="313" customFormat="1" x14ac:dyDescent="0.2">
      <c r="A4448" s="316"/>
      <c r="B4448" s="324"/>
      <c r="C4448" s="325"/>
      <c r="D4448" s="325"/>
      <c r="E4448" s="313">
        <f t="shared" si="25"/>
        <v>0</v>
      </c>
      <c r="G4448" s="268"/>
      <c r="H4448" s="268"/>
    </row>
    <row r="4449" spans="1:8" s="313" customFormat="1" x14ac:dyDescent="0.2">
      <c r="A4449" s="316"/>
      <c r="B4449" s="324"/>
      <c r="C4449" s="325"/>
      <c r="D4449" s="325"/>
      <c r="E4449" s="313">
        <f t="shared" si="25"/>
        <v>0</v>
      </c>
      <c r="G4449" s="268"/>
      <c r="H4449" s="268"/>
    </row>
    <row r="4450" spans="1:8" s="313" customFormat="1" x14ac:dyDescent="0.2">
      <c r="A4450" s="316"/>
      <c r="B4450" s="324"/>
      <c r="C4450" s="325"/>
      <c r="D4450" s="325"/>
      <c r="E4450" s="313">
        <f t="shared" si="25"/>
        <v>0</v>
      </c>
      <c r="G4450" s="268"/>
      <c r="H4450" s="268"/>
    </row>
    <row r="4451" spans="1:8" s="313" customFormat="1" x14ac:dyDescent="0.2">
      <c r="A4451" s="316"/>
      <c r="B4451" s="324"/>
      <c r="C4451" s="325"/>
      <c r="D4451" s="325"/>
      <c r="E4451" s="313">
        <f t="shared" si="25"/>
        <v>0</v>
      </c>
      <c r="G4451" s="268"/>
      <c r="H4451" s="268"/>
    </row>
    <row r="4452" spans="1:8" s="313" customFormat="1" x14ac:dyDescent="0.2">
      <c r="A4452" s="316"/>
      <c r="B4452" s="324"/>
      <c r="C4452" s="325"/>
      <c r="D4452" s="325"/>
      <c r="E4452" s="313">
        <f t="shared" si="25"/>
        <v>0</v>
      </c>
      <c r="G4452" s="268"/>
      <c r="H4452" s="268"/>
    </row>
    <row r="4453" spans="1:8" s="313" customFormat="1" x14ac:dyDescent="0.2">
      <c r="A4453" s="316"/>
      <c r="B4453" s="324"/>
      <c r="C4453" s="325"/>
      <c r="D4453" s="325"/>
      <c r="E4453" s="313">
        <f t="shared" si="25"/>
        <v>0</v>
      </c>
      <c r="G4453" s="268"/>
      <c r="H4453" s="268"/>
    </row>
    <row r="4454" spans="1:8" s="313" customFormat="1" x14ac:dyDescent="0.2">
      <c r="A4454" s="316"/>
      <c r="B4454" s="324"/>
      <c r="C4454" s="325"/>
      <c r="D4454" s="325"/>
      <c r="E4454" s="313">
        <f t="shared" si="25"/>
        <v>0</v>
      </c>
      <c r="G4454" s="268"/>
      <c r="H4454" s="268"/>
    </row>
    <row r="4455" spans="1:8" s="313" customFormat="1" x14ac:dyDescent="0.2">
      <c r="A4455" s="316"/>
      <c r="B4455" s="324"/>
      <c r="C4455" s="325"/>
      <c r="D4455" s="325"/>
      <c r="E4455" s="313">
        <f t="shared" si="25"/>
        <v>0</v>
      </c>
      <c r="G4455" s="268"/>
      <c r="H4455" s="268"/>
    </row>
    <row r="4456" spans="1:8" s="313" customFormat="1" x14ac:dyDescent="0.2">
      <c r="A4456" s="316"/>
      <c r="B4456" s="324"/>
      <c r="C4456" s="325"/>
      <c r="D4456" s="325"/>
      <c r="E4456" s="313">
        <f t="shared" si="25"/>
        <v>0</v>
      </c>
      <c r="G4456" s="268"/>
      <c r="H4456" s="268"/>
    </row>
    <row r="4457" spans="1:8" s="313" customFormat="1" x14ac:dyDescent="0.2">
      <c r="A4457" s="316"/>
      <c r="B4457" s="324"/>
      <c r="C4457" s="325"/>
      <c r="D4457" s="325"/>
      <c r="E4457" s="313">
        <f t="shared" si="25"/>
        <v>0</v>
      </c>
      <c r="G4457" s="268"/>
      <c r="H4457" s="268"/>
    </row>
    <row r="4458" spans="1:8" s="313" customFormat="1" x14ac:dyDescent="0.2">
      <c r="A4458" s="316"/>
      <c r="B4458" s="324"/>
      <c r="C4458" s="325"/>
      <c r="D4458" s="325"/>
      <c r="E4458" s="313">
        <f t="shared" si="25"/>
        <v>0</v>
      </c>
      <c r="G4458" s="268"/>
      <c r="H4458" s="268"/>
    </row>
    <row r="4459" spans="1:8" s="313" customFormat="1" x14ac:dyDescent="0.2">
      <c r="A4459" s="316"/>
      <c r="B4459" s="324"/>
      <c r="C4459" s="325"/>
      <c r="D4459" s="325"/>
      <c r="E4459" s="313">
        <f t="shared" si="25"/>
        <v>0</v>
      </c>
      <c r="G4459" s="268"/>
      <c r="H4459" s="268"/>
    </row>
    <row r="4460" spans="1:8" s="313" customFormat="1" x14ac:dyDescent="0.2">
      <c r="A4460" s="316"/>
      <c r="B4460" s="324"/>
      <c r="C4460" s="325"/>
      <c r="D4460" s="325"/>
      <c r="E4460" s="313">
        <f t="shared" si="25"/>
        <v>0</v>
      </c>
      <c r="G4460" s="268"/>
      <c r="H4460" s="268"/>
    </row>
    <row r="4461" spans="1:8" s="313" customFormat="1" x14ac:dyDescent="0.2">
      <c r="A4461" s="316"/>
      <c r="B4461" s="324"/>
      <c r="C4461" s="325"/>
      <c r="D4461" s="325"/>
      <c r="E4461" s="313">
        <f t="shared" si="25"/>
        <v>0</v>
      </c>
      <c r="G4461" s="268"/>
      <c r="H4461" s="268"/>
    </row>
    <row r="4462" spans="1:8" s="313" customFormat="1" x14ac:dyDescent="0.2">
      <c r="A4462" s="316"/>
      <c r="B4462" s="324"/>
      <c r="C4462" s="325"/>
      <c r="D4462" s="325"/>
      <c r="E4462" s="313">
        <f t="shared" si="25"/>
        <v>0</v>
      </c>
      <c r="G4462" s="268"/>
      <c r="H4462" s="268"/>
    </row>
    <row r="4463" spans="1:8" s="313" customFormat="1" x14ac:dyDescent="0.2">
      <c r="A4463" s="316"/>
      <c r="B4463" s="324"/>
      <c r="C4463" s="325"/>
      <c r="D4463" s="325"/>
      <c r="E4463" s="313">
        <f t="shared" si="25"/>
        <v>0</v>
      </c>
      <c r="G4463" s="268"/>
      <c r="H4463" s="268"/>
    </row>
    <row r="4464" spans="1:8" s="313" customFormat="1" x14ac:dyDescent="0.2">
      <c r="A4464" s="316"/>
      <c r="B4464" s="324"/>
      <c r="C4464" s="325"/>
      <c r="D4464" s="325"/>
      <c r="E4464" s="313">
        <f t="shared" si="25"/>
        <v>0</v>
      </c>
      <c r="G4464" s="268"/>
      <c r="H4464" s="268"/>
    </row>
    <row r="4465" spans="1:8" s="313" customFormat="1" x14ac:dyDescent="0.2">
      <c r="A4465" s="316"/>
      <c r="B4465" s="324"/>
      <c r="C4465" s="325"/>
      <c r="D4465" s="325"/>
      <c r="E4465" s="313">
        <f t="shared" si="25"/>
        <v>0</v>
      </c>
      <c r="G4465" s="268"/>
      <c r="H4465" s="268"/>
    </row>
    <row r="4466" spans="1:8" s="313" customFormat="1" x14ac:dyDescent="0.2">
      <c r="A4466" s="316"/>
      <c r="B4466" s="324"/>
      <c r="C4466" s="325"/>
      <c r="D4466" s="325"/>
      <c r="E4466" s="313">
        <f t="shared" si="25"/>
        <v>0</v>
      </c>
      <c r="G4466" s="268"/>
      <c r="H4466" s="268"/>
    </row>
    <row r="4467" spans="1:8" s="313" customFormat="1" x14ac:dyDescent="0.2">
      <c r="A4467" s="316"/>
      <c r="B4467" s="324"/>
      <c r="C4467" s="325"/>
      <c r="D4467" s="325"/>
      <c r="E4467" s="313">
        <f t="shared" si="25"/>
        <v>0</v>
      </c>
      <c r="G4467" s="268"/>
      <c r="H4467" s="268"/>
    </row>
    <row r="4468" spans="1:8" s="313" customFormat="1" x14ac:dyDescent="0.2">
      <c r="A4468" s="316"/>
      <c r="B4468" s="324"/>
      <c r="C4468" s="325"/>
      <c r="D4468" s="325"/>
      <c r="E4468" s="313">
        <f t="shared" si="25"/>
        <v>0</v>
      </c>
      <c r="G4468" s="268"/>
      <c r="H4468" s="268"/>
    </row>
    <row r="4469" spans="1:8" s="313" customFormat="1" x14ac:dyDescent="0.2">
      <c r="A4469" s="316"/>
      <c r="B4469" s="324"/>
      <c r="C4469" s="325"/>
      <c r="D4469" s="325"/>
      <c r="E4469" s="313">
        <f t="shared" si="25"/>
        <v>0</v>
      </c>
      <c r="G4469" s="268"/>
      <c r="H4469" s="268"/>
    </row>
    <row r="4470" spans="1:8" s="313" customFormat="1" x14ac:dyDescent="0.2">
      <c r="A4470" s="316"/>
      <c r="B4470" s="324"/>
      <c r="C4470" s="325"/>
      <c r="D4470" s="325"/>
      <c r="E4470" s="313">
        <f t="shared" si="25"/>
        <v>0</v>
      </c>
      <c r="G4470" s="268"/>
      <c r="H4470" s="268"/>
    </row>
    <row r="4471" spans="1:8" s="313" customFormat="1" x14ac:dyDescent="0.2">
      <c r="A4471" s="316"/>
      <c r="B4471" s="324"/>
      <c r="C4471" s="325"/>
      <c r="D4471" s="325"/>
      <c r="E4471" s="313">
        <f t="shared" si="25"/>
        <v>0</v>
      </c>
      <c r="G4471" s="268"/>
      <c r="H4471" s="268"/>
    </row>
    <row r="4472" spans="1:8" s="313" customFormat="1" x14ac:dyDescent="0.2">
      <c r="A4472" s="316"/>
      <c r="B4472" s="324"/>
      <c r="C4472" s="325"/>
      <c r="D4472" s="325"/>
      <c r="E4472" s="313">
        <f t="shared" si="25"/>
        <v>0</v>
      </c>
      <c r="G4472" s="268"/>
      <c r="H4472" s="268"/>
    </row>
    <row r="4473" spans="1:8" s="313" customFormat="1" x14ac:dyDescent="0.2">
      <c r="A4473" s="316"/>
      <c r="B4473" s="324"/>
      <c r="C4473" s="325"/>
      <c r="D4473" s="325"/>
      <c r="E4473" s="313">
        <f t="shared" si="25"/>
        <v>0</v>
      </c>
      <c r="G4473" s="268"/>
      <c r="H4473" s="268"/>
    </row>
    <row r="4474" spans="1:8" s="313" customFormat="1" x14ac:dyDescent="0.2">
      <c r="A4474" s="316"/>
      <c r="B4474" s="324"/>
      <c r="C4474" s="325"/>
      <c r="D4474" s="325"/>
      <c r="E4474" s="313">
        <f t="shared" si="25"/>
        <v>0</v>
      </c>
      <c r="G4474" s="268"/>
      <c r="H4474" s="268"/>
    </row>
    <row r="4475" spans="1:8" s="313" customFormat="1" x14ac:dyDescent="0.2">
      <c r="A4475" s="316"/>
      <c r="B4475" s="324"/>
      <c r="C4475" s="325"/>
      <c r="D4475" s="325"/>
      <c r="E4475" s="313">
        <f t="shared" si="25"/>
        <v>0</v>
      </c>
      <c r="G4475" s="268"/>
      <c r="H4475" s="268"/>
    </row>
    <row r="4476" spans="1:8" s="313" customFormat="1" x14ac:dyDescent="0.2">
      <c r="A4476" s="316"/>
      <c r="B4476" s="324"/>
      <c r="C4476" s="325"/>
      <c r="D4476" s="325"/>
      <c r="E4476" s="313">
        <f t="shared" si="25"/>
        <v>0</v>
      </c>
      <c r="G4476" s="268"/>
      <c r="H4476" s="268"/>
    </row>
    <row r="4477" spans="1:8" s="313" customFormat="1" x14ac:dyDescent="0.2">
      <c r="A4477" s="316"/>
      <c r="B4477" s="324"/>
      <c r="C4477" s="325"/>
      <c r="D4477" s="325"/>
      <c r="E4477" s="313">
        <f t="shared" si="25"/>
        <v>0</v>
      </c>
      <c r="G4477" s="268"/>
      <c r="H4477" s="268"/>
    </row>
    <row r="4478" spans="1:8" s="313" customFormat="1" x14ac:dyDescent="0.2">
      <c r="A4478" s="316"/>
      <c r="B4478" s="324"/>
      <c r="C4478" s="325"/>
      <c r="D4478" s="325"/>
      <c r="E4478" s="313">
        <f t="shared" si="25"/>
        <v>0</v>
      </c>
      <c r="G4478" s="268"/>
      <c r="H4478" s="268"/>
    </row>
    <row r="4479" spans="1:8" s="313" customFormat="1" x14ac:dyDescent="0.2">
      <c r="A4479" s="316"/>
      <c r="B4479" s="324"/>
      <c r="C4479" s="325"/>
      <c r="D4479" s="325"/>
      <c r="E4479" s="313">
        <f t="shared" si="25"/>
        <v>0</v>
      </c>
      <c r="G4479" s="268"/>
      <c r="H4479" s="268"/>
    </row>
    <row r="4480" spans="1:8" s="313" customFormat="1" x14ac:dyDescent="0.2">
      <c r="A4480" s="316"/>
      <c r="B4480" s="324"/>
      <c r="C4480" s="325"/>
      <c r="D4480" s="325"/>
      <c r="E4480" s="313">
        <f t="shared" si="25"/>
        <v>0</v>
      </c>
      <c r="G4480" s="268"/>
      <c r="H4480" s="268"/>
    </row>
    <row r="4481" spans="1:8" s="313" customFormat="1" x14ac:dyDescent="0.2">
      <c r="A4481" s="316"/>
      <c r="B4481" s="324"/>
      <c r="C4481" s="325"/>
      <c r="D4481" s="325"/>
      <c r="E4481" s="313">
        <f t="shared" si="25"/>
        <v>0</v>
      </c>
      <c r="G4481" s="268"/>
      <c r="H4481" s="268"/>
    </row>
    <row r="4482" spans="1:8" s="313" customFormat="1" x14ac:dyDescent="0.2">
      <c r="A4482" s="316"/>
      <c r="B4482" s="324"/>
      <c r="C4482" s="325"/>
      <c r="D4482" s="325"/>
      <c r="E4482" s="313">
        <f t="shared" si="25"/>
        <v>0</v>
      </c>
      <c r="G4482" s="268"/>
      <c r="H4482" s="268"/>
    </row>
    <row r="4483" spans="1:8" s="313" customFormat="1" x14ac:dyDescent="0.2">
      <c r="A4483" s="316"/>
      <c r="B4483" s="324"/>
      <c r="C4483" s="325"/>
      <c r="D4483" s="325"/>
      <c r="E4483" s="313">
        <f t="shared" si="25"/>
        <v>0</v>
      </c>
      <c r="G4483" s="268"/>
      <c r="H4483" s="268"/>
    </row>
    <row r="4484" spans="1:8" s="313" customFormat="1" x14ac:dyDescent="0.2">
      <c r="A4484" s="316"/>
      <c r="B4484" s="324"/>
      <c r="C4484" s="325"/>
      <c r="D4484" s="325"/>
      <c r="E4484" s="313">
        <f t="shared" si="25"/>
        <v>0</v>
      </c>
      <c r="G4484" s="268"/>
      <c r="H4484" s="268"/>
    </row>
    <row r="4485" spans="1:8" s="313" customFormat="1" x14ac:dyDescent="0.2">
      <c r="A4485" s="316"/>
      <c r="B4485" s="324"/>
      <c r="C4485" s="325"/>
      <c r="D4485" s="325"/>
      <c r="E4485" s="313">
        <f t="shared" si="25"/>
        <v>0</v>
      </c>
      <c r="G4485" s="268"/>
      <c r="H4485" s="268"/>
    </row>
    <row r="4486" spans="1:8" s="313" customFormat="1" x14ac:dyDescent="0.2">
      <c r="A4486" s="316"/>
      <c r="B4486" s="324"/>
      <c r="C4486" s="325"/>
      <c r="D4486" s="325"/>
      <c r="E4486" s="313">
        <f t="shared" si="25"/>
        <v>0</v>
      </c>
      <c r="G4486" s="268"/>
      <c r="H4486" s="268"/>
    </row>
    <row r="4487" spans="1:8" s="313" customFormat="1" x14ac:dyDescent="0.2">
      <c r="A4487" s="316"/>
      <c r="B4487" s="324"/>
      <c r="C4487" s="325"/>
      <c r="D4487" s="325"/>
      <c r="E4487" s="313">
        <f t="shared" si="25"/>
        <v>0</v>
      </c>
      <c r="G4487" s="268"/>
      <c r="H4487" s="268"/>
    </row>
    <row r="4488" spans="1:8" s="313" customFormat="1" x14ac:dyDescent="0.2">
      <c r="A4488" s="316"/>
      <c r="B4488" s="324"/>
      <c r="C4488" s="325"/>
      <c r="D4488" s="325"/>
      <c r="E4488" s="313">
        <f t="shared" si="25"/>
        <v>0</v>
      </c>
      <c r="G4488" s="268"/>
      <c r="H4488" s="268"/>
    </row>
    <row r="4489" spans="1:8" s="313" customFormat="1" x14ac:dyDescent="0.2">
      <c r="A4489" s="316"/>
      <c r="B4489" s="324"/>
      <c r="C4489" s="325"/>
      <c r="D4489" s="325"/>
      <c r="E4489" s="313">
        <f t="shared" si="25"/>
        <v>0</v>
      </c>
      <c r="G4489" s="268"/>
      <c r="H4489" s="268"/>
    </row>
    <row r="4490" spans="1:8" s="313" customFormat="1" x14ac:dyDescent="0.2">
      <c r="A4490" s="316"/>
      <c r="B4490" s="324"/>
      <c r="C4490" s="325"/>
      <c r="D4490" s="325"/>
      <c r="E4490" s="313">
        <f t="shared" si="25"/>
        <v>0</v>
      </c>
      <c r="G4490" s="268"/>
      <c r="H4490" s="268"/>
    </row>
    <row r="4491" spans="1:8" s="313" customFormat="1" x14ac:dyDescent="0.2">
      <c r="A4491" s="316"/>
      <c r="B4491" s="324"/>
      <c r="C4491" s="325"/>
      <c r="D4491" s="325"/>
      <c r="E4491" s="313">
        <f t="shared" si="25"/>
        <v>0</v>
      </c>
      <c r="G4491" s="268"/>
      <c r="H4491" s="268"/>
    </row>
    <row r="4492" spans="1:8" s="313" customFormat="1" x14ac:dyDescent="0.2">
      <c r="A4492" s="316"/>
      <c r="B4492" s="324"/>
      <c r="C4492" s="325"/>
      <c r="D4492" s="325"/>
      <c r="E4492" s="313">
        <f t="shared" si="25"/>
        <v>0</v>
      </c>
      <c r="G4492" s="268"/>
      <c r="H4492" s="268"/>
    </row>
    <row r="4493" spans="1:8" s="313" customFormat="1" x14ac:dyDescent="0.2">
      <c r="A4493" s="316"/>
      <c r="B4493" s="324"/>
      <c r="C4493" s="325"/>
      <c r="D4493" s="325"/>
      <c r="E4493" s="313">
        <f t="shared" si="25"/>
        <v>0</v>
      </c>
      <c r="G4493" s="268"/>
      <c r="H4493" s="268"/>
    </row>
    <row r="4494" spans="1:8" s="313" customFormat="1" x14ac:dyDescent="0.2">
      <c r="A4494" s="316"/>
      <c r="B4494" s="324"/>
      <c r="C4494" s="325"/>
      <c r="D4494" s="325"/>
      <c r="E4494" s="313">
        <f t="shared" si="25"/>
        <v>0</v>
      </c>
      <c r="G4494" s="268"/>
      <c r="H4494" s="268"/>
    </row>
    <row r="4495" spans="1:8" s="313" customFormat="1" x14ac:dyDescent="0.2">
      <c r="A4495" s="316"/>
      <c r="B4495" s="324"/>
      <c r="C4495" s="325"/>
      <c r="D4495" s="325"/>
      <c r="E4495" s="313">
        <f t="shared" si="25"/>
        <v>0</v>
      </c>
      <c r="G4495" s="268"/>
      <c r="H4495" s="268"/>
    </row>
    <row r="4496" spans="1:8" s="313" customFormat="1" x14ac:dyDescent="0.2">
      <c r="A4496" s="316"/>
      <c r="B4496" s="324"/>
      <c r="C4496" s="325"/>
      <c r="D4496" s="325"/>
      <c r="E4496" s="313">
        <f t="shared" si="25"/>
        <v>0</v>
      </c>
      <c r="G4496" s="268"/>
      <c r="H4496" s="268"/>
    </row>
    <row r="4497" spans="1:8" s="313" customFormat="1" x14ac:dyDescent="0.2">
      <c r="A4497" s="316"/>
      <c r="B4497" s="324"/>
      <c r="C4497" s="325"/>
      <c r="D4497" s="325"/>
      <c r="E4497" s="313">
        <f t="shared" si="25"/>
        <v>0</v>
      </c>
      <c r="G4497" s="268"/>
      <c r="H4497" s="268"/>
    </row>
    <row r="4498" spans="1:8" s="313" customFormat="1" x14ac:dyDescent="0.2">
      <c r="A4498" s="316"/>
      <c r="B4498" s="324"/>
      <c r="C4498" s="325"/>
      <c r="D4498" s="325"/>
      <c r="E4498" s="313">
        <f t="shared" si="25"/>
        <v>0</v>
      </c>
      <c r="G4498" s="268"/>
      <c r="H4498" s="268"/>
    </row>
    <row r="4499" spans="1:8" s="313" customFormat="1" x14ac:dyDescent="0.2">
      <c r="A4499" s="316"/>
      <c r="B4499" s="324"/>
      <c r="C4499" s="325"/>
      <c r="D4499" s="325"/>
      <c r="E4499" s="313">
        <f t="shared" si="25"/>
        <v>0</v>
      </c>
      <c r="G4499" s="268"/>
      <c r="H4499" s="268"/>
    </row>
    <row r="4500" spans="1:8" s="313" customFormat="1" x14ac:dyDescent="0.2">
      <c r="A4500" s="316"/>
      <c r="B4500" s="324"/>
      <c r="C4500" s="325"/>
      <c r="D4500" s="325"/>
      <c r="E4500" s="313">
        <f t="shared" si="25"/>
        <v>0</v>
      </c>
      <c r="G4500" s="268"/>
      <c r="H4500" s="268"/>
    </row>
    <row r="4501" spans="1:8" s="313" customFormat="1" x14ac:dyDescent="0.2">
      <c r="A4501" s="316"/>
      <c r="B4501" s="324"/>
      <c r="C4501" s="325"/>
      <c r="D4501" s="325"/>
      <c r="E4501" s="313">
        <f t="shared" si="25"/>
        <v>0</v>
      </c>
      <c r="G4501" s="268"/>
      <c r="H4501" s="268"/>
    </row>
    <row r="4502" spans="1:8" s="313" customFormat="1" x14ac:dyDescent="0.2">
      <c r="A4502" s="316"/>
      <c r="B4502" s="324"/>
      <c r="C4502" s="325"/>
      <c r="D4502" s="325"/>
      <c r="E4502" s="313">
        <f t="shared" si="25"/>
        <v>0</v>
      </c>
      <c r="G4502" s="268"/>
      <c r="H4502" s="268"/>
    </row>
    <row r="4503" spans="1:8" s="313" customFormat="1" x14ac:dyDescent="0.2">
      <c r="A4503" s="316"/>
      <c r="B4503" s="324"/>
      <c r="C4503" s="325"/>
      <c r="D4503" s="325"/>
      <c r="E4503" s="313">
        <f t="shared" si="25"/>
        <v>0</v>
      </c>
      <c r="G4503" s="268"/>
      <c r="H4503" s="268"/>
    </row>
    <row r="4504" spans="1:8" s="313" customFormat="1" x14ac:dyDescent="0.2">
      <c r="A4504" s="316"/>
      <c r="B4504" s="324"/>
      <c r="C4504" s="325"/>
      <c r="D4504" s="325"/>
      <c r="E4504" s="313">
        <f t="shared" ref="E4504:E4567" si="26">F4504*C4504</f>
        <v>0</v>
      </c>
      <c r="G4504" s="268"/>
      <c r="H4504" s="268"/>
    </row>
    <row r="4505" spans="1:8" s="313" customFormat="1" x14ac:dyDescent="0.2">
      <c r="A4505" s="316"/>
      <c r="B4505" s="324"/>
      <c r="C4505" s="325"/>
      <c r="D4505" s="325"/>
      <c r="E4505" s="313">
        <f t="shared" si="26"/>
        <v>0</v>
      </c>
      <c r="G4505" s="268"/>
      <c r="H4505" s="268"/>
    </row>
    <row r="4506" spans="1:8" s="313" customFormat="1" x14ac:dyDescent="0.2">
      <c r="A4506" s="316"/>
      <c r="B4506" s="324"/>
      <c r="C4506" s="325"/>
      <c r="D4506" s="325"/>
      <c r="E4506" s="313">
        <f t="shared" si="26"/>
        <v>0</v>
      </c>
      <c r="G4506" s="268"/>
      <c r="H4506" s="268"/>
    </row>
    <row r="4507" spans="1:8" s="313" customFormat="1" x14ac:dyDescent="0.2">
      <c r="A4507" s="316"/>
      <c r="B4507" s="324"/>
      <c r="C4507" s="325"/>
      <c r="D4507" s="325"/>
      <c r="E4507" s="313">
        <f t="shared" si="26"/>
        <v>0</v>
      </c>
      <c r="G4507" s="268"/>
      <c r="H4507" s="268"/>
    </row>
    <row r="4508" spans="1:8" s="313" customFormat="1" x14ac:dyDescent="0.2">
      <c r="A4508" s="316"/>
      <c r="B4508" s="324"/>
      <c r="C4508" s="325"/>
      <c r="D4508" s="325"/>
      <c r="E4508" s="313">
        <f t="shared" si="26"/>
        <v>0</v>
      </c>
      <c r="G4508" s="268"/>
      <c r="H4508" s="268"/>
    </row>
    <row r="4509" spans="1:8" s="313" customFormat="1" x14ac:dyDescent="0.2">
      <c r="A4509" s="316"/>
      <c r="B4509" s="324"/>
      <c r="C4509" s="325"/>
      <c r="D4509" s="325"/>
      <c r="E4509" s="313">
        <f t="shared" si="26"/>
        <v>0</v>
      </c>
      <c r="G4509" s="268"/>
      <c r="H4509" s="268"/>
    </row>
    <row r="4510" spans="1:8" s="313" customFormat="1" x14ac:dyDescent="0.2">
      <c r="A4510" s="316"/>
      <c r="B4510" s="324"/>
      <c r="C4510" s="325"/>
      <c r="D4510" s="325"/>
      <c r="E4510" s="313">
        <f t="shared" si="26"/>
        <v>0</v>
      </c>
      <c r="G4510" s="268"/>
      <c r="H4510" s="268"/>
    </row>
    <row r="4511" spans="1:8" s="313" customFormat="1" x14ac:dyDescent="0.2">
      <c r="A4511" s="316"/>
      <c r="B4511" s="324"/>
      <c r="C4511" s="325"/>
      <c r="D4511" s="325"/>
      <c r="E4511" s="313">
        <f t="shared" si="26"/>
        <v>0</v>
      </c>
      <c r="G4511" s="268"/>
      <c r="H4511" s="268"/>
    </row>
    <row r="4512" spans="1:8" s="313" customFormat="1" x14ac:dyDescent="0.2">
      <c r="A4512" s="316"/>
      <c r="B4512" s="324"/>
      <c r="C4512" s="325"/>
      <c r="D4512" s="325"/>
      <c r="E4512" s="313">
        <f t="shared" si="26"/>
        <v>0</v>
      </c>
      <c r="G4512" s="268"/>
      <c r="H4512" s="268"/>
    </row>
    <row r="4513" spans="1:8" s="313" customFormat="1" x14ac:dyDescent="0.2">
      <c r="A4513" s="316"/>
      <c r="B4513" s="324"/>
      <c r="C4513" s="325"/>
      <c r="D4513" s="325"/>
      <c r="E4513" s="313">
        <f t="shared" si="26"/>
        <v>0</v>
      </c>
      <c r="G4513" s="268"/>
      <c r="H4513" s="268"/>
    </row>
    <row r="4514" spans="1:8" s="313" customFormat="1" x14ac:dyDescent="0.2">
      <c r="A4514" s="316"/>
      <c r="B4514" s="324"/>
      <c r="C4514" s="325"/>
      <c r="D4514" s="325"/>
      <c r="E4514" s="313">
        <f t="shared" si="26"/>
        <v>0</v>
      </c>
      <c r="G4514" s="268"/>
      <c r="H4514" s="268"/>
    </row>
    <row r="4515" spans="1:8" s="313" customFormat="1" x14ac:dyDescent="0.2">
      <c r="A4515" s="316"/>
      <c r="B4515" s="324"/>
      <c r="C4515" s="325"/>
      <c r="D4515" s="325"/>
      <c r="E4515" s="313">
        <f t="shared" si="26"/>
        <v>0</v>
      </c>
      <c r="G4515" s="268"/>
      <c r="H4515" s="268"/>
    </row>
    <row r="4516" spans="1:8" s="313" customFormat="1" x14ac:dyDescent="0.2">
      <c r="A4516" s="316"/>
      <c r="B4516" s="324"/>
      <c r="C4516" s="325"/>
      <c r="D4516" s="325"/>
      <c r="E4516" s="313">
        <f t="shared" si="26"/>
        <v>0</v>
      </c>
      <c r="G4516" s="268"/>
      <c r="H4516" s="268"/>
    </row>
    <row r="4517" spans="1:8" s="313" customFormat="1" x14ac:dyDescent="0.2">
      <c r="A4517" s="316"/>
      <c r="B4517" s="324"/>
      <c r="C4517" s="325"/>
      <c r="D4517" s="325"/>
      <c r="E4517" s="313">
        <f t="shared" si="26"/>
        <v>0</v>
      </c>
      <c r="G4517" s="268"/>
      <c r="H4517" s="268"/>
    </row>
    <row r="4518" spans="1:8" s="313" customFormat="1" x14ac:dyDescent="0.2">
      <c r="A4518" s="316"/>
      <c r="B4518" s="324"/>
      <c r="C4518" s="325"/>
      <c r="D4518" s="325"/>
      <c r="E4518" s="313">
        <f t="shared" si="26"/>
        <v>0</v>
      </c>
      <c r="G4518" s="268"/>
      <c r="H4518" s="268"/>
    </row>
    <row r="4519" spans="1:8" s="313" customFormat="1" x14ac:dyDescent="0.2">
      <c r="A4519" s="316"/>
      <c r="B4519" s="324"/>
      <c r="C4519" s="325"/>
      <c r="D4519" s="325"/>
      <c r="E4519" s="313">
        <f t="shared" si="26"/>
        <v>0</v>
      </c>
      <c r="G4519" s="268"/>
      <c r="H4519" s="268"/>
    </row>
    <row r="4520" spans="1:8" s="313" customFormat="1" x14ac:dyDescent="0.2">
      <c r="A4520" s="316"/>
      <c r="B4520" s="324"/>
      <c r="C4520" s="325"/>
      <c r="D4520" s="325"/>
      <c r="E4520" s="313">
        <f t="shared" si="26"/>
        <v>0</v>
      </c>
      <c r="G4520" s="268"/>
      <c r="H4520" s="268"/>
    </row>
    <row r="4521" spans="1:8" s="313" customFormat="1" x14ac:dyDescent="0.2">
      <c r="A4521" s="316"/>
      <c r="B4521" s="324"/>
      <c r="C4521" s="325"/>
      <c r="D4521" s="325"/>
      <c r="E4521" s="313">
        <f t="shared" si="26"/>
        <v>0</v>
      </c>
      <c r="G4521" s="268"/>
      <c r="H4521" s="268"/>
    </row>
    <row r="4522" spans="1:8" s="313" customFormat="1" x14ac:dyDescent="0.2">
      <c r="A4522" s="316"/>
      <c r="B4522" s="324"/>
      <c r="C4522" s="325"/>
      <c r="D4522" s="325"/>
      <c r="E4522" s="313">
        <f t="shared" si="26"/>
        <v>0</v>
      </c>
      <c r="G4522" s="268"/>
      <c r="H4522" s="268"/>
    </row>
    <row r="4523" spans="1:8" s="313" customFormat="1" x14ac:dyDescent="0.2">
      <c r="A4523" s="316"/>
      <c r="B4523" s="324"/>
      <c r="C4523" s="325"/>
      <c r="D4523" s="325"/>
      <c r="E4523" s="313">
        <f t="shared" si="26"/>
        <v>0</v>
      </c>
      <c r="G4523" s="268"/>
      <c r="H4523" s="268"/>
    </row>
    <row r="4524" spans="1:8" s="313" customFormat="1" x14ac:dyDescent="0.2">
      <c r="A4524" s="316"/>
      <c r="B4524" s="324"/>
      <c r="C4524" s="325"/>
      <c r="D4524" s="325"/>
      <c r="E4524" s="313">
        <f t="shared" si="26"/>
        <v>0</v>
      </c>
      <c r="G4524" s="268"/>
      <c r="H4524" s="268"/>
    </row>
    <row r="4525" spans="1:8" s="313" customFormat="1" x14ac:dyDescent="0.2">
      <c r="A4525" s="316"/>
      <c r="B4525" s="324"/>
      <c r="C4525" s="325"/>
      <c r="D4525" s="325"/>
      <c r="E4525" s="313">
        <f t="shared" si="26"/>
        <v>0</v>
      </c>
      <c r="G4525" s="268"/>
      <c r="H4525" s="268"/>
    </row>
    <row r="4526" spans="1:8" s="313" customFormat="1" x14ac:dyDescent="0.2">
      <c r="A4526" s="316"/>
      <c r="B4526" s="324"/>
      <c r="C4526" s="325"/>
      <c r="D4526" s="325"/>
      <c r="E4526" s="313">
        <f t="shared" si="26"/>
        <v>0</v>
      </c>
      <c r="G4526" s="268"/>
      <c r="H4526" s="268"/>
    </row>
    <row r="4527" spans="1:8" s="313" customFormat="1" x14ac:dyDescent="0.2">
      <c r="A4527" s="316"/>
      <c r="B4527" s="324"/>
      <c r="C4527" s="325"/>
      <c r="D4527" s="325"/>
      <c r="E4527" s="313">
        <f t="shared" si="26"/>
        <v>0</v>
      </c>
      <c r="G4527" s="268"/>
      <c r="H4527" s="268"/>
    </row>
    <row r="4528" spans="1:8" s="313" customFormat="1" x14ac:dyDescent="0.2">
      <c r="A4528" s="316"/>
      <c r="B4528" s="324"/>
      <c r="C4528" s="325"/>
      <c r="D4528" s="325"/>
      <c r="E4528" s="313">
        <f t="shared" si="26"/>
        <v>0</v>
      </c>
      <c r="G4528" s="268"/>
      <c r="H4528" s="268"/>
    </row>
    <row r="4529" spans="1:8" s="313" customFormat="1" x14ac:dyDescent="0.2">
      <c r="A4529" s="316"/>
      <c r="B4529" s="324"/>
      <c r="C4529" s="325"/>
      <c r="D4529" s="325"/>
      <c r="E4529" s="313">
        <f t="shared" si="26"/>
        <v>0</v>
      </c>
      <c r="G4529" s="268"/>
      <c r="H4529" s="268"/>
    </row>
    <row r="4530" spans="1:8" s="313" customFormat="1" x14ac:dyDescent="0.2">
      <c r="A4530" s="316"/>
      <c r="B4530" s="324"/>
      <c r="C4530" s="325"/>
      <c r="D4530" s="325"/>
      <c r="E4530" s="313">
        <f t="shared" si="26"/>
        <v>0</v>
      </c>
      <c r="G4530" s="268"/>
      <c r="H4530" s="268"/>
    </row>
    <row r="4531" spans="1:8" s="313" customFormat="1" x14ac:dyDescent="0.2">
      <c r="A4531" s="316"/>
      <c r="B4531" s="324"/>
      <c r="C4531" s="325"/>
      <c r="D4531" s="325"/>
      <c r="E4531" s="313">
        <f t="shared" si="26"/>
        <v>0</v>
      </c>
      <c r="G4531" s="268"/>
      <c r="H4531" s="268"/>
    </row>
    <row r="4532" spans="1:8" s="313" customFormat="1" x14ac:dyDescent="0.2">
      <c r="A4532" s="316"/>
      <c r="B4532" s="324"/>
      <c r="C4532" s="325"/>
      <c r="D4532" s="325"/>
      <c r="E4532" s="313">
        <f t="shared" si="26"/>
        <v>0</v>
      </c>
      <c r="G4532" s="268"/>
      <c r="H4532" s="268"/>
    </row>
    <row r="4533" spans="1:8" s="313" customFormat="1" x14ac:dyDescent="0.2">
      <c r="A4533" s="316"/>
      <c r="B4533" s="324"/>
      <c r="C4533" s="325"/>
      <c r="D4533" s="325"/>
      <c r="E4533" s="313">
        <f t="shared" si="26"/>
        <v>0</v>
      </c>
      <c r="G4533" s="268"/>
      <c r="H4533" s="268"/>
    </row>
    <row r="4534" spans="1:8" s="313" customFormat="1" x14ac:dyDescent="0.2">
      <c r="A4534" s="316"/>
      <c r="B4534" s="324"/>
      <c r="C4534" s="325"/>
      <c r="D4534" s="325"/>
      <c r="E4534" s="313">
        <f t="shared" si="26"/>
        <v>0</v>
      </c>
      <c r="G4534" s="268"/>
      <c r="H4534" s="268"/>
    </row>
    <row r="4535" spans="1:8" s="313" customFormat="1" x14ac:dyDescent="0.2">
      <c r="A4535" s="316"/>
      <c r="B4535" s="324"/>
      <c r="C4535" s="325"/>
      <c r="D4535" s="325"/>
      <c r="E4535" s="313">
        <f t="shared" si="26"/>
        <v>0</v>
      </c>
      <c r="G4535" s="268"/>
      <c r="H4535" s="268"/>
    </row>
    <row r="4536" spans="1:8" s="313" customFormat="1" x14ac:dyDescent="0.2">
      <c r="A4536" s="316"/>
      <c r="B4536" s="324"/>
      <c r="C4536" s="325"/>
      <c r="D4536" s="325"/>
      <c r="E4536" s="313">
        <f t="shared" si="26"/>
        <v>0</v>
      </c>
      <c r="G4536" s="268"/>
      <c r="H4536" s="268"/>
    </row>
    <row r="4537" spans="1:8" s="313" customFormat="1" x14ac:dyDescent="0.2">
      <c r="A4537" s="316"/>
      <c r="B4537" s="324"/>
      <c r="C4537" s="325"/>
      <c r="D4537" s="325"/>
      <c r="E4537" s="313">
        <f t="shared" si="26"/>
        <v>0</v>
      </c>
      <c r="G4537" s="268"/>
      <c r="H4537" s="268"/>
    </row>
    <row r="4538" spans="1:8" s="313" customFormat="1" x14ac:dyDescent="0.2">
      <c r="A4538" s="316"/>
      <c r="B4538" s="324"/>
      <c r="C4538" s="325"/>
      <c r="D4538" s="325"/>
      <c r="E4538" s="313">
        <f t="shared" si="26"/>
        <v>0</v>
      </c>
      <c r="G4538" s="268"/>
      <c r="H4538" s="268"/>
    </row>
    <row r="4539" spans="1:8" s="313" customFormat="1" x14ac:dyDescent="0.2">
      <c r="A4539" s="316"/>
      <c r="B4539" s="324"/>
      <c r="C4539" s="325"/>
      <c r="D4539" s="325"/>
      <c r="E4539" s="313">
        <f t="shared" si="26"/>
        <v>0</v>
      </c>
      <c r="G4539" s="268"/>
      <c r="H4539" s="268"/>
    </row>
    <row r="4540" spans="1:8" s="313" customFormat="1" x14ac:dyDescent="0.2">
      <c r="A4540" s="316"/>
      <c r="B4540" s="324"/>
      <c r="C4540" s="325"/>
      <c r="D4540" s="325"/>
      <c r="E4540" s="313">
        <f t="shared" si="26"/>
        <v>0</v>
      </c>
      <c r="G4540" s="268"/>
      <c r="H4540" s="268"/>
    </row>
    <row r="4541" spans="1:8" s="313" customFormat="1" x14ac:dyDescent="0.2">
      <c r="A4541" s="316"/>
      <c r="B4541" s="324"/>
      <c r="C4541" s="325"/>
      <c r="D4541" s="325"/>
      <c r="E4541" s="313">
        <f t="shared" si="26"/>
        <v>0</v>
      </c>
      <c r="G4541" s="268"/>
      <c r="H4541" s="268"/>
    </row>
    <row r="4542" spans="1:8" s="313" customFormat="1" x14ac:dyDescent="0.2">
      <c r="A4542" s="316"/>
      <c r="B4542" s="324"/>
      <c r="C4542" s="325"/>
      <c r="D4542" s="325"/>
      <c r="E4542" s="313">
        <f t="shared" si="26"/>
        <v>0</v>
      </c>
      <c r="G4542" s="268"/>
      <c r="H4542" s="268"/>
    </row>
    <row r="4543" spans="1:8" s="313" customFormat="1" x14ac:dyDescent="0.2">
      <c r="A4543" s="316"/>
      <c r="B4543" s="324"/>
      <c r="C4543" s="325"/>
      <c r="D4543" s="325"/>
      <c r="E4543" s="313">
        <f t="shared" si="26"/>
        <v>0</v>
      </c>
      <c r="G4543" s="268"/>
      <c r="H4543" s="268"/>
    </row>
    <row r="4544" spans="1:8" s="313" customFormat="1" x14ac:dyDescent="0.2">
      <c r="A4544" s="316"/>
      <c r="B4544" s="324"/>
      <c r="C4544" s="325"/>
      <c r="D4544" s="325"/>
      <c r="E4544" s="313">
        <f t="shared" si="26"/>
        <v>0</v>
      </c>
      <c r="G4544" s="268"/>
      <c r="H4544" s="268"/>
    </row>
    <row r="4545" spans="1:8" s="313" customFormat="1" x14ac:dyDescent="0.2">
      <c r="A4545" s="316"/>
      <c r="B4545" s="324"/>
      <c r="C4545" s="325"/>
      <c r="D4545" s="325"/>
      <c r="E4545" s="313">
        <f t="shared" si="26"/>
        <v>0</v>
      </c>
      <c r="G4545" s="268"/>
      <c r="H4545" s="268"/>
    </row>
    <row r="4546" spans="1:8" s="313" customFormat="1" x14ac:dyDescent="0.2">
      <c r="A4546" s="316"/>
      <c r="B4546" s="324"/>
      <c r="C4546" s="325"/>
      <c r="D4546" s="325"/>
      <c r="E4546" s="313">
        <f t="shared" si="26"/>
        <v>0</v>
      </c>
      <c r="G4546" s="268"/>
      <c r="H4546" s="268"/>
    </row>
    <row r="4547" spans="1:8" s="313" customFormat="1" x14ac:dyDescent="0.2">
      <c r="A4547" s="316"/>
      <c r="B4547" s="324"/>
      <c r="C4547" s="325"/>
      <c r="D4547" s="325"/>
      <c r="E4547" s="313">
        <f t="shared" si="26"/>
        <v>0</v>
      </c>
      <c r="G4547" s="268"/>
      <c r="H4547" s="268"/>
    </row>
    <row r="4548" spans="1:8" s="313" customFormat="1" x14ac:dyDescent="0.2">
      <c r="A4548" s="316"/>
      <c r="B4548" s="324"/>
      <c r="C4548" s="325"/>
      <c r="D4548" s="325"/>
      <c r="E4548" s="313">
        <f t="shared" si="26"/>
        <v>0</v>
      </c>
      <c r="G4548" s="268"/>
      <c r="H4548" s="268"/>
    </row>
    <row r="4549" spans="1:8" s="313" customFormat="1" x14ac:dyDescent="0.2">
      <c r="A4549" s="316"/>
      <c r="B4549" s="324"/>
      <c r="C4549" s="325"/>
      <c r="D4549" s="325"/>
      <c r="E4549" s="313">
        <f t="shared" si="26"/>
        <v>0</v>
      </c>
      <c r="G4549" s="268"/>
      <c r="H4549" s="268"/>
    </row>
    <row r="4550" spans="1:8" s="313" customFormat="1" x14ac:dyDescent="0.2">
      <c r="A4550" s="316"/>
      <c r="B4550" s="324"/>
      <c r="C4550" s="325"/>
      <c r="D4550" s="325"/>
      <c r="E4550" s="313">
        <f t="shared" si="26"/>
        <v>0</v>
      </c>
      <c r="G4550" s="268"/>
      <c r="H4550" s="268"/>
    </row>
    <row r="4551" spans="1:8" s="313" customFormat="1" x14ac:dyDescent="0.2">
      <c r="A4551" s="316"/>
      <c r="B4551" s="324"/>
      <c r="C4551" s="325"/>
      <c r="D4551" s="325"/>
      <c r="E4551" s="313">
        <f t="shared" si="26"/>
        <v>0</v>
      </c>
      <c r="G4551" s="268"/>
      <c r="H4551" s="268"/>
    </row>
    <row r="4552" spans="1:8" s="313" customFormat="1" x14ac:dyDescent="0.2">
      <c r="A4552" s="316"/>
      <c r="B4552" s="324"/>
      <c r="C4552" s="325"/>
      <c r="D4552" s="325"/>
      <c r="E4552" s="313">
        <f t="shared" si="26"/>
        <v>0</v>
      </c>
      <c r="G4552" s="268"/>
      <c r="H4552" s="268"/>
    </row>
    <row r="4553" spans="1:8" s="313" customFormat="1" x14ac:dyDescent="0.2">
      <c r="A4553" s="316"/>
      <c r="B4553" s="324"/>
      <c r="C4553" s="325"/>
      <c r="D4553" s="325"/>
      <c r="E4553" s="313">
        <f t="shared" si="26"/>
        <v>0</v>
      </c>
      <c r="G4553" s="268"/>
      <c r="H4553" s="268"/>
    </row>
    <row r="4554" spans="1:8" s="313" customFormat="1" x14ac:dyDescent="0.2">
      <c r="A4554" s="316"/>
      <c r="B4554" s="324"/>
      <c r="C4554" s="325"/>
      <c r="D4554" s="325"/>
      <c r="E4554" s="313">
        <f t="shared" si="26"/>
        <v>0</v>
      </c>
      <c r="G4554" s="268"/>
      <c r="H4554" s="268"/>
    </row>
    <row r="4555" spans="1:8" s="313" customFormat="1" x14ac:dyDescent="0.2">
      <c r="A4555" s="316"/>
      <c r="B4555" s="324"/>
      <c r="C4555" s="325"/>
      <c r="D4555" s="325"/>
      <c r="E4555" s="313">
        <f t="shared" si="26"/>
        <v>0</v>
      </c>
      <c r="G4555" s="268"/>
      <c r="H4555" s="268"/>
    </row>
    <row r="4556" spans="1:8" s="313" customFormat="1" x14ac:dyDescent="0.2">
      <c r="A4556" s="316"/>
      <c r="B4556" s="324"/>
      <c r="C4556" s="325"/>
      <c r="D4556" s="325"/>
      <c r="E4556" s="313">
        <f t="shared" si="26"/>
        <v>0</v>
      </c>
      <c r="G4556" s="268"/>
      <c r="H4556" s="268"/>
    </row>
    <row r="4557" spans="1:8" s="313" customFormat="1" x14ac:dyDescent="0.2">
      <c r="A4557" s="316"/>
      <c r="B4557" s="324"/>
      <c r="C4557" s="325"/>
      <c r="D4557" s="325"/>
      <c r="E4557" s="313">
        <f t="shared" si="26"/>
        <v>0</v>
      </c>
      <c r="G4557" s="268"/>
      <c r="H4557" s="268"/>
    </row>
    <row r="4558" spans="1:8" s="313" customFormat="1" x14ac:dyDescent="0.2">
      <c r="A4558" s="316"/>
      <c r="B4558" s="324"/>
      <c r="C4558" s="325"/>
      <c r="D4558" s="325"/>
      <c r="E4558" s="313">
        <f t="shared" si="26"/>
        <v>0</v>
      </c>
      <c r="G4558" s="268"/>
      <c r="H4558" s="268"/>
    </row>
    <row r="4559" spans="1:8" s="313" customFormat="1" x14ac:dyDescent="0.2">
      <c r="A4559" s="316"/>
      <c r="B4559" s="324"/>
      <c r="C4559" s="325"/>
      <c r="D4559" s="325"/>
      <c r="E4559" s="313">
        <f t="shared" si="26"/>
        <v>0</v>
      </c>
      <c r="G4559" s="268"/>
      <c r="H4559" s="268"/>
    </row>
    <row r="4560" spans="1:8" s="313" customFormat="1" x14ac:dyDescent="0.2">
      <c r="A4560" s="316"/>
      <c r="B4560" s="324"/>
      <c r="C4560" s="325"/>
      <c r="D4560" s="325"/>
      <c r="E4560" s="313">
        <f t="shared" si="26"/>
        <v>0</v>
      </c>
      <c r="G4560" s="268"/>
      <c r="H4560" s="268"/>
    </row>
    <row r="4561" spans="1:8" s="313" customFormat="1" x14ac:dyDescent="0.2">
      <c r="A4561" s="316"/>
      <c r="B4561" s="324"/>
      <c r="C4561" s="325"/>
      <c r="D4561" s="325"/>
      <c r="E4561" s="313">
        <f t="shared" si="26"/>
        <v>0</v>
      </c>
      <c r="G4561" s="268"/>
      <c r="H4561" s="268"/>
    </row>
    <row r="4562" spans="1:8" s="313" customFormat="1" x14ac:dyDescent="0.2">
      <c r="A4562" s="316"/>
      <c r="B4562" s="324"/>
      <c r="C4562" s="325"/>
      <c r="D4562" s="325"/>
      <c r="E4562" s="313">
        <f t="shared" si="26"/>
        <v>0</v>
      </c>
      <c r="G4562" s="268"/>
      <c r="H4562" s="268"/>
    </row>
    <row r="4563" spans="1:8" s="313" customFormat="1" x14ac:dyDescent="0.2">
      <c r="A4563" s="316"/>
      <c r="B4563" s="324"/>
      <c r="C4563" s="325"/>
      <c r="D4563" s="325"/>
      <c r="E4563" s="313">
        <f t="shared" si="26"/>
        <v>0</v>
      </c>
      <c r="G4563" s="268"/>
      <c r="H4563" s="268"/>
    </row>
    <row r="4564" spans="1:8" s="313" customFormat="1" x14ac:dyDescent="0.2">
      <c r="A4564" s="316"/>
      <c r="B4564" s="324"/>
      <c r="C4564" s="325"/>
      <c r="D4564" s="325"/>
      <c r="E4564" s="313">
        <f t="shared" si="26"/>
        <v>0</v>
      </c>
      <c r="G4564" s="268"/>
      <c r="H4564" s="268"/>
    </row>
    <row r="4565" spans="1:8" s="313" customFormat="1" x14ac:dyDescent="0.2">
      <c r="A4565" s="316"/>
      <c r="B4565" s="324"/>
      <c r="C4565" s="325"/>
      <c r="D4565" s="325"/>
      <c r="E4565" s="313">
        <f t="shared" si="26"/>
        <v>0</v>
      </c>
      <c r="G4565" s="268"/>
      <c r="H4565" s="268"/>
    </row>
    <row r="4566" spans="1:8" s="313" customFormat="1" x14ac:dyDescent="0.2">
      <c r="A4566" s="316"/>
      <c r="B4566" s="324"/>
      <c r="C4566" s="325"/>
      <c r="D4566" s="325"/>
      <c r="E4566" s="313">
        <f t="shared" si="26"/>
        <v>0</v>
      </c>
      <c r="G4566" s="268"/>
      <c r="H4566" s="268"/>
    </row>
    <row r="4567" spans="1:8" s="313" customFormat="1" x14ac:dyDescent="0.2">
      <c r="A4567" s="316"/>
      <c r="B4567" s="324"/>
      <c r="C4567" s="325"/>
      <c r="D4567" s="325"/>
      <c r="E4567" s="313">
        <f t="shared" si="26"/>
        <v>0</v>
      </c>
      <c r="G4567" s="268"/>
      <c r="H4567" s="268"/>
    </row>
    <row r="4568" spans="1:8" s="313" customFormat="1" x14ac:dyDescent="0.2">
      <c r="A4568" s="316"/>
      <c r="B4568" s="324"/>
      <c r="C4568" s="325"/>
      <c r="D4568" s="325"/>
      <c r="E4568" s="313">
        <f t="shared" ref="E4568:E4631" si="27">F4568*C4568</f>
        <v>0</v>
      </c>
      <c r="G4568" s="268"/>
      <c r="H4568" s="268"/>
    </row>
    <row r="4569" spans="1:8" s="313" customFormat="1" x14ac:dyDescent="0.2">
      <c r="A4569" s="316"/>
      <c r="B4569" s="324"/>
      <c r="C4569" s="325"/>
      <c r="D4569" s="325"/>
      <c r="E4569" s="313">
        <f t="shared" si="27"/>
        <v>0</v>
      </c>
      <c r="G4569" s="268"/>
      <c r="H4569" s="268"/>
    </row>
    <row r="4570" spans="1:8" s="313" customFormat="1" x14ac:dyDescent="0.2">
      <c r="A4570" s="316"/>
      <c r="B4570" s="324"/>
      <c r="C4570" s="325"/>
      <c r="D4570" s="325"/>
      <c r="E4570" s="313">
        <f t="shared" si="27"/>
        <v>0</v>
      </c>
      <c r="G4570" s="268"/>
      <c r="H4570" s="268"/>
    </row>
    <row r="4571" spans="1:8" s="313" customFormat="1" x14ac:dyDescent="0.2">
      <c r="A4571" s="316"/>
      <c r="B4571" s="324"/>
      <c r="C4571" s="325"/>
      <c r="D4571" s="325"/>
      <c r="E4571" s="313">
        <f t="shared" si="27"/>
        <v>0</v>
      </c>
      <c r="G4571" s="268"/>
      <c r="H4571" s="268"/>
    </row>
    <row r="4572" spans="1:8" s="313" customFormat="1" x14ac:dyDescent="0.2">
      <c r="A4572" s="316"/>
      <c r="B4572" s="324"/>
      <c r="C4572" s="325"/>
      <c r="D4572" s="325"/>
      <c r="E4572" s="313">
        <f t="shared" si="27"/>
        <v>0</v>
      </c>
      <c r="G4572" s="268"/>
      <c r="H4572" s="268"/>
    </row>
    <row r="4573" spans="1:8" s="313" customFormat="1" x14ac:dyDescent="0.2">
      <c r="A4573" s="316"/>
      <c r="B4573" s="324"/>
      <c r="C4573" s="325"/>
      <c r="D4573" s="325"/>
      <c r="E4573" s="313">
        <f t="shared" si="27"/>
        <v>0</v>
      </c>
      <c r="G4573" s="268"/>
      <c r="H4573" s="268"/>
    </row>
    <row r="4574" spans="1:8" s="313" customFormat="1" x14ac:dyDescent="0.2">
      <c r="A4574" s="316"/>
      <c r="B4574" s="324"/>
      <c r="C4574" s="325"/>
      <c r="D4574" s="325"/>
      <c r="E4574" s="313">
        <f t="shared" si="27"/>
        <v>0</v>
      </c>
      <c r="G4574" s="268"/>
      <c r="H4574" s="268"/>
    </row>
    <row r="4575" spans="1:8" s="313" customFormat="1" x14ac:dyDescent="0.2">
      <c r="A4575" s="316"/>
      <c r="B4575" s="324"/>
      <c r="C4575" s="325"/>
      <c r="D4575" s="325"/>
      <c r="E4575" s="313">
        <f t="shared" si="27"/>
        <v>0</v>
      </c>
      <c r="G4575" s="268"/>
      <c r="H4575" s="268"/>
    </row>
    <row r="4576" spans="1:8" s="313" customFormat="1" x14ac:dyDescent="0.2">
      <c r="A4576" s="316"/>
      <c r="B4576" s="324"/>
      <c r="C4576" s="325"/>
      <c r="D4576" s="325"/>
      <c r="E4576" s="313">
        <f t="shared" si="27"/>
        <v>0</v>
      </c>
      <c r="G4576" s="268"/>
      <c r="H4576" s="268"/>
    </row>
    <row r="4577" spans="1:8" s="313" customFormat="1" x14ac:dyDescent="0.2">
      <c r="A4577" s="316"/>
      <c r="B4577" s="324"/>
      <c r="C4577" s="325"/>
      <c r="D4577" s="325"/>
      <c r="E4577" s="313">
        <f t="shared" si="27"/>
        <v>0</v>
      </c>
      <c r="G4577" s="268"/>
      <c r="H4577" s="268"/>
    </row>
    <row r="4578" spans="1:8" s="313" customFormat="1" x14ac:dyDescent="0.2">
      <c r="A4578" s="316"/>
      <c r="B4578" s="324"/>
      <c r="C4578" s="325"/>
      <c r="D4578" s="325"/>
      <c r="E4578" s="313">
        <f t="shared" si="27"/>
        <v>0</v>
      </c>
      <c r="G4578" s="268"/>
      <c r="H4578" s="268"/>
    </row>
    <row r="4579" spans="1:8" s="313" customFormat="1" x14ac:dyDescent="0.2">
      <c r="A4579" s="316"/>
      <c r="B4579" s="324"/>
      <c r="C4579" s="325"/>
      <c r="D4579" s="325"/>
      <c r="E4579" s="313">
        <f t="shared" si="27"/>
        <v>0</v>
      </c>
      <c r="G4579" s="268"/>
      <c r="H4579" s="268"/>
    </row>
    <row r="4580" spans="1:8" s="313" customFormat="1" x14ac:dyDescent="0.2">
      <c r="A4580" s="316"/>
      <c r="B4580" s="324"/>
      <c r="C4580" s="325"/>
      <c r="D4580" s="325"/>
      <c r="E4580" s="313">
        <f t="shared" si="27"/>
        <v>0</v>
      </c>
      <c r="G4580" s="268"/>
      <c r="H4580" s="268"/>
    </row>
    <row r="4581" spans="1:8" s="313" customFormat="1" x14ac:dyDescent="0.2">
      <c r="A4581" s="316"/>
      <c r="B4581" s="324"/>
      <c r="C4581" s="325"/>
      <c r="D4581" s="325"/>
      <c r="E4581" s="313">
        <f t="shared" si="27"/>
        <v>0</v>
      </c>
      <c r="G4581" s="268"/>
      <c r="H4581" s="268"/>
    </row>
    <row r="4582" spans="1:8" s="313" customFormat="1" x14ac:dyDescent="0.2">
      <c r="A4582" s="316"/>
      <c r="B4582" s="324"/>
      <c r="C4582" s="325"/>
      <c r="D4582" s="325"/>
      <c r="E4582" s="313">
        <f t="shared" si="27"/>
        <v>0</v>
      </c>
      <c r="G4582" s="268"/>
      <c r="H4582" s="268"/>
    </row>
    <row r="4583" spans="1:8" s="313" customFormat="1" x14ac:dyDescent="0.2">
      <c r="A4583" s="316"/>
      <c r="B4583" s="324"/>
      <c r="C4583" s="325"/>
      <c r="D4583" s="325"/>
      <c r="E4583" s="313">
        <f t="shared" si="27"/>
        <v>0</v>
      </c>
      <c r="G4583" s="268"/>
      <c r="H4583" s="268"/>
    </row>
    <row r="4584" spans="1:8" s="313" customFormat="1" x14ac:dyDescent="0.2">
      <c r="A4584" s="316"/>
      <c r="B4584" s="324"/>
      <c r="C4584" s="325"/>
      <c r="D4584" s="325"/>
      <c r="E4584" s="313">
        <f t="shared" si="27"/>
        <v>0</v>
      </c>
      <c r="G4584" s="268"/>
      <c r="H4584" s="268"/>
    </row>
    <row r="4585" spans="1:8" s="313" customFormat="1" x14ac:dyDescent="0.2">
      <c r="A4585" s="316"/>
      <c r="B4585" s="324"/>
      <c r="C4585" s="325"/>
      <c r="D4585" s="325"/>
      <c r="E4585" s="313">
        <f t="shared" si="27"/>
        <v>0</v>
      </c>
      <c r="G4585" s="268"/>
      <c r="H4585" s="268"/>
    </row>
    <row r="4586" spans="1:8" s="313" customFormat="1" x14ac:dyDescent="0.2">
      <c r="A4586" s="316"/>
      <c r="B4586" s="324"/>
      <c r="C4586" s="325"/>
      <c r="D4586" s="325"/>
      <c r="E4586" s="313">
        <f t="shared" si="27"/>
        <v>0</v>
      </c>
      <c r="G4586" s="268"/>
      <c r="H4586" s="268"/>
    </row>
    <row r="4587" spans="1:8" s="313" customFormat="1" x14ac:dyDescent="0.2">
      <c r="A4587" s="316"/>
      <c r="B4587" s="324"/>
      <c r="C4587" s="325"/>
      <c r="D4587" s="325"/>
      <c r="E4587" s="313">
        <f t="shared" si="27"/>
        <v>0</v>
      </c>
      <c r="G4587" s="268"/>
      <c r="H4587" s="268"/>
    </row>
    <row r="4588" spans="1:8" s="313" customFormat="1" x14ac:dyDescent="0.2">
      <c r="A4588" s="316"/>
      <c r="B4588" s="324"/>
      <c r="C4588" s="325"/>
      <c r="D4588" s="325"/>
      <c r="E4588" s="313">
        <f t="shared" si="27"/>
        <v>0</v>
      </c>
      <c r="G4588" s="268"/>
      <c r="H4588" s="268"/>
    </row>
    <row r="4589" spans="1:8" s="313" customFormat="1" x14ac:dyDescent="0.2">
      <c r="A4589" s="316"/>
      <c r="B4589" s="324"/>
      <c r="C4589" s="325"/>
      <c r="D4589" s="325"/>
      <c r="E4589" s="313">
        <f t="shared" si="27"/>
        <v>0</v>
      </c>
      <c r="G4589" s="268"/>
      <c r="H4589" s="268"/>
    </row>
    <row r="4590" spans="1:8" s="313" customFormat="1" x14ac:dyDescent="0.2">
      <c r="A4590" s="316"/>
      <c r="B4590" s="324"/>
      <c r="C4590" s="325"/>
      <c r="D4590" s="325"/>
      <c r="E4590" s="313">
        <f t="shared" si="27"/>
        <v>0</v>
      </c>
      <c r="G4590" s="268"/>
      <c r="H4590" s="268"/>
    </row>
    <row r="4591" spans="1:8" s="313" customFormat="1" x14ac:dyDescent="0.2">
      <c r="A4591" s="316"/>
      <c r="B4591" s="324"/>
      <c r="C4591" s="325"/>
      <c r="D4591" s="325"/>
      <c r="E4591" s="313">
        <f t="shared" si="27"/>
        <v>0</v>
      </c>
      <c r="G4591" s="268"/>
      <c r="H4591" s="268"/>
    </row>
    <row r="4592" spans="1:8" s="313" customFormat="1" x14ac:dyDescent="0.2">
      <c r="A4592" s="316"/>
      <c r="B4592" s="324"/>
      <c r="C4592" s="325"/>
      <c r="D4592" s="325"/>
      <c r="E4592" s="313">
        <f t="shared" si="27"/>
        <v>0</v>
      </c>
      <c r="G4592" s="268"/>
      <c r="H4592" s="268"/>
    </row>
    <row r="4593" spans="1:8" s="313" customFormat="1" x14ac:dyDescent="0.2">
      <c r="A4593" s="316"/>
      <c r="B4593" s="324"/>
      <c r="C4593" s="325"/>
      <c r="D4593" s="325"/>
      <c r="E4593" s="313">
        <f t="shared" si="27"/>
        <v>0</v>
      </c>
      <c r="G4593" s="268"/>
      <c r="H4593" s="268"/>
    </row>
    <row r="4594" spans="1:8" s="313" customFormat="1" x14ac:dyDescent="0.2">
      <c r="A4594" s="316"/>
      <c r="B4594" s="324"/>
      <c r="C4594" s="325"/>
      <c r="D4594" s="325"/>
      <c r="E4594" s="313">
        <f t="shared" si="27"/>
        <v>0</v>
      </c>
      <c r="G4594" s="268"/>
      <c r="H4594" s="268"/>
    </row>
    <row r="4595" spans="1:8" s="313" customFormat="1" x14ac:dyDescent="0.2">
      <c r="A4595" s="316"/>
      <c r="B4595" s="324"/>
      <c r="C4595" s="325"/>
      <c r="D4595" s="325"/>
      <c r="E4595" s="313">
        <f t="shared" si="27"/>
        <v>0</v>
      </c>
      <c r="G4595" s="268"/>
      <c r="H4595" s="268"/>
    </row>
    <row r="4596" spans="1:8" s="313" customFormat="1" x14ac:dyDescent="0.2">
      <c r="A4596" s="316"/>
      <c r="B4596" s="324"/>
      <c r="C4596" s="325"/>
      <c r="D4596" s="325"/>
      <c r="E4596" s="313">
        <f t="shared" si="27"/>
        <v>0</v>
      </c>
      <c r="G4596" s="268"/>
      <c r="H4596" s="268"/>
    </row>
    <row r="4597" spans="1:8" s="313" customFormat="1" x14ac:dyDescent="0.2">
      <c r="A4597" s="316"/>
      <c r="B4597" s="324"/>
      <c r="C4597" s="325"/>
      <c r="D4597" s="325"/>
      <c r="E4597" s="313">
        <f t="shared" si="27"/>
        <v>0</v>
      </c>
      <c r="G4597" s="268"/>
      <c r="H4597" s="268"/>
    </row>
    <row r="4598" spans="1:8" s="313" customFormat="1" x14ac:dyDescent="0.2">
      <c r="A4598" s="316"/>
      <c r="B4598" s="324"/>
      <c r="C4598" s="325"/>
      <c r="D4598" s="325"/>
      <c r="E4598" s="313">
        <f t="shared" si="27"/>
        <v>0</v>
      </c>
      <c r="G4598" s="268"/>
      <c r="H4598" s="268"/>
    </row>
    <row r="4599" spans="1:8" s="313" customFormat="1" x14ac:dyDescent="0.2">
      <c r="A4599" s="316"/>
      <c r="B4599" s="324"/>
      <c r="C4599" s="325"/>
      <c r="D4599" s="325"/>
      <c r="E4599" s="313">
        <f t="shared" si="27"/>
        <v>0</v>
      </c>
      <c r="G4599" s="268"/>
      <c r="H4599" s="268"/>
    </row>
    <row r="4600" spans="1:8" s="313" customFormat="1" x14ac:dyDescent="0.2">
      <c r="A4600" s="316"/>
      <c r="B4600" s="324"/>
      <c r="C4600" s="325"/>
      <c r="D4600" s="325"/>
      <c r="E4600" s="313">
        <f t="shared" si="27"/>
        <v>0</v>
      </c>
      <c r="G4600" s="268"/>
      <c r="H4600" s="268"/>
    </row>
    <row r="4601" spans="1:8" s="313" customFormat="1" x14ac:dyDescent="0.2">
      <c r="A4601" s="316"/>
      <c r="B4601" s="324"/>
      <c r="C4601" s="325"/>
      <c r="D4601" s="325"/>
      <c r="E4601" s="313">
        <f t="shared" si="27"/>
        <v>0</v>
      </c>
      <c r="G4601" s="268"/>
      <c r="H4601" s="268"/>
    </row>
    <row r="4602" spans="1:8" s="313" customFormat="1" x14ac:dyDescent="0.2">
      <c r="A4602" s="316"/>
      <c r="B4602" s="324"/>
      <c r="C4602" s="325"/>
      <c r="D4602" s="325"/>
      <c r="E4602" s="313">
        <f t="shared" si="27"/>
        <v>0</v>
      </c>
      <c r="G4602" s="268"/>
      <c r="H4602" s="268"/>
    </row>
    <row r="4603" spans="1:8" s="313" customFormat="1" x14ac:dyDescent="0.2">
      <c r="A4603" s="316"/>
      <c r="B4603" s="324"/>
      <c r="C4603" s="325"/>
      <c r="D4603" s="325"/>
      <c r="E4603" s="313">
        <f t="shared" si="27"/>
        <v>0</v>
      </c>
      <c r="G4603" s="268"/>
      <c r="H4603" s="268"/>
    </row>
    <row r="4604" spans="1:8" s="313" customFormat="1" x14ac:dyDescent="0.2">
      <c r="A4604" s="316"/>
      <c r="B4604" s="324"/>
      <c r="C4604" s="325"/>
      <c r="D4604" s="325"/>
      <c r="E4604" s="313">
        <f t="shared" si="27"/>
        <v>0</v>
      </c>
      <c r="G4604" s="268"/>
      <c r="H4604" s="268"/>
    </row>
    <row r="4605" spans="1:8" s="313" customFormat="1" x14ac:dyDescent="0.2">
      <c r="A4605" s="316"/>
      <c r="B4605" s="324"/>
      <c r="C4605" s="325"/>
      <c r="D4605" s="325"/>
      <c r="E4605" s="313">
        <f t="shared" si="27"/>
        <v>0</v>
      </c>
      <c r="G4605" s="268"/>
      <c r="H4605" s="268"/>
    </row>
    <row r="4606" spans="1:8" s="313" customFormat="1" x14ac:dyDescent="0.2">
      <c r="A4606" s="316"/>
      <c r="B4606" s="324"/>
      <c r="C4606" s="325"/>
      <c r="D4606" s="325"/>
      <c r="E4606" s="313">
        <f t="shared" si="27"/>
        <v>0</v>
      </c>
      <c r="G4606" s="268"/>
      <c r="H4606" s="268"/>
    </row>
    <row r="4607" spans="1:8" s="313" customFormat="1" x14ac:dyDescent="0.2">
      <c r="A4607" s="316"/>
      <c r="B4607" s="324"/>
      <c r="C4607" s="325"/>
      <c r="D4607" s="325"/>
      <c r="E4607" s="313">
        <f t="shared" si="27"/>
        <v>0</v>
      </c>
      <c r="G4607" s="268"/>
      <c r="H4607" s="268"/>
    </row>
    <row r="4608" spans="1:8" s="313" customFormat="1" x14ac:dyDescent="0.2">
      <c r="A4608" s="316"/>
      <c r="B4608" s="324"/>
      <c r="C4608" s="325"/>
      <c r="D4608" s="325"/>
      <c r="E4608" s="313">
        <f t="shared" si="27"/>
        <v>0</v>
      </c>
      <c r="G4608" s="268"/>
      <c r="H4608" s="268"/>
    </row>
    <row r="4609" spans="1:8" s="313" customFormat="1" x14ac:dyDescent="0.2">
      <c r="A4609" s="316"/>
      <c r="B4609" s="324"/>
      <c r="C4609" s="325"/>
      <c r="D4609" s="325"/>
      <c r="E4609" s="313">
        <f t="shared" si="27"/>
        <v>0</v>
      </c>
      <c r="G4609" s="268"/>
      <c r="H4609" s="268"/>
    </row>
    <row r="4610" spans="1:8" s="313" customFormat="1" x14ac:dyDescent="0.2">
      <c r="A4610" s="316"/>
      <c r="B4610" s="324"/>
      <c r="C4610" s="325"/>
      <c r="D4610" s="325"/>
      <c r="E4610" s="313">
        <f t="shared" si="27"/>
        <v>0</v>
      </c>
      <c r="G4610" s="268"/>
      <c r="H4610" s="268"/>
    </row>
    <row r="4611" spans="1:8" s="313" customFormat="1" x14ac:dyDescent="0.2">
      <c r="A4611" s="316"/>
      <c r="B4611" s="324"/>
      <c r="C4611" s="325"/>
      <c r="D4611" s="325"/>
      <c r="E4611" s="313">
        <f t="shared" si="27"/>
        <v>0</v>
      </c>
      <c r="G4611" s="268"/>
      <c r="H4611" s="268"/>
    </row>
    <row r="4612" spans="1:8" s="313" customFormat="1" x14ac:dyDescent="0.2">
      <c r="A4612" s="316"/>
      <c r="B4612" s="324"/>
      <c r="C4612" s="325"/>
      <c r="D4612" s="325"/>
      <c r="E4612" s="313">
        <f t="shared" si="27"/>
        <v>0</v>
      </c>
      <c r="G4612" s="268"/>
      <c r="H4612" s="268"/>
    </row>
    <row r="4613" spans="1:8" s="313" customFormat="1" x14ac:dyDescent="0.2">
      <c r="A4613" s="316"/>
      <c r="B4613" s="324"/>
      <c r="C4613" s="325"/>
      <c r="D4613" s="325"/>
      <c r="E4613" s="313">
        <f t="shared" si="27"/>
        <v>0</v>
      </c>
      <c r="G4613" s="268"/>
      <c r="H4613" s="268"/>
    </row>
    <row r="4614" spans="1:8" s="313" customFormat="1" x14ac:dyDescent="0.2">
      <c r="A4614" s="316"/>
      <c r="B4614" s="324"/>
      <c r="C4614" s="325"/>
      <c r="D4614" s="325"/>
      <c r="E4614" s="313">
        <f t="shared" si="27"/>
        <v>0</v>
      </c>
      <c r="G4614" s="268"/>
      <c r="H4614" s="268"/>
    </row>
    <row r="4615" spans="1:8" s="313" customFormat="1" x14ac:dyDescent="0.2">
      <c r="A4615" s="316"/>
      <c r="B4615" s="324"/>
      <c r="C4615" s="325"/>
      <c r="D4615" s="325"/>
      <c r="E4615" s="313">
        <f t="shared" si="27"/>
        <v>0</v>
      </c>
      <c r="G4615" s="268"/>
      <c r="H4615" s="268"/>
    </row>
    <row r="4616" spans="1:8" s="313" customFormat="1" x14ac:dyDescent="0.2">
      <c r="A4616" s="316"/>
      <c r="B4616" s="324"/>
      <c r="C4616" s="325"/>
      <c r="D4616" s="325"/>
      <c r="E4616" s="313">
        <f t="shared" si="27"/>
        <v>0</v>
      </c>
      <c r="G4616" s="268"/>
      <c r="H4616" s="268"/>
    </row>
    <row r="4617" spans="1:8" s="313" customFormat="1" x14ac:dyDescent="0.2">
      <c r="A4617" s="316"/>
      <c r="B4617" s="324"/>
      <c r="C4617" s="325"/>
      <c r="D4617" s="325"/>
      <c r="E4617" s="313">
        <f t="shared" si="27"/>
        <v>0</v>
      </c>
      <c r="G4617" s="268"/>
      <c r="H4617" s="268"/>
    </row>
    <row r="4618" spans="1:8" s="313" customFormat="1" x14ac:dyDescent="0.2">
      <c r="A4618" s="316"/>
      <c r="B4618" s="324"/>
      <c r="C4618" s="325"/>
      <c r="D4618" s="325"/>
      <c r="E4618" s="313">
        <f t="shared" si="27"/>
        <v>0</v>
      </c>
      <c r="G4618" s="268"/>
      <c r="H4618" s="268"/>
    </row>
    <row r="4619" spans="1:8" s="313" customFormat="1" x14ac:dyDescent="0.2">
      <c r="A4619" s="316"/>
      <c r="B4619" s="324"/>
      <c r="C4619" s="325"/>
      <c r="D4619" s="325"/>
      <c r="E4619" s="313">
        <f t="shared" si="27"/>
        <v>0</v>
      </c>
      <c r="G4619" s="268"/>
      <c r="H4619" s="268"/>
    </row>
    <row r="4620" spans="1:8" s="313" customFormat="1" x14ac:dyDescent="0.2">
      <c r="A4620" s="316"/>
      <c r="B4620" s="324"/>
      <c r="C4620" s="325"/>
      <c r="D4620" s="325"/>
      <c r="E4620" s="313">
        <f t="shared" si="27"/>
        <v>0</v>
      </c>
      <c r="G4620" s="268"/>
      <c r="H4620" s="268"/>
    </row>
    <row r="4621" spans="1:8" s="313" customFormat="1" x14ac:dyDescent="0.2">
      <c r="A4621" s="316"/>
      <c r="B4621" s="324"/>
      <c r="C4621" s="325"/>
      <c r="D4621" s="325"/>
      <c r="E4621" s="313">
        <f t="shared" si="27"/>
        <v>0</v>
      </c>
      <c r="G4621" s="268"/>
      <c r="H4621" s="268"/>
    </row>
    <row r="4622" spans="1:8" s="313" customFormat="1" x14ac:dyDescent="0.2">
      <c r="A4622" s="316"/>
      <c r="B4622" s="324"/>
      <c r="C4622" s="325"/>
      <c r="D4622" s="325"/>
      <c r="E4622" s="313">
        <f t="shared" si="27"/>
        <v>0</v>
      </c>
      <c r="G4622" s="268"/>
      <c r="H4622" s="268"/>
    </row>
    <row r="4623" spans="1:8" s="313" customFormat="1" x14ac:dyDescent="0.2">
      <c r="A4623" s="316"/>
      <c r="B4623" s="324"/>
      <c r="C4623" s="325"/>
      <c r="D4623" s="325"/>
      <c r="E4623" s="313">
        <f t="shared" si="27"/>
        <v>0</v>
      </c>
      <c r="G4623" s="268"/>
      <c r="H4623" s="268"/>
    </row>
    <row r="4624" spans="1:8" s="313" customFormat="1" x14ac:dyDescent="0.2">
      <c r="A4624" s="316"/>
      <c r="B4624" s="324"/>
      <c r="C4624" s="325"/>
      <c r="D4624" s="325"/>
      <c r="E4624" s="313">
        <f t="shared" si="27"/>
        <v>0</v>
      </c>
      <c r="G4624" s="268"/>
      <c r="H4624" s="268"/>
    </row>
    <row r="4625" spans="1:8" s="313" customFormat="1" x14ac:dyDescent="0.2">
      <c r="A4625" s="316"/>
      <c r="B4625" s="324"/>
      <c r="C4625" s="325"/>
      <c r="D4625" s="325"/>
      <c r="E4625" s="313">
        <f t="shared" si="27"/>
        <v>0</v>
      </c>
      <c r="G4625" s="268"/>
      <c r="H4625" s="268"/>
    </row>
    <row r="4626" spans="1:8" s="313" customFormat="1" x14ac:dyDescent="0.2">
      <c r="A4626" s="316"/>
      <c r="B4626" s="324"/>
      <c r="C4626" s="325"/>
      <c r="D4626" s="325"/>
      <c r="E4626" s="313">
        <f t="shared" si="27"/>
        <v>0</v>
      </c>
      <c r="G4626" s="268"/>
      <c r="H4626" s="268"/>
    </row>
    <row r="4627" spans="1:8" s="313" customFormat="1" x14ac:dyDescent="0.2">
      <c r="A4627" s="316"/>
      <c r="B4627" s="324"/>
      <c r="C4627" s="325"/>
      <c r="D4627" s="325"/>
      <c r="E4627" s="313">
        <f t="shared" si="27"/>
        <v>0</v>
      </c>
      <c r="G4627" s="268"/>
      <c r="H4627" s="268"/>
    </row>
    <row r="4628" spans="1:8" s="313" customFormat="1" x14ac:dyDescent="0.2">
      <c r="A4628" s="316"/>
      <c r="B4628" s="324"/>
      <c r="C4628" s="325"/>
      <c r="D4628" s="325"/>
      <c r="E4628" s="313">
        <f t="shared" si="27"/>
        <v>0</v>
      </c>
      <c r="G4628" s="268"/>
      <c r="H4628" s="268"/>
    </row>
    <row r="4629" spans="1:8" s="313" customFormat="1" x14ac:dyDescent="0.2">
      <c r="A4629" s="316"/>
      <c r="B4629" s="324"/>
      <c r="C4629" s="325"/>
      <c r="D4629" s="325"/>
      <c r="E4629" s="313">
        <f t="shared" si="27"/>
        <v>0</v>
      </c>
      <c r="G4629" s="268"/>
      <c r="H4629" s="268"/>
    </row>
    <row r="4630" spans="1:8" s="313" customFormat="1" x14ac:dyDescent="0.2">
      <c r="A4630" s="316"/>
      <c r="B4630" s="324"/>
      <c r="C4630" s="325"/>
      <c r="D4630" s="325"/>
      <c r="E4630" s="313">
        <f t="shared" si="27"/>
        <v>0</v>
      </c>
      <c r="G4630" s="268"/>
      <c r="H4630" s="268"/>
    </row>
    <row r="4631" spans="1:8" s="313" customFormat="1" x14ac:dyDescent="0.2">
      <c r="A4631" s="316"/>
      <c r="B4631" s="324"/>
      <c r="C4631" s="325"/>
      <c r="D4631" s="325"/>
      <c r="E4631" s="313">
        <f t="shared" si="27"/>
        <v>0</v>
      </c>
      <c r="G4631" s="268"/>
      <c r="H4631" s="268"/>
    </row>
    <row r="4632" spans="1:8" s="313" customFormat="1" x14ac:dyDescent="0.2">
      <c r="A4632" s="316"/>
      <c r="B4632" s="324"/>
      <c r="C4632" s="325"/>
      <c r="D4632" s="325"/>
      <c r="E4632" s="313">
        <f t="shared" ref="E4632:E4695" si="28">F4632*C4632</f>
        <v>0</v>
      </c>
      <c r="G4632" s="268"/>
      <c r="H4632" s="268"/>
    </row>
    <row r="4633" spans="1:8" s="313" customFormat="1" x14ac:dyDescent="0.2">
      <c r="A4633" s="316"/>
      <c r="B4633" s="324"/>
      <c r="C4633" s="325"/>
      <c r="D4633" s="325"/>
      <c r="E4633" s="313">
        <f t="shared" si="28"/>
        <v>0</v>
      </c>
      <c r="G4633" s="268"/>
      <c r="H4633" s="268"/>
    </row>
    <row r="4634" spans="1:8" s="313" customFormat="1" x14ac:dyDescent="0.2">
      <c r="A4634" s="316"/>
      <c r="B4634" s="324"/>
      <c r="C4634" s="325"/>
      <c r="D4634" s="325"/>
      <c r="E4634" s="313">
        <f t="shared" si="28"/>
        <v>0</v>
      </c>
      <c r="G4634" s="268"/>
      <c r="H4634" s="268"/>
    </row>
    <row r="4635" spans="1:8" s="313" customFormat="1" x14ac:dyDescent="0.2">
      <c r="A4635" s="316"/>
      <c r="B4635" s="324"/>
      <c r="C4635" s="325"/>
      <c r="D4635" s="325"/>
      <c r="E4635" s="313">
        <f t="shared" si="28"/>
        <v>0</v>
      </c>
      <c r="G4635" s="268"/>
      <c r="H4635" s="268"/>
    </row>
    <row r="4636" spans="1:8" s="313" customFormat="1" x14ac:dyDescent="0.2">
      <c r="A4636" s="316"/>
      <c r="B4636" s="324"/>
      <c r="C4636" s="325"/>
      <c r="D4636" s="325"/>
      <c r="E4636" s="313">
        <f t="shared" si="28"/>
        <v>0</v>
      </c>
      <c r="G4636" s="268"/>
      <c r="H4636" s="268"/>
    </row>
    <row r="4637" spans="1:8" s="313" customFormat="1" x14ac:dyDescent="0.2">
      <c r="A4637" s="316"/>
      <c r="B4637" s="324"/>
      <c r="C4637" s="325"/>
      <c r="D4637" s="325"/>
      <c r="E4637" s="313">
        <f t="shared" si="28"/>
        <v>0</v>
      </c>
      <c r="G4637" s="268"/>
      <c r="H4637" s="268"/>
    </row>
    <row r="4638" spans="1:8" s="313" customFormat="1" x14ac:dyDescent="0.2">
      <c r="A4638" s="316"/>
      <c r="B4638" s="324"/>
      <c r="C4638" s="325"/>
      <c r="D4638" s="325"/>
      <c r="E4638" s="313">
        <f t="shared" si="28"/>
        <v>0</v>
      </c>
      <c r="G4638" s="268"/>
      <c r="H4638" s="268"/>
    </row>
    <row r="4639" spans="1:8" s="313" customFormat="1" x14ac:dyDescent="0.2">
      <c r="A4639" s="316"/>
      <c r="B4639" s="324"/>
      <c r="C4639" s="325"/>
      <c r="D4639" s="325"/>
      <c r="E4639" s="313">
        <f t="shared" si="28"/>
        <v>0</v>
      </c>
      <c r="G4639" s="268"/>
      <c r="H4639" s="268"/>
    </row>
    <row r="4640" spans="1:8" s="313" customFormat="1" x14ac:dyDescent="0.2">
      <c r="A4640" s="316"/>
      <c r="B4640" s="324"/>
      <c r="C4640" s="325"/>
      <c r="D4640" s="325"/>
      <c r="E4640" s="313">
        <f t="shared" si="28"/>
        <v>0</v>
      </c>
      <c r="G4640" s="268"/>
      <c r="H4640" s="268"/>
    </row>
    <row r="4641" spans="1:8" s="313" customFormat="1" x14ac:dyDescent="0.2">
      <c r="A4641" s="316"/>
      <c r="B4641" s="324"/>
      <c r="C4641" s="325"/>
      <c r="D4641" s="325"/>
      <c r="E4641" s="313">
        <f t="shared" si="28"/>
        <v>0</v>
      </c>
      <c r="G4641" s="268"/>
      <c r="H4641" s="268"/>
    </row>
    <row r="4642" spans="1:8" s="313" customFormat="1" x14ac:dyDescent="0.2">
      <c r="A4642" s="316"/>
      <c r="B4642" s="324"/>
      <c r="C4642" s="325"/>
      <c r="D4642" s="325"/>
      <c r="E4642" s="313">
        <f t="shared" si="28"/>
        <v>0</v>
      </c>
      <c r="G4642" s="268"/>
      <c r="H4642" s="268"/>
    </row>
    <row r="4643" spans="1:8" s="313" customFormat="1" x14ac:dyDescent="0.2">
      <c r="A4643" s="316"/>
      <c r="B4643" s="324"/>
      <c r="C4643" s="325"/>
      <c r="D4643" s="325"/>
      <c r="E4643" s="313">
        <f t="shared" si="28"/>
        <v>0</v>
      </c>
      <c r="G4643" s="268"/>
      <c r="H4643" s="268"/>
    </row>
    <row r="4644" spans="1:8" s="313" customFormat="1" x14ac:dyDescent="0.2">
      <c r="A4644" s="316"/>
      <c r="B4644" s="324"/>
      <c r="C4644" s="325"/>
      <c r="D4644" s="325"/>
      <c r="E4644" s="313">
        <f t="shared" si="28"/>
        <v>0</v>
      </c>
      <c r="G4644" s="268"/>
      <c r="H4644" s="268"/>
    </row>
    <row r="4645" spans="1:8" s="313" customFormat="1" x14ac:dyDescent="0.2">
      <c r="A4645" s="316"/>
      <c r="B4645" s="324"/>
      <c r="C4645" s="325"/>
      <c r="D4645" s="325"/>
      <c r="E4645" s="313">
        <f t="shared" si="28"/>
        <v>0</v>
      </c>
      <c r="G4645" s="268"/>
      <c r="H4645" s="268"/>
    </row>
    <row r="4646" spans="1:8" s="313" customFormat="1" x14ac:dyDescent="0.2">
      <c r="A4646" s="316"/>
      <c r="B4646" s="324"/>
      <c r="C4646" s="325"/>
      <c r="D4646" s="325"/>
      <c r="E4646" s="313">
        <f t="shared" si="28"/>
        <v>0</v>
      </c>
      <c r="G4646" s="268"/>
      <c r="H4646" s="268"/>
    </row>
    <row r="4647" spans="1:8" s="313" customFormat="1" x14ac:dyDescent="0.2">
      <c r="A4647" s="316"/>
      <c r="B4647" s="324"/>
      <c r="C4647" s="325"/>
      <c r="D4647" s="325"/>
      <c r="E4647" s="313">
        <f t="shared" si="28"/>
        <v>0</v>
      </c>
      <c r="G4647" s="268"/>
      <c r="H4647" s="268"/>
    </row>
    <row r="4648" spans="1:8" s="313" customFormat="1" x14ac:dyDescent="0.2">
      <c r="A4648" s="316"/>
      <c r="B4648" s="324"/>
      <c r="C4648" s="325"/>
      <c r="D4648" s="325"/>
      <c r="E4648" s="313">
        <f t="shared" si="28"/>
        <v>0</v>
      </c>
      <c r="G4648" s="268"/>
      <c r="H4648" s="268"/>
    </row>
    <row r="4649" spans="1:8" s="313" customFormat="1" x14ac:dyDescent="0.2">
      <c r="A4649" s="316"/>
      <c r="B4649" s="324"/>
      <c r="C4649" s="325"/>
      <c r="D4649" s="325"/>
      <c r="E4649" s="313">
        <f t="shared" si="28"/>
        <v>0</v>
      </c>
      <c r="G4649" s="268"/>
      <c r="H4649" s="268"/>
    </row>
    <row r="4650" spans="1:8" s="313" customFormat="1" x14ac:dyDescent="0.2">
      <c r="A4650" s="316"/>
      <c r="B4650" s="324"/>
      <c r="C4650" s="325"/>
      <c r="D4650" s="325"/>
      <c r="E4650" s="313">
        <f t="shared" si="28"/>
        <v>0</v>
      </c>
      <c r="G4650" s="268"/>
      <c r="H4650" s="268"/>
    </row>
    <row r="4651" spans="1:8" s="313" customFormat="1" x14ac:dyDescent="0.2">
      <c r="A4651" s="316"/>
      <c r="B4651" s="324"/>
      <c r="C4651" s="325"/>
      <c r="D4651" s="325"/>
      <c r="E4651" s="313">
        <f t="shared" si="28"/>
        <v>0</v>
      </c>
      <c r="G4651" s="268"/>
      <c r="H4651" s="268"/>
    </row>
    <row r="4652" spans="1:8" s="313" customFormat="1" x14ac:dyDescent="0.2">
      <c r="A4652" s="316"/>
      <c r="B4652" s="324"/>
      <c r="C4652" s="325"/>
      <c r="D4652" s="325"/>
      <c r="E4652" s="313">
        <f t="shared" si="28"/>
        <v>0</v>
      </c>
      <c r="G4652" s="268"/>
      <c r="H4652" s="268"/>
    </row>
    <row r="4653" spans="1:8" s="313" customFormat="1" x14ac:dyDescent="0.2">
      <c r="A4653" s="316"/>
      <c r="B4653" s="324"/>
      <c r="C4653" s="325"/>
      <c r="D4653" s="325"/>
      <c r="E4653" s="313">
        <f t="shared" si="28"/>
        <v>0</v>
      </c>
      <c r="G4653" s="268"/>
      <c r="H4653" s="268"/>
    </row>
    <row r="4654" spans="1:8" s="313" customFormat="1" x14ac:dyDescent="0.2">
      <c r="A4654" s="316"/>
      <c r="B4654" s="324"/>
      <c r="C4654" s="325"/>
      <c r="D4654" s="325"/>
      <c r="E4654" s="313">
        <f t="shared" si="28"/>
        <v>0</v>
      </c>
      <c r="G4654" s="268"/>
      <c r="H4654" s="268"/>
    </row>
    <row r="4655" spans="1:8" s="313" customFormat="1" x14ac:dyDescent="0.2">
      <c r="A4655" s="316"/>
      <c r="B4655" s="324"/>
      <c r="C4655" s="325"/>
      <c r="D4655" s="325"/>
      <c r="E4655" s="313">
        <f t="shared" si="28"/>
        <v>0</v>
      </c>
      <c r="G4655" s="268"/>
      <c r="H4655" s="268"/>
    </row>
    <row r="4656" spans="1:8" s="313" customFormat="1" x14ac:dyDescent="0.2">
      <c r="A4656" s="316"/>
      <c r="B4656" s="324"/>
      <c r="C4656" s="325"/>
      <c r="D4656" s="325"/>
      <c r="E4656" s="313">
        <f t="shared" si="28"/>
        <v>0</v>
      </c>
      <c r="G4656" s="268"/>
      <c r="H4656" s="268"/>
    </row>
    <row r="4657" spans="1:8" s="313" customFormat="1" x14ac:dyDescent="0.2">
      <c r="A4657" s="316"/>
      <c r="B4657" s="324"/>
      <c r="C4657" s="325"/>
      <c r="D4657" s="325"/>
      <c r="E4657" s="313">
        <f t="shared" si="28"/>
        <v>0</v>
      </c>
      <c r="G4657" s="268"/>
      <c r="H4657" s="268"/>
    </row>
    <row r="4658" spans="1:8" s="313" customFormat="1" x14ac:dyDescent="0.2">
      <c r="A4658" s="316"/>
      <c r="B4658" s="324"/>
      <c r="C4658" s="325"/>
      <c r="D4658" s="325"/>
      <c r="E4658" s="313">
        <f t="shared" si="28"/>
        <v>0</v>
      </c>
      <c r="G4658" s="268"/>
      <c r="H4658" s="268"/>
    </row>
    <row r="4659" spans="1:8" s="313" customFormat="1" x14ac:dyDescent="0.2">
      <c r="A4659" s="316"/>
      <c r="B4659" s="324"/>
      <c r="C4659" s="325"/>
      <c r="D4659" s="325"/>
      <c r="E4659" s="313">
        <f t="shared" si="28"/>
        <v>0</v>
      </c>
      <c r="G4659" s="268"/>
      <c r="H4659" s="268"/>
    </row>
    <row r="4660" spans="1:8" s="313" customFormat="1" x14ac:dyDescent="0.2">
      <c r="A4660" s="316"/>
      <c r="B4660" s="324"/>
      <c r="C4660" s="325"/>
      <c r="D4660" s="325"/>
      <c r="E4660" s="313">
        <f t="shared" si="28"/>
        <v>0</v>
      </c>
      <c r="G4660" s="268"/>
      <c r="H4660" s="268"/>
    </row>
    <row r="4661" spans="1:8" s="313" customFormat="1" x14ac:dyDescent="0.2">
      <c r="A4661" s="316"/>
      <c r="B4661" s="324"/>
      <c r="C4661" s="325"/>
      <c r="D4661" s="325"/>
      <c r="E4661" s="313">
        <f t="shared" si="28"/>
        <v>0</v>
      </c>
      <c r="G4661" s="268"/>
      <c r="H4661" s="268"/>
    </row>
    <row r="4662" spans="1:8" s="313" customFormat="1" x14ac:dyDescent="0.2">
      <c r="A4662" s="316"/>
      <c r="B4662" s="324"/>
      <c r="C4662" s="325"/>
      <c r="D4662" s="325"/>
      <c r="E4662" s="313">
        <f t="shared" si="28"/>
        <v>0</v>
      </c>
      <c r="G4662" s="268"/>
      <c r="H4662" s="268"/>
    </row>
    <row r="4663" spans="1:8" s="313" customFormat="1" x14ac:dyDescent="0.2">
      <c r="A4663" s="316"/>
      <c r="B4663" s="324"/>
      <c r="C4663" s="325"/>
      <c r="D4663" s="325"/>
      <c r="E4663" s="313">
        <f t="shared" si="28"/>
        <v>0</v>
      </c>
      <c r="G4663" s="268"/>
      <c r="H4663" s="268"/>
    </row>
    <row r="4664" spans="1:8" s="313" customFormat="1" x14ac:dyDescent="0.2">
      <c r="A4664" s="316"/>
      <c r="B4664" s="324"/>
      <c r="C4664" s="325"/>
      <c r="D4664" s="325"/>
      <c r="E4664" s="313">
        <f t="shared" si="28"/>
        <v>0</v>
      </c>
      <c r="G4664" s="268"/>
      <c r="H4664" s="268"/>
    </row>
    <row r="4665" spans="1:8" s="313" customFormat="1" x14ac:dyDescent="0.2">
      <c r="A4665" s="316"/>
      <c r="B4665" s="324"/>
      <c r="C4665" s="325"/>
      <c r="D4665" s="325"/>
      <c r="E4665" s="313">
        <f t="shared" si="28"/>
        <v>0</v>
      </c>
      <c r="G4665" s="268"/>
      <c r="H4665" s="268"/>
    </row>
    <row r="4666" spans="1:8" s="313" customFormat="1" x14ac:dyDescent="0.2">
      <c r="A4666" s="316"/>
      <c r="B4666" s="324"/>
      <c r="C4666" s="325"/>
      <c r="D4666" s="325"/>
      <c r="E4666" s="313">
        <f t="shared" si="28"/>
        <v>0</v>
      </c>
      <c r="G4666" s="268"/>
      <c r="H4666" s="268"/>
    </row>
    <row r="4667" spans="1:8" s="313" customFormat="1" x14ac:dyDescent="0.2">
      <c r="A4667" s="316"/>
      <c r="B4667" s="324"/>
      <c r="C4667" s="325"/>
      <c r="D4667" s="325"/>
      <c r="E4667" s="313">
        <f t="shared" si="28"/>
        <v>0</v>
      </c>
      <c r="G4667" s="268"/>
      <c r="H4667" s="268"/>
    </row>
    <row r="4668" spans="1:8" s="313" customFormat="1" x14ac:dyDescent="0.2">
      <c r="A4668" s="316"/>
      <c r="B4668" s="324"/>
      <c r="C4668" s="325"/>
      <c r="D4668" s="325"/>
      <c r="E4668" s="313">
        <f t="shared" si="28"/>
        <v>0</v>
      </c>
      <c r="G4668" s="268"/>
      <c r="H4668" s="268"/>
    </row>
    <row r="4669" spans="1:8" s="313" customFormat="1" x14ac:dyDescent="0.2">
      <c r="A4669" s="316"/>
      <c r="B4669" s="324"/>
      <c r="C4669" s="325"/>
      <c r="D4669" s="325"/>
      <c r="E4669" s="313">
        <f t="shared" si="28"/>
        <v>0</v>
      </c>
      <c r="G4669" s="268"/>
      <c r="H4669" s="268"/>
    </row>
    <row r="4670" spans="1:8" s="313" customFormat="1" x14ac:dyDescent="0.2">
      <c r="A4670" s="316"/>
      <c r="B4670" s="324"/>
      <c r="C4670" s="325"/>
      <c r="D4670" s="325"/>
      <c r="E4670" s="313">
        <f t="shared" si="28"/>
        <v>0</v>
      </c>
      <c r="G4670" s="268"/>
      <c r="H4670" s="268"/>
    </row>
    <row r="4671" spans="1:8" s="313" customFormat="1" x14ac:dyDescent="0.2">
      <c r="A4671" s="316"/>
      <c r="B4671" s="324"/>
      <c r="C4671" s="325"/>
      <c r="D4671" s="325"/>
      <c r="E4671" s="313">
        <f t="shared" si="28"/>
        <v>0</v>
      </c>
      <c r="G4671" s="268"/>
      <c r="H4671" s="268"/>
    </row>
    <row r="4672" spans="1:8" s="313" customFormat="1" x14ac:dyDescent="0.2">
      <c r="A4672" s="316"/>
      <c r="B4672" s="324"/>
      <c r="C4672" s="325"/>
      <c r="D4672" s="325"/>
      <c r="E4672" s="313">
        <f t="shared" si="28"/>
        <v>0</v>
      </c>
      <c r="G4672" s="268"/>
      <c r="H4672" s="268"/>
    </row>
    <row r="4673" spans="1:8" s="313" customFormat="1" x14ac:dyDescent="0.2">
      <c r="A4673" s="316"/>
      <c r="B4673" s="324"/>
      <c r="C4673" s="325"/>
      <c r="D4673" s="325"/>
      <c r="E4673" s="313">
        <f t="shared" si="28"/>
        <v>0</v>
      </c>
      <c r="G4673" s="268"/>
      <c r="H4673" s="268"/>
    </row>
    <row r="4674" spans="1:8" s="313" customFormat="1" x14ac:dyDescent="0.2">
      <c r="A4674" s="316"/>
      <c r="B4674" s="324"/>
      <c r="C4674" s="325"/>
      <c r="D4674" s="325"/>
      <c r="E4674" s="313">
        <f t="shared" si="28"/>
        <v>0</v>
      </c>
      <c r="G4674" s="268"/>
      <c r="H4674" s="268"/>
    </row>
    <row r="4675" spans="1:8" s="313" customFormat="1" x14ac:dyDescent="0.2">
      <c r="A4675" s="316"/>
      <c r="B4675" s="324"/>
      <c r="C4675" s="325"/>
      <c r="D4675" s="325"/>
      <c r="E4675" s="313">
        <f t="shared" si="28"/>
        <v>0</v>
      </c>
      <c r="G4675" s="268"/>
      <c r="H4675" s="268"/>
    </row>
    <row r="4676" spans="1:8" s="313" customFormat="1" x14ac:dyDescent="0.2">
      <c r="A4676" s="316"/>
      <c r="B4676" s="324"/>
      <c r="C4676" s="325"/>
      <c r="D4676" s="325"/>
      <c r="E4676" s="313">
        <f t="shared" si="28"/>
        <v>0</v>
      </c>
      <c r="G4676" s="268"/>
      <c r="H4676" s="268"/>
    </row>
    <row r="4677" spans="1:8" s="313" customFormat="1" x14ac:dyDescent="0.2">
      <c r="A4677" s="316"/>
      <c r="B4677" s="324"/>
      <c r="C4677" s="325"/>
      <c r="D4677" s="325"/>
      <c r="E4677" s="313">
        <f t="shared" si="28"/>
        <v>0</v>
      </c>
      <c r="G4677" s="268"/>
      <c r="H4677" s="268"/>
    </row>
    <row r="4678" spans="1:8" s="313" customFormat="1" x14ac:dyDescent="0.2">
      <c r="A4678" s="316"/>
      <c r="B4678" s="324"/>
      <c r="C4678" s="325"/>
      <c r="D4678" s="325"/>
      <c r="E4678" s="313">
        <f t="shared" si="28"/>
        <v>0</v>
      </c>
      <c r="G4678" s="268"/>
      <c r="H4678" s="268"/>
    </row>
    <row r="4679" spans="1:8" s="313" customFormat="1" x14ac:dyDescent="0.2">
      <c r="A4679" s="316"/>
      <c r="B4679" s="324"/>
      <c r="C4679" s="325"/>
      <c r="D4679" s="325"/>
      <c r="E4679" s="313">
        <f t="shared" si="28"/>
        <v>0</v>
      </c>
      <c r="G4679" s="268"/>
      <c r="H4679" s="268"/>
    </row>
    <row r="4680" spans="1:8" s="313" customFormat="1" x14ac:dyDescent="0.2">
      <c r="A4680" s="316"/>
      <c r="B4680" s="324"/>
      <c r="C4680" s="325"/>
      <c r="D4680" s="325"/>
      <c r="E4680" s="313">
        <f t="shared" si="28"/>
        <v>0</v>
      </c>
      <c r="G4680" s="268"/>
      <c r="H4680" s="268"/>
    </row>
    <row r="4681" spans="1:8" s="313" customFormat="1" x14ac:dyDescent="0.2">
      <c r="A4681" s="316"/>
      <c r="B4681" s="324"/>
      <c r="C4681" s="325"/>
      <c r="D4681" s="325"/>
      <c r="E4681" s="313">
        <f t="shared" si="28"/>
        <v>0</v>
      </c>
      <c r="G4681" s="268"/>
      <c r="H4681" s="268"/>
    </row>
    <row r="4682" spans="1:8" s="313" customFormat="1" x14ac:dyDescent="0.2">
      <c r="A4682" s="316"/>
      <c r="B4682" s="324"/>
      <c r="C4682" s="325"/>
      <c r="D4682" s="325"/>
      <c r="E4682" s="313">
        <f t="shared" si="28"/>
        <v>0</v>
      </c>
      <c r="G4682" s="268"/>
      <c r="H4682" s="268"/>
    </row>
    <row r="4683" spans="1:8" s="313" customFormat="1" x14ac:dyDescent="0.2">
      <c r="A4683" s="316"/>
      <c r="B4683" s="324"/>
      <c r="C4683" s="325"/>
      <c r="D4683" s="325"/>
      <c r="E4683" s="313">
        <f t="shared" si="28"/>
        <v>0</v>
      </c>
      <c r="G4683" s="268"/>
      <c r="H4683" s="268"/>
    </row>
    <row r="4684" spans="1:8" s="313" customFormat="1" x14ac:dyDescent="0.2">
      <c r="A4684" s="316"/>
      <c r="B4684" s="324"/>
      <c r="C4684" s="325"/>
      <c r="D4684" s="325"/>
      <c r="E4684" s="313">
        <f t="shared" si="28"/>
        <v>0</v>
      </c>
      <c r="G4684" s="268"/>
      <c r="H4684" s="268"/>
    </row>
    <row r="4685" spans="1:8" s="313" customFormat="1" x14ac:dyDescent="0.2">
      <c r="A4685" s="316"/>
      <c r="B4685" s="324"/>
      <c r="C4685" s="325"/>
      <c r="D4685" s="325"/>
      <c r="E4685" s="313">
        <f t="shared" si="28"/>
        <v>0</v>
      </c>
      <c r="G4685" s="268"/>
      <c r="H4685" s="268"/>
    </row>
    <row r="4686" spans="1:8" s="313" customFormat="1" x14ac:dyDescent="0.2">
      <c r="A4686" s="316"/>
      <c r="B4686" s="324"/>
      <c r="C4686" s="325"/>
      <c r="D4686" s="325"/>
      <c r="E4686" s="313">
        <f t="shared" si="28"/>
        <v>0</v>
      </c>
      <c r="G4686" s="268"/>
      <c r="H4686" s="268"/>
    </row>
    <row r="4687" spans="1:8" s="313" customFormat="1" x14ac:dyDescent="0.2">
      <c r="A4687" s="316"/>
      <c r="B4687" s="324"/>
      <c r="C4687" s="325"/>
      <c r="D4687" s="325"/>
      <c r="E4687" s="313">
        <f t="shared" si="28"/>
        <v>0</v>
      </c>
      <c r="G4687" s="268"/>
      <c r="H4687" s="268"/>
    </row>
    <row r="4688" spans="1:8" s="313" customFormat="1" x14ac:dyDescent="0.2">
      <c r="A4688" s="316"/>
      <c r="B4688" s="324"/>
      <c r="C4688" s="325"/>
      <c r="D4688" s="325"/>
      <c r="E4688" s="313">
        <f t="shared" si="28"/>
        <v>0</v>
      </c>
      <c r="G4688" s="268"/>
      <c r="H4688" s="268"/>
    </row>
    <row r="4689" spans="1:8" s="313" customFormat="1" x14ac:dyDescent="0.2">
      <c r="A4689" s="316"/>
      <c r="B4689" s="324"/>
      <c r="C4689" s="325"/>
      <c r="D4689" s="325"/>
      <c r="E4689" s="313">
        <f t="shared" si="28"/>
        <v>0</v>
      </c>
      <c r="G4689" s="268"/>
      <c r="H4689" s="268"/>
    </row>
    <row r="4690" spans="1:8" s="313" customFormat="1" x14ac:dyDescent="0.2">
      <c r="A4690" s="316"/>
      <c r="B4690" s="324"/>
      <c r="C4690" s="325"/>
      <c r="D4690" s="325"/>
      <c r="E4690" s="313">
        <f t="shared" si="28"/>
        <v>0</v>
      </c>
      <c r="G4690" s="268"/>
      <c r="H4690" s="268"/>
    </row>
    <row r="4691" spans="1:8" s="313" customFormat="1" x14ac:dyDescent="0.2">
      <c r="A4691" s="316"/>
      <c r="B4691" s="324"/>
      <c r="C4691" s="325"/>
      <c r="D4691" s="325"/>
      <c r="E4691" s="313">
        <f t="shared" si="28"/>
        <v>0</v>
      </c>
      <c r="G4691" s="268"/>
      <c r="H4691" s="268"/>
    </row>
    <row r="4692" spans="1:8" s="313" customFormat="1" x14ac:dyDescent="0.2">
      <c r="A4692" s="316"/>
      <c r="B4692" s="324"/>
      <c r="C4692" s="325"/>
      <c r="D4692" s="325"/>
      <c r="E4692" s="313">
        <f t="shared" si="28"/>
        <v>0</v>
      </c>
      <c r="G4692" s="268"/>
      <c r="H4692" s="268"/>
    </row>
    <row r="4693" spans="1:8" s="313" customFormat="1" x14ac:dyDescent="0.2">
      <c r="A4693" s="316"/>
      <c r="B4693" s="324"/>
      <c r="C4693" s="325"/>
      <c r="D4693" s="325"/>
      <c r="E4693" s="313">
        <f t="shared" si="28"/>
        <v>0</v>
      </c>
      <c r="G4693" s="268"/>
      <c r="H4693" s="268"/>
    </row>
    <row r="4694" spans="1:8" s="313" customFormat="1" x14ac:dyDescent="0.2">
      <c r="A4694" s="316"/>
      <c r="B4694" s="324"/>
      <c r="C4694" s="325"/>
      <c r="D4694" s="325"/>
      <c r="E4694" s="313">
        <f t="shared" si="28"/>
        <v>0</v>
      </c>
      <c r="G4694" s="268"/>
      <c r="H4694" s="268"/>
    </row>
    <row r="4695" spans="1:8" s="313" customFormat="1" x14ac:dyDescent="0.2">
      <c r="A4695" s="316"/>
      <c r="B4695" s="324"/>
      <c r="C4695" s="325"/>
      <c r="D4695" s="325"/>
      <c r="E4695" s="313">
        <f t="shared" si="28"/>
        <v>0</v>
      </c>
      <c r="G4695" s="268"/>
      <c r="H4695" s="268"/>
    </row>
    <row r="4696" spans="1:8" s="313" customFormat="1" x14ac:dyDescent="0.2">
      <c r="A4696" s="316"/>
      <c r="B4696" s="324"/>
      <c r="C4696" s="325"/>
      <c r="D4696" s="325"/>
      <c r="E4696" s="313">
        <f t="shared" ref="E4696:E4759" si="29">F4696*C4696</f>
        <v>0</v>
      </c>
      <c r="G4696" s="268"/>
      <c r="H4696" s="268"/>
    </row>
    <row r="4697" spans="1:8" s="313" customFormat="1" x14ac:dyDescent="0.2">
      <c r="A4697" s="316"/>
      <c r="B4697" s="324"/>
      <c r="C4697" s="325"/>
      <c r="D4697" s="325"/>
      <c r="E4697" s="313">
        <f t="shared" si="29"/>
        <v>0</v>
      </c>
      <c r="G4697" s="268"/>
      <c r="H4697" s="268"/>
    </row>
    <row r="4698" spans="1:8" s="313" customFormat="1" x14ac:dyDescent="0.2">
      <c r="A4698" s="316"/>
      <c r="B4698" s="324"/>
      <c r="C4698" s="325"/>
      <c r="D4698" s="325"/>
      <c r="E4698" s="313">
        <f t="shared" si="29"/>
        <v>0</v>
      </c>
      <c r="G4698" s="268"/>
      <c r="H4698" s="268"/>
    </row>
    <row r="4699" spans="1:8" s="313" customFormat="1" x14ac:dyDescent="0.2">
      <c r="A4699" s="316"/>
      <c r="B4699" s="324"/>
      <c r="C4699" s="325"/>
      <c r="D4699" s="325"/>
      <c r="E4699" s="313">
        <f t="shared" si="29"/>
        <v>0</v>
      </c>
      <c r="G4699" s="268"/>
      <c r="H4699" s="268"/>
    </row>
    <row r="4700" spans="1:8" s="313" customFormat="1" x14ac:dyDescent="0.2">
      <c r="A4700" s="316"/>
      <c r="B4700" s="324"/>
      <c r="C4700" s="325"/>
      <c r="D4700" s="325"/>
      <c r="E4700" s="313">
        <f t="shared" si="29"/>
        <v>0</v>
      </c>
      <c r="G4700" s="268"/>
      <c r="H4700" s="268"/>
    </row>
    <row r="4701" spans="1:8" s="313" customFormat="1" x14ac:dyDescent="0.2">
      <c r="A4701" s="316"/>
      <c r="B4701" s="324"/>
      <c r="C4701" s="325"/>
      <c r="D4701" s="325"/>
      <c r="E4701" s="313">
        <f t="shared" si="29"/>
        <v>0</v>
      </c>
      <c r="G4701" s="268"/>
      <c r="H4701" s="268"/>
    </row>
    <row r="4702" spans="1:8" s="313" customFormat="1" x14ac:dyDescent="0.2">
      <c r="A4702" s="316"/>
      <c r="B4702" s="324"/>
      <c r="C4702" s="325"/>
      <c r="D4702" s="325"/>
      <c r="E4702" s="313">
        <f t="shared" si="29"/>
        <v>0</v>
      </c>
      <c r="G4702" s="268"/>
      <c r="H4702" s="268"/>
    </row>
    <row r="4703" spans="1:8" s="313" customFormat="1" x14ac:dyDescent="0.2">
      <c r="A4703" s="316"/>
      <c r="B4703" s="324"/>
      <c r="C4703" s="325"/>
      <c r="D4703" s="325"/>
      <c r="E4703" s="313">
        <f t="shared" si="29"/>
        <v>0</v>
      </c>
      <c r="G4703" s="268"/>
      <c r="H4703" s="268"/>
    </row>
    <row r="4704" spans="1:8" s="313" customFormat="1" x14ac:dyDescent="0.2">
      <c r="A4704" s="316"/>
      <c r="B4704" s="324"/>
      <c r="C4704" s="325"/>
      <c r="D4704" s="325"/>
      <c r="E4704" s="313">
        <f t="shared" si="29"/>
        <v>0</v>
      </c>
      <c r="G4704" s="268"/>
      <c r="H4704" s="268"/>
    </row>
    <row r="4705" spans="1:8" s="313" customFormat="1" x14ac:dyDescent="0.2">
      <c r="A4705" s="316"/>
      <c r="B4705" s="324"/>
      <c r="C4705" s="325"/>
      <c r="D4705" s="325"/>
      <c r="E4705" s="313">
        <f t="shared" si="29"/>
        <v>0</v>
      </c>
      <c r="G4705" s="268"/>
      <c r="H4705" s="268"/>
    </row>
    <row r="4706" spans="1:8" s="313" customFormat="1" x14ac:dyDescent="0.2">
      <c r="A4706" s="316"/>
      <c r="B4706" s="324"/>
      <c r="C4706" s="325"/>
      <c r="D4706" s="325"/>
      <c r="E4706" s="313">
        <f t="shared" si="29"/>
        <v>0</v>
      </c>
      <c r="G4706" s="268"/>
      <c r="H4706" s="268"/>
    </row>
    <row r="4707" spans="1:8" s="313" customFormat="1" x14ac:dyDescent="0.2">
      <c r="A4707" s="316"/>
      <c r="B4707" s="324"/>
      <c r="C4707" s="325"/>
      <c r="D4707" s="325"/>
      <c r="E4707" s="313">
        <f t="shared" si="29"/>
        <v>0</v>
      </c>
      <c r="G4707" s="268"/>
      <c r="H4707" s="268"/>
    </row>
    <row r="4708" spans="1:8" s="313" customFormat="1" x14ac:dyDescent="0.2">
      <c r="A4708" s="316"/>
      <c r="B4708" s="324"/>
      <c r="C4708" s="325"/>
      <c r="D4708" s="325"/>
      <c r="E4708" s="313">
        <f t="shared" si="29"/>
        <v>0</v>
      </c>
      <c r="G4708" s="268"/>
      <c r="H4708" s="268"/>
    </row>
    <row r="4709" spans="1:8" s="313" customFormat="1" x14ac:dyDescent="0.2">
      <c r="A4709" s="316"/>
      <c r="B4709" s="324"/>
      <c r="C4709" s="325"/>
      <c r="D4709" s="325"/>
      <c r="E4709" s="313">
        <f t="shared" si="29"/>
        <v>0</v>
      </c>
      <c r="G4709" s="268"/>
      <c r="H4709" s="268"/>
    </row>
    <row r="4710" spans="1:8" s="313" customFormat="1" x14ac:dyDescent="0.2">
      <c r="A4710" s="316"/>
      <c r="B4710" s="324"/>
      <c r="C4710" s="325"/>
      <c r="D4710" s="325"/>
      <c r="E4710" s="313">
        <f t="shared" si="29"/>
        <v>0</v>
      </c>
      <c r="G4710" s="268"/>
      <c r="H4710" s="268"/>
    </row>
    <row r="4711" spans="1:8" s="313" customFormat="1" x14ac:dyDescent="0.2">
      <c r="A4711" s="316"/>
      <c r="B4711" s="324"/>
      <c r="C4711" s="325"/>
      <c r="D4711" s="325"/>
      <c r="E4711" s="313">
        <f t="shared" si="29"/>
        <v>0</v>
      </c>
      <c r="G4711" s="268"/>
      <c r="H4711" s="268"/>
    </row>
    <row r="4712" spans="1:8" s="313" customFormat="1" x14ac:dyDescent="0.2">
      <c r="A4712" s="316"/>
      <c r="B4712" s="324"/>
      <c r="C4712" s="325"/>
      <c r="D4712" s="325"/>
      <c r="E4712" s="313">
        <f t="shared" si="29"/>
        <v>0</v>
      </c>
      <c r="G4712" s="268"/>
      <c r="H4712" s="268"/>
    </row>
    <row r="4713" spans="1:8" s="313" customFormat="1" x14ac:dyDescent="0.2">
      <c r="A4713" s="316"/>
      <c r="B4713" s="324"/>
      <c r="C4713" s="325"/>
      <c r="D4713" s="325"/>
      <c r="E4713" s="313">
        <f t="shared" si="29"/>
        <v>0</v>
      </c>
      <c r="G4713" s="268"/>
      <c r="H4713" s="268"/>
    </row>
    <row r="4714" spans="1:8" s="313" customFormat="1" x14ac:dyDescent="0.2">
      <c r="A4714" s="316"/>
      <c r="B4714" s="324"/>
      <c r="C4714" s="325"/>
      <c r="D4714" s="325"/>
      <c r="E4714" s="313">
        <f t="shared" si="29"/>
        <v>0</v>
      </c>
      <c r="G4714" s="268"/>
      <c r="H4714" s="268"/>
    </row>
    <row r="4715" spans="1:8" s="313" customFormat="1" x14ac:dyDescent="0.2">
      <c r="A4715" s="316"/>
      <c r="B4715" s="324"/>
      <c r="C4715" s="325"/>
      <c r="D4715" s="325"/>
      <c r="E4715" s="313">
        <f t="shared" si="29"/>
        <v>0</v>
      </c>
      <c r="G4715" s="268"/>
      <c r="H4715" s="268"/>
    </row>
    <row r="4716" spans="1:8" s="313" customFormat="1" x14ac:dyDescent="0.2">
      <c r="A4716" s="316"/>
      <c r="B4716" s="324"/>
      <c r="C4716" s="325"/>
      <c r="D4716" s="325"/>
      <c r="E4716" s="313">
        <f t="shared" si="29"/>
        <v>0</v>
      </c>
      <c r="G4716" s="268"/>
      <c r="H4716" s="268"/>
    </row>
    <row r="4717" spans="1:8" s="313" customFormat="1" x14ac:dyDescent="0.2">
      <c r="A4717" s="316"/>
      <c r="B4717" s="324"/>
      <c r="C4717" s="325"/>
      <c r="D4717" s="325"/>
      <c r="E4717" s="313">
        <f t="shared" si="29"/>
        <v>0</v>
      </c>
      <c r="G4717" s="268"/>
      <c r="H4717" s="268"/>
    </row>
    <row r="4718" spans="1:8" s="313" customFormat="1" x14ac:dyDescent="0.2">
      <c r="A4718" s="316"/>
      <c r="B4718" s="324"/>
      <c r="C4718" s="325"/>
      <c r="D4718" s="325"/>
      <c r="E4718" s="313">
        <f t="shared" si="29"/>
        <v>0</v>
      </c>
      <c r="G4718" s="268"/>
      <c r="H4718" s="268"/>
    </row>
    <row r="4719" spans="1:8" s="313" customFormat="1" x14ac:dyDescent="0.2">
      <c r="A4719" s="316"/>
      <c r="B4719" s="324"/>
      <c r="C4719" s="325"/>
      <c r="D4719" s="325"/>
      <c r="E4719" s="313">
        <f t="shared" si="29"/>
        <v>0</v>
      </c>
      <c r="G4719" s="268"/>
      <c r="H4719" s="268"/>
    </row>
    <row r="4720" spans="1:8" s="313" customFormat="1" x14ac:dyDescent="0.2">
      <c r="A4720" s="316"/>
      <c r="B4720" s="324"/>
      <c r="C4720" s="325"/>
      <c r="D4720" s="325"/>
      <c r="E4720" s="313">
        <f t="shared" si="29"/>
        <v>0</v>
      </c>
      <c r="G4720" s="268"/>
      <c r="H4720" s="268"/>
    </row>
    <row r="4721" spans="1:8" s="313" customFormat="1" x14ac:dyDescent="0.2">
      <c r="A4721" s="316"/>
      <c r="B4721" s="324"/>
      <c r="C4721" s="325"/>
      <c r="D4721" s="325"/>
      <c r="E4721" s="313">
        <f t="shared" si="29"/>
        <v>0</v>
      </c>
      <c r="G4721" s="268"/>
      <c r="H4721" s="268"/>
    </row>
    <row r="4722" spans="1:8" s="313" customFormat="1" x14ac:dyDescent="0.2">
      <c r="A4722" s="316"/>
      <c r="B4722" s="324"/>
      <c r="C4722" s="325"/>
      <c r="D4722" s="325"/>
      <c r="E4722" s="313">
        <f t="shared" si="29"/>
        <v>0</v>
      </c>
      <c r="G4722" s="268"/>
      <c r="H4722" s="268"/>
    </row>
    <row r="4723" spans="1:8" s="313" customFormat="1" x14ac:dyDescent="0.2">
      <c r="A4723" s="316"/>
      <c r="B4723" s="324"/>
      <c r="C4723" s="325"/>
      <c r="D4723" s="325"/>
      <c r="E4723" s="313">
        <f t="shared" si="29"/>
        <v>0</v>
      </c>
      <c r="G4723" s="268"/>
      <c r="H4723" s="268"/>
    </row>
    <row r="4724" spans="1:8" s="313" customFormat="1" x14ac:dyDescent="0.2">
      <c r="A4724" s="316"/>
      <c r="B4724" s="324"/>
      <c r="C4724" s="325"/>
      <c r="D4724" s="325"/>
      <c r="E4724" s="313">
        <f t="shared" si="29"/>
        <v>0</v>
      </c>
      <c r="G4724" s="268"/>
      <c r="H4724" s="268"/>
    </row>
    <row r="4725" spans="1:8" s="313" customFormat="1" x14ac:dyDescent="0.2">
      <c r="A4725" s="316"/>
      <c r="B4725" s="324"/>
      <c r="C4725" s="325"/>
      <c r="D4725" s="325"/>
      <c r="E4725" s="313">
        <f t="shared" si="29"/>
        <v>0</v>
      </c>
      <c r="G4725" s="268"/>
      <c r="H4725" s="268"/>
    </row>
    <row r="4726" spans="1:8" s="313" customFormat="1" x14ac:dyDescent="0.2">
      <c r="A4726" s="316"/>
      <c r="B4726" s="324"/>
      <c r="C4726" s="325"/>
      <c r="D4726" s="325"/>
      <c r="E4726" s="313">
        <f t="shared" si="29"/>
        <v>0</v>
      </c>
      <c r="G4726" s="268"/>
      <c r="H4726" s="268"/>
    </row>
    <row r="4727" spans="1:8" s="313" customFormat="1" x14ac:dyDescent="0.2">
      <c r="A4727" s="316"/>
      <c r="B4727" s="324"/>
      <c r="C4727" s="325"/>
      <c r="D4727" s="325"/>
      <c r="E4727" s="313">
        <f t="shared" si="29"/>
        <v>0</v>
      </c>
      <c r="G4727" s="268"/>
      <c r="H4727" s="268"/>
    </row>
    <row r="4728" spans="1:8" s="313" customFormat="1" x14ac:dyDescent="0.2">
      <c r="A4728" s="316"/>
      <c r="B4728" s="324"/>
      <c r="C4728" s="325"/>
      <c r="D4728" s="325"/>
      <c r="E4728" s="313">
        <f t="shared" si="29"/>
        <v>0</v>
      </c>
      <c r="G4728" s="268"/>
      <c r="H4728" s="268"/>
    </row>
    <row r="4729" spans="1:8" s="313" customFormat="1" x14ac:dyDescent="0.2">
      <c r="A4729" s="316"/>
      <c r="B4729" s="324"/>
      <c r="C4729" s="325"/>
      <c r="D4729" s="325"/>
      <c r="E4729" s="313">
        <f t="shared" si="29"/>
        <v>0</v>
      </c>
      <c r="G4729" s="268"/>
      <c r="H4729" s="268"/>
    </row>
    <row r="4730" spans="1:8" s="313" customFormat="1" x14ac:dyDescent="0.2">
      <c r="A4730" s="316"/>
      <c r="B4730" s="324"/>
      <c r="C4730" s="325"/>
      <c r="D4730" s="325"/>
      <c r="E4730" s="313">
        <f t="shared" si="29"/>
        <v>0</v>
      </c>
      <c r="G4730" s="268"/>
      <c r="H4730" s="268"/>
    </row>
    <row r="4731" spans="1:8" s="313" customFormat="1" x14ac:dyDescent="0.2">
      <c r="A4731" s="316"/>
      <c r="B4731" s="324"/>
      <c r="C4731" s="325"/>
      <c r="D4731" s="325"/>
      <c r="E4731" s="313">
        <f t="shared" si="29"/>
        <v>0</v>
      </c>
      <c r="G4731" s="268"/>
      <c r="H4731" s="268"/>
    </row>
    <row r="4732" spans="1:8" s="313" customFormat="1" x14ac:dyDescent="0.2">
      <c r="A4732" s="316"/>
      <c r="B4732" s="324"/>
      <c r="C4732" s="325"/>
      <c r="D4732" s="325"/>
      <c r="E4732" s="313">
        <f t="shared" si="29"/>
        <v>0</v>
      </c>
      <c r="G4732" s="268"/>
      <c r="H4732" s="268"/>
    </row>
    <row r="4733" spans="1:8" s="313" customFormat="1" x14ac:dyDescent="0.2">
      <c r="A4733" s="316"/>
      <c r="B4733" s="324"/>
      <c r="C4733" s="325"/>
      <c r="D4733" s="325"/>
      <c r="E4733" s="313">
        <f t="shared" si="29"/>
        <v>0</v>
      </c>
      <c r="G4733" s="268"/>
      <c r="H4733" s="268"/>
    </row>
    <row r="4734" spans="1:8" s="313" customFormat="1" x14ac:dyDescent="0.2">
      <c r="A4734" s="316"/>
      <c r="B4734" s="324"/>
      <c r="C4734" s="325"/>
      <c r="D4734" s="325"/>
      <c r="E4734" s="313">
        <f t="shared" si="29"/>
        <v>0</v>
      </c>
      <c r="G4734" s="268"/>
      <c r="H4734" s="268"/>
    </row>
    <row r="4735" spans="1:8" s="313" customFormat="1" x14ac:dyDescent="0.2">
      <c r="A4735" s="316"/>
      <c r="B4735" s="324"/>
      <c r="C4735" s="325"/>
      <c r="D4735" s="325"/>
      <c r="E4735" s="313">
        <f t="shared" si="29"/>
        <v>0</v>
      </c>
      <c r="G4735" s="268"/>
      <c r="H4735" s="268"/>
    </row>
    <row r="4736" spans="1:8" s="313" customFormat="1" x14ac:dyDescent="0.2">
      <c r="A4736" s="316"/>
      <c r="B4736" s="324"/>
      <c r="C4736" s="325"/>
      <c r="D4736" s="325"/>
      <c r="E4736" s="313">
        <f t="shared" si="29"/>
        <v>0</v>
      </c>
      <c r="G4736" s="268"/>
      <c r="H4736" s="268"/>
    </row>
    <row r="4737" spans="1:8" s="313" customFormat="1" x14ac:dyDescent="0.2">
      <c r="A4737" s="316"/>
      <c r="B4737" s="324"/>
      <c r="C4737" s="325"/>
      <c r="D4737" s="325"/>
      <c r="E4737" s="313">
        <f t="shared" si="29"/>
        <v>0</v>
      </c>
      <c r="G4737" s="268"/>
      <c r="H4737" s="268"/>
    </row>
    <row r="4738" spans="1:8" s="313" customFormat="1" x14ac:dyDescent="0.2">
      <c r="A4738" s="316"/>
      <c r="B4738" s="324"/>
      <c r="C4738" s="325"/>
      <c r="D4738" s="325"/>
      <c r="E4738" s="313">
        <f t="shared" si="29"/>
        <v>0</v>
      </c>
      <c r="G4738" s="268"/>
      <c r="H4738" s="268"/>
    </row>
    <row r="4739" spans="1:8" s="313" customFormat="1" x14ac:dyDescent="0.2">
      <c r="A4739" s="316"/>
      <c r="B4739" s="324"/>
      <c r="C4739" s="325"/>
      <c r="D4739" s="325"/>
      <c r="E4739" s="313">
        <f t="shared" si="29"/>
        <v>0</v>
      </c>
      <c r="G4739" s="268"/>
      <c r="H4739" s="268"/>
    </row>
    <row r="4740" spans="1:8" s="313" customFormat="1" x14ac:dyDescent="0.2">
      <c r="A4740" s="316"/>
      <c r="B4740" s="324"/>
      <c r="C4740" s="325"/>
      <c r="D4740" s="325"/>
      <c r="E4740" s="313">
        <f t="shared" si="29"/>
        <v>0</v>
      </c>
      <c r="G4740" s="268"/>
      <c r="H4740" s="268"/>
    </row>
    <row r="4741" spans="1:8" s="313" customFormat="1" x14ac:dyDescent="0.2">
      <c r="A4741" s="316"/>
      <c r="B4741" s="324"/>
      <c r="C4741" s="325"/>
      <c r="D4741" s="325"/>
      <c r="E4741" s="313">
        <f t="shared" si="29"/>
        <v>0</v>
      </c>
      <c r="G4741" s="268"/>
      <c r="H4741" s="268"/>
    </row>
    <row r="4742" spans="1:8" s="313" customFormat="1" x14ac:dyDescent="0.2">
      <c r="A4742" s="316"/>
      <c r="B4742" s="324"/>
      <c r="C4742" s="325"/>
      <c r="D4742" s="325"/>
      <c r="E4742" s="313">
        <f t="shared" si="29"/>
        <v>0</v>
      </c>
      <c r="G4742" s="268"/>
      <c r="H4742" s="268"/>
    </row>
    <row r="4743" spans="1:8" s="313" customFormat="1" x14ac:dyDescent="0.2">
      <c r="A4743" s="316"/>
      <c r="B4743" s="324"/>
      <c r="C4743" s="325"/>
      <c r="D4743" s="325"/>
      <c r="E4743" s="313">
        <f t="shared" si="29"/>
        <v>0</v>
      </c>
      <c r="G4743" s="268"/>
      <c r="H4743" s="268"/>
    </row>
    <row r="4744" spans="1:8" s="313" customFormat="1" x14ac:dyDescent="0.2">
      <c r="A4744" s="316"/>
      <c r="B4744" s="324"/>
      <c r="C4744" s="325"/>
      <c r="D4744" s="325"/>
      <c r="E4744" s="313">
        <f t="shared" si="29"/>
        <v>0</v>
      </c>
      <c r="G4744" s="268"/>
      <c r="H4744" s="268"/>
    </row>
    <row r="4745" spans="1:8" s="313" customFormat="1" x14ac:dyDescent="0.2">
      <c r="A4745" s="316"/>
      <c r="B4745" s="324"/>
      <c r="C4745" s="325"/>
      <c r="D4745" s="325"/>
      <c r="E4745" s="313">
        <f t="shared" si="29"/>
        <v>0</v>
      </c>
      <c r="G4745" s="268"/>
      <c r="H4745" s="268"/>
    </row>
    <row r="4746" spans="1:8" s="313" customFormat="1" x14ac:dyDescent="0.2">
      <c r="A4746" s="316"/>
      <c r="B4746" s="324"/>
      <c r="C4746" s="325"/>
      <c r="D4746" s="325"/>
      <c r="E4746" s="313">
        <f t="shared" si="29"/>
        <v>0</v>
      </c>
      <c r="G4746" s="268"/>
      <c r="H4746" s="268"/>
    </row>
    <row r="4747" spans="1:8" s="313" customFormat="1" x14ac:dyDescent="0.2">
      <c r="A4747" s="316"/>
      <c r="B4747" s="324"/>
      <c r="C4747" s="325"/>
      <c r="D4747" s="325"/>
      <c r="E4747" s="313">
        <f t="shared" si="29"/>
        <v>0</v>
      </c>
      <c r="G4747" s="268"/>
      <c r="H4747" s="268"/>
    </row>
    <row r="4748" spans="1:8" s="313" customFormat="1" x14ac:dyDescent="0.2">
      <c r="A4748" s="316"/>
      <c r="B4748" s="324"/>
      <c r="C4748" s="325"/>
      <c r="D4748" s="325"/>
      <c r="E4748" s="313">
        <f t="shared" si="29"/>
        <v>0</v>
      </c>
      <c r="G4748" s="268"/>
      <c r="H4748" s="268"/>
    </row>
    <row r="4749" spans="1:8" s="313" customFormat="1" x14ac:dyDescent="0.2">
      <c r="A4749" s="316"/>
      <c r="B4749" s="324"/>
      <c r="C4749" s="325"/>
      <c r="D4749" s="325"/>
      <c r="E4749" s="313">
        <f t="shared" si="29"/>
        <v>0</v>
      </c>
      <c r="G4749" s="268"/>
      <c r="H4749" s="268"/>
    </row>
    <row r="4750" spans="1:8" s="313" customFormat="1" x14ac:dyDescent="0.2">
      <c r="A4750" s="316"/>
      <c r="B4750" s="324"/>
      <c r="C4750" s="325"/>
      <c r="D4750" s="325"/>
      <c r="E4750" s="313">
        <f t="shared" si="29"/>
        <v>0</v>
      </c>
      <c r="G4750" s="268"/>
      <c r="H4750" s="268"/>
    </row>
    <row r="4751" spans="1:8" s="313" customFormat="1" x14ac:dyDescent="0.2">
      <c r="A4751" s="316"/>
      <c r="B4751" s="324"/>
      <c r="C4751" s="325"/>
      <c r="D4751" s="325"/>
      <c r="E4751" s="313">
        <f t="shared" si="29"/>
        <v>0</v>
      </c>
      <c r="G4751" s="268"/>
      <c r="H4751" s="268"/>
    </row>
    <row r="4752" spans="1:8" s="313" customFormat="1" x14ac:dyDescent="0.2">
      <c r="A4752" s="316"/>
      <c r="B4752" s="324"/>
      <c r="C4752" s="325"/>
      <c r="D4752" s="325"/>
      <c r="E4752" s="313">
        <f t="shared" si="29"/>
        <v>0</v>
      </c>
      <c r="G4752" s="268"/>
      <c r="H4752" s="268"/>
    </row>
    <row r="4753" spans="1:8" s="313" customFormat="1" x14ac:dyDescent="0.2">
      <c r="A4753" s="316"/>
      <c r="B4753" s="324"/>
      <c r="C4753" s="325"/>
      <c r="D4753" s="325"/>
      <c r="E4753" s="313">
        <f t="shared" si="29"/>
        <v>0</v>
      </c>
      <c r="G4753" s="268"/>
      <c r="H4753" s="268"/>
    </row>
    <row r="4754" spans="1:8" s="313" customFormat="1" x14ac:dyDescent="0.2">
      <c r="A4754" s="316"/>
      <c r="B4754" s="324"/>
      <c r="C4754" s="325"/>
      <c r="D4754" s="325"/>
      <c r="E4754" s="313">
        <f t="shared" si="29"/>
        <v>0</v>
      </c>
      <c r="G4754" s="268"/>
      <c r="H4754" s="268"/>
    </row>
    <row r="4755" spans="1:8" s="313" customFormat="1" x14ac:dyDescent="0.2">
      <c r="A4755" s="316"/>
      <c r="B4755" s="324"/>
      <c r="C4755" s="325"/>
      <c r="D4755" s="325"/>
      <c r="E4755" s="313">
        <f t="shared" si="29"/>
        <v>0</v>
      </c>
      <c r="G4755" s="268"/>
      <c r="H4755" s="268"/>
    </row>
    <row r="4756" spans="1:8" s="313" customFormat="1" x14ac:dyDescent="0.2">
      <c r="A4756" s="316"/>
      <c r="B4756" s="324"/>
      <c r="C4756" s="325"/>
      <c r="D4756" s="325"/>
      <c r="E4756" s="313">
        <f t="shared" si="29"/>
        <v>0</v>
      </c>
      <c r="G4756" s="268"/>
      <c r="H4756" s="268"/>
    </row>
    <row r="4757" spans="1:8" s="313" customFormat="1" x14ac:dyDescent="0.2">
      <c r="A4757" s="316"/>
      <c r="B4757" s="324"/>
      <c r="C4757" s="325"/>
      <c r="D4757" s="325"/>
      <c r="E4757" s="313">
        <f t="shared" si="29"/>
        <v>0</v>
      </c>
      <c r="G4757" s="268"/>
      <c r="H4757" s="268"/>
    </row>
    <row r="4758" spans="1:8" s="313" customFormat="1" x14ac:dyDescent="0.2">
      <c r="A4758" s="316"/>
      <c r="B4758" s="324"/>
      <c r="C4758" s="325"/>
      <c r="D4758" s="325"/>
      <c r="E4758" s="313">
        <f t="shared" si="29"/>
        <v>0</v>
      </c>
      <c r="G4758" s="268"/>
      <c r="H4758" s="268"/>
    </row>
    <row r="4759" spans="1:8" s="313" customFormat="1" x14ac:dyDescent="0.2">
      <c r="A4759" s="316"/>
      <c r="B4759" s="324"/>
      <c r="C4759" s="325"/>
      <c r="D4759" s="325"/>
      <c r="E4759" s="313">
        <f t="shared" si="29"/>
        <v>0</v>
      </c>
      <c r="G4759" s="268"/>
      <c r="H4759" s="268"/>
    </row>
    <row r="4760" spans="1:8" s="313" customFormat="1" x14ac:dyDescent="0.2">
      <c r="A4760" s="316"/>
      <c r="B4760" s="324"/>
      <c r="C4760" s="325"/>
      <c r="D4760" s="325"/>
      <c r="E4760" s="313">
        <f t="shared" ref="E4760:E4823" si="30">F4760*C4760</f>
        <v>0</v>
      </c>
      <c r="G4760" s="268"/>
      <c r="H4760" s="268"/>
    </row>
    <row r="4761" spans="1:8" s="313" customFormat="1" x14ac:dyDescent="0.2">
      <c r="A4761" s="316"/>
      <c r="B4761" s="324"/>
      <c r="C4761" s="325"/>
      <c r="D4761" s="325"/>
      <c r="E4761" s="313">
        <f t="shared" si="30"/>
        <v>0</v>
      </c>
      <c r="G4761" s="268"/>
      <c r="H4761" s="268"/>
    </row>
    <row r="4762" spans="1:8" s="313" customFormat="1" x14ac:dyDescent="0.2">
      <c r="A4762" s="316"/>
      <c r="B4762" s="324"/>
      <c r="C4762" s="325"/>
      <c r="D4762" s="325"/>
      <c r="E4762" s="313">
        <f t="shared" si="30"/>
        <v>0</v>
      </c>
      <c r="G4762" s="268"/>
      <c r="H4762" s="268"/>
    </row>
    <row r="4763" spans="1:8" s="313" customFormat="1" x14ac:dyDescent="0.2">
      <c r="A4763" s="316"/>
      <c r="B4763" s="324"/>
      <c r="C4763" s="325"/>
      <c r="D4763" s="325"/>
      <c r="E4763" s="313">
        <f t="shared" si="30"/>
        <v>0</v>
      </c>
      <c r="G4763" s="268"/>
      <c r="H4763" s="268"/>
    </row>
    <row r="4764" spans="1:8" s="313" customFormat="1" x14ac:dyDescent="0.2">
      <c r="A4764" s="316"/>
      <c r="B4764" s="324"/>
      <c r="C4764" s="325"/>
      <c r="D4764" s="325"/>
      <c r="E4764" s="313">
        <f t="shared" si="30"/>
        <v>0</v>
      </c>
      <c r="G4764" s="268"/>
      <c r="H4764" s="268"/>
    </row>
    <row r="4765" spans="1:8" s="313" customFormat="1" x14ac:dyDescent="0.2">
      <c r="A4765" s="316"/>
      <c r="B4765" s="324"/>
      <c r="C4765" s="325"/>
      <c r="D4765" s="325"/>
      <c r="E4765" s="313">
        <f t="shared" si="30"/>
        <v>0</v>
      </c>
      <c r="G4765" s="268"/>
      <c r="H4765" s="268"/>
    </row>
    <row r="4766" spans="1:8" s="313" customFormat="1" x14ac:dyDescent="0.2">
      <c r="A4766" s="316"/>
      <c r="B4766" s="324"/>
      <c r="C4766" s="325"/>
      <c r="D4766" s="325"/>
      <c r="E4766" s="313">
        <f t="shared" si="30"/>
        <v>0</v>
      </c>
      <c r="G4766" s="268"/>
      <c r="H4766" s="268"/>
    </row>
    <row r="4767" spans="1:8" s="313" customFormat="1" x14ac:dyDescent="0.2">
      <c r="A4767" s="316"/>
      <c r="B4767" s="324"/>
      <c r="C4767" s="325"/>
      <c r="D4767" s="325"/>
      <c r="E4767" s="313">
        <f t="shared" si="30"/>
        <v>0</v>
      </c>
      <c r="G4767" s="268"/>
      <c r="H4767" s="268"/>
    </row>
    <row r="4768" spans="1:8" s="313" customFormat="1" x14ac:dyDescent="0.2">
      <c r="A4768" s="316"/>
      <c r="B4768" s="324"/>
      <c r="C4768" s="325"/>
      <c r="D4768" s="325"/>
      <c r="E4768" s="313">
        <f t="shared" si="30"/>
        <v>0</v>
      </c>
      <c r="G4768" s="268"/>
      <c r="H4768" s="268"/>
    </row>
    <row r="4769" spans="1:8" s="313" customFormat="1" x14ac:dyDescent="0.2">
      <c r="A4769" s="316"/>
      <c r="B4769" s="324"/>
      <c r="C4769" s="325"/>
      <c r="D4769" s="325"/>
      <c r="E4769" s="313">
        <f t="shared" si="30"/>
        <v>0</v>
      </c>
      <c r="G4769" s="268"/>
      <c r="H4769" s="268"/>
    </row>
    <row r="4770" spans="1:8" s="313" customFormat="1" x14ac:dyDescent="0.2">
      <c r="A4770" s="316"/>
      <c r="B4770" s="324"/>
      <c r="C4770" s="325"/>
      <c r="D4770" s="325"/>
      <c r="E4770" s="313">
        <f t="shared" si="30"/>
        <v>0</v>
      </c>
      <c r="G4770" s="268"/>
      <c r="H4770" s="268"/>
    </row>
    <row r="4771" spans="1:8" s="313" customFormat="1" x14ac:dyDescent="0.2">
      <c r="A4771" s="316"/>
      <c r="B4771" s="324"/>
      <c r="C4771" s="325"/>
      <c r="D4771" s="325"/>
      <c r="E4771" s="313">
        <f t="shared" si="30"/>
        <v>0</v>
      </c>
      <c r="G4771" s="268"/>
      <c r="H4771" s="268"/>
    </row>
    <row r="4772" spans="1:8" s="313" customFormat="1" x14ac:dyDescent="0.2">
      <c r="A4772" s="316"/>
      <c r="B4772" s="324"/>
      <c r="C4772" s="325"/>
      <c r="D4772" s="325"/>
      <c r="E4772" s="313">
        <f t="shared" si="30"/>
        <v>0</v>
      </c>
      <c r="G4772" s="268"/>
      <c r="H4772" s="268"/>
    </row>
    <row r="4773" spans="1:8" s="313" customFormat="1" x14ac:dyDescent="0.2">
      <c r="A4773" s="316"/>
      <c r="B4773" s="324"/>
      <c r="C4773" s="325"/>
      <c r="D4773" s="325"/>
      <c r="E4773" s="313">
        <f t="shared" si="30"/>
        <v>0</v>
      </c>
      <c r="G4773" s="268"/>
      <c r="H4773" s="268"/>
    </row>
    <row r="4774" spans="1:8" s="313" customFormat="1" x14ac:dyDescent="0.2">
      <c r="A4774" s="316"/>
      <c r="B4774" s="324"/>
      <c r="C4774" s="325"/>
      <c r="D4774" s="325"/>
      <c r="E4774" s="313">
        <f t="shared" si="30"/>
        <v>0</v>
      </c>
      <c r="G4774" s="268"/>
      <c r="H4774" s="268"/>
    </row>
    <row r="4775" spans="1:8" s="313" customFormat="1" x14ac:dyDescent="0.2">
      <c r="A4775" s="316"/>
      <c r="B4775" s="324"/>
      <c r="C4775" s="325"/>
      <c r="D4775" s="325"/>
      <c r="E4775" s="313">
        <f t="shared" si="30"/>
        <v>0</v>
      </c>
      <c r="G4775" s="268"/>
      <c r="H4775" s="268"/>
    </row>
    <row r="4776" spans="1:8" s="313" customFormat="1" x14ac:dyDescent="0.2">
      <c r="A4776" s="316"/>
      <c r="B4776" s="324"/>
      <c r="C4776" s="325"/>
      <c r="D4776" s="325"/>
      <c r="E4776" s="313">
        <f t="shared" si="30"/>
        <v>0</v>
      </c>
      <c r="G4776" s="268"/>
      <c r="H4776" s="268"/>
    </row>
    <row r="4777" spans="1:8" s="313" customFormat="1" x14ac:dyDescent="0.2">
      <c r="A4777" s="316"/>
      <c r="B4777" s="324"/>
      <c r="C4777" s="325"/>
      <c r="D4777" s="325"/>
      <c r="E4777" s="313">
        <f t="shared" si="30"/>
        <v>0</v>
      </c>
      <c r="G4777" s="268"/>
      <c r="H4777" s="268"/>
    </row>
    <row r="4778" spans="1:8" s="313" customFormat="1" x14ac:dyDescent="0.2">
      <c r="A4778" s="316"/>
      <c r="B4778" s="324"/>
      <c r="C4778" s="325"/>
      <c r="D4778" s="325"/>
      <c r="E4778" s="313">
        <f t="shared" si="30"/>
        <v>0</v>
      </c>
      <c r="G4778" s="268"/>
      <c r="H4778" s="268"/>
    </row>
    <row r="4779" spans="1:8" s="313" customFormat="1" x14ac:dyDescent="0.2">
      <c r="A4779" s="316"/>
      <c r="B4779" s="324"/>
      <c r="C4779" s="325"/>
      <c r="D4779" s="325"/>
      <c r="E4779" s="313">
        <f t="shared" si="30"/>
        <v>0</v>
      </c>
      <c r="G4779" s="268"/>
      <c r="H4779" s="268"/>
    </row>
    <row r="4780" spans="1:8" s="313" customFormat="1" x14ac:dyDescent="0.2">
      <c r="A4780" s="316"/>
      <c r="B4780" s="324"/>
      <c r="C4780" s="325"/>
      <c r="D4780" s="325"/>
      <c r="E4780" s="313">
        <f t="shared" si="30"/>
        <v>0</v>
      </c>
      <c r="G4780" s="268"/>
      <c r="H4780" s="268"/>
    </row>
    <row r="4781" spans="1:8" s="313" customFormat="1" x14ac:dyDescent="0.2">
      <c r="A4781" s="316"/>
      <c r="B4781" s="324"/>
      <c r="C4781" s="325"/>
      <c r="D4781" s="325"/>
      <c r="E4781" s="313">
        <f t="shared" si="30"/>
        <v>0</v>
      </c>
      <c r="G4781" s="268"/>
      <c r="H4781" s="268"/>
    </row>
    <row r="4782" spans="1:8" s="313" customFormat="1" x14ac:dyDescent="0.2">
      <c r="A4782" s="316"/>
      <c r="B4782" s="324"/>
      <c r="C4782" s="325"/>
      <c r="D4782" s="325"/>
      <c r="E4782" s="313">
        <f t="shared" si="30"/>
        <v>0</v>
      </c>
      <c r="G4782" s="268"/>
      <c r="H4782" s="268"/>
    </row>
    <row r="4783" spans="1:8" s="313" customFormat="1" x14ac:dyDescent="0.2">
      <c r="A4783" s="316"/>
      <c r="B4783" s="324"/>
      <c r="C4783" s="325"/>
      <c r="D4783" s="325"/>
      <c r="E4783" s="313">
        <f t="shared" si="30"/>
        <v>0</v>
      </c>
      <c r="G4783" s="268"/>
      <c r="H4783" s="268"/>
    </row>
    <row r="4784" spans="1:8" s="313" customFormat="1" x14ac:dyDescent="0.2">
      <c r="A4784" s="316"/>
      <c r="B4784" s="324"/>
      <c r="C4784" s="325"/>
      <c r="D4784" s="325"/>
      <c r="E4784" s="313">
        <f t="shared" si="30"/>
        <v>0</v>
      </c>
      <c r="G4784" s="268"/>
      <c r="H4784" s="268"/>
    </row>
    <row r="4785" spans="1:8" s="313" customFormat="1" x14ac:dyDescent="0.2">
      <c r="A4785" s="316"/>
      <c r="B4785" s="324"/>
      <c r="C4785" s="325"/>
      <c r="D4785" s="325"/>
      <c r="E4785" s="313">
        <f t="shared" si="30"/>
        <v>0</v>
      </c>
      <c r="G4785" s="268"/>
      <c r="H4785" s="268"/>
    </row>
    <row r="4786" spans="1:8" s="313" customFormat="1" x14ac:dyDescent="0.2">
      <c r="A4786" s="316"/>
      <c r="B4786" s="324"/>
      <c r="C4786" s="325"/>
      <c r="D4786" s="325"/>
      <c r="E4786" s="313">
        <f t="shared" si="30"/>
        <v>0</v>
      </c>
      <c r="G4786" s="268"/>
      <c r="H4786" s="268"/>
    </row>
    <row r="4787" spans="1:8" s="313" customFormat="1" x14ac:dyDescent="0.2">
      <c r="A4787" s="316"/>
      <c r="B4787" s="324"/>
      <c r="C4787" s="325"/>
      <c r="D4787" s="325"/>
      <c r="E4787" s="313">
        <f t="shared" si="30"/>
        <v>0</v>
      </c>
      <c r="G4787" s="268"/>
      <c r="H4787" s="268"/>
    </row>
    <row r="4788" spans="1:8" s="313" customFormat="1" x14ac:dyDescent="0.2">
      <c r="A4788" s="316"/>
      <c r="B4788" s="324"/>
      <c r="C4788" s="325"/>
      <c r="D4788" s="325"/>
      <c r="E4788" s="313">
        <f t="shared" si="30"/>
        <v>0</v>
      </c>
      <c r="G4788" s="268"/>
      <c r="H4788" s="268"/>
    </row>
    <row r="4789" spans="1:8" s="313" customFormat="1" x14ac:dyDescent="0.2">
      <c r="A4789" s="316"/>
      <c r="B4789" s="324"/>
      <c r="C4789" s="325"/>
      <c r="D4789" s="325"/>
      <c r="E4789" s="313">
        <f t="shared" si="30"/>
        <v>0</v>
      </c>
      <c r="G4789" s="268"/>
      <c r="H4789" s="268"/>
    </row>
    <row r="4790" spans="1:8" s="313" customFormat="1" x14ac:dyDescent="0.2">
      <c r="A4790" s="316"/>
      <c r="B4790" s="324"/>
      <c r="C4790" s="325"/>
      <c r="D4790" s="325"/>
      <c r="E4790" s="313">
        <f t="shared" si="30"/>
        <v>0</v>
      </c>
      <c r="G4790" s="268"/>
      <c r="H4790" s="268"/>
    </row>
    <row r="4791" spans="1:8" s="313" customFormat="1" x14ac:dyDescent="0.2">
      <c r="A4791" s="316"/>
      <c r="B4791" s="324"/>
      <c r="C4791" s="325"/>
      <c r="D4791" s="325"/>
      <c r="E4791" s="313">
        <f t="shared" si="30"/>
        <v>0</v>
      </c>
      <c r="G4791" s="268"/>
      <c r="H4791" s="268"/>
    </row>
    <row r="4792" spans="1:8" s="313" customFormat="1" x14ac:dyDescent="0.2">
      <c r="A4792" s="316"/>
      <c r="B4792" s="324"/>
      <c r="C4792" s="325"/>
      <c r="D4792" s="325"/>
      <c r="E4792" s="313">
        <f t="shared" si="30"/>
        <v>0</v>
      </c>
      <c r="G4792" s="268"/>
      <c r="H4792" s="268"/>
    </row>
    <row r="4793" spans="1:8" s="313" customFormat="1" x14ac:dyDescent="0.2">
      <c r="A4793" s="316"/>
      <c r="B4793" s="324"/>
      <c r="C4793" s="325"/>
      <c r="D4793" s="325"/>
      <c r="E4793" s="313">
        <f t="shared" si="30"/>
        <v>0</v>
      </c>
      <c r="G4793" s="268"/>
      <c r="H4793" s="268"/>
    </row>
    <row r="4794" spans="1:8" s="313" customFormat="1" x14ac:dyDescent="0.2">
      <c r="A4794" s="316"/>
      <c r="B4794" s="324"/>
      <c r="C4794" s="325"/>
      <c r="D4794" s="325"/>
      <c r="E4794" s="313">
        <f t="shared" si="30"/>
        <v>0</v>
      </c>
      <c r="G4794" s="268"/>
      <c r="H4794" s="268"/>
    </row>
    <row r="4795" spans="1:8" s="313" customFormat="1" x14ac:dyDescent="0.2">
      <c r="A4795" s="316"/>
      <c r="B4795" s="324"/>
      <c r="C4795" s="325"/>
      <c r="D4795" s="325"/>
      <c r="E4795" s="313">
        <f t="shared" si="30"/>
        <v>0</v>
      </c>
      <c r="G4795" s="268"/>
      <c r="H4795" s="268"/>
    </row>
    <row r="4796" spans="1:8" s="313" customFormat="1" x14ac:dyDescent="0.2">
      <c r="A4796" s="316"/>
      <c r="B4796" s="324"/>
      <c r="C4796" s="325"/>
      <c r="D4796" s="325"/>
      <c r="E4796" s="313">
        <f t="shared" si="30"/>
        <v>0</v>
      </c>
      <c r="G4796" s="268"/>
      <c r="H4796" s="268"/>
    </row>
    <row r="4797" spans="1:8" s="313" customFormat="1" x14ac:dyDescent="0.2">
      <c r="A4797" s="316"/>
      <c r="B4797" s="324"/>
      <c r="C4797" s="325"/>
      <c r="D4797" s="325"/>
      <c r="E4797" s="313">
        <f t="shared" si="30"/>
        <v>0</v>
      </c>
      <c r="G4797" s="268"/>
      <c r="H4797" s="268"/>
    </row>
    <row r="4798" spans="1:8" s="313" customFormat="1" x14ac:dyDescent="0.2">
      <c r="A4798" s="316"/>
      <c r="B4798" s="324"/>
      <c r="C4798" s="325"/>
      <c r="D4798" s="325"/>
      <c r="E4798" s="313">
        <f t="shared" si="30"/>
        <v>0</v>
      </c>
      <c r="G4798" s="268"/>
      <c r="H4798" s="268"/>
    </row>
    <row r="4799" spans="1:8" s="313" customFormat="1" x14ac:dyDescent="0.2">
      <c r="A4799" s="316"/>
      <c r="B4799" s="324"/>
      <c r="C4799" s="325"/>
      <c r="D4799" s="325"/>
      <c r="E4799" s="313">
        <f t="shared" si="30"/>
        <v>0</v>
      </c>
      <c r="G4799" s="268"/>
      <c r="H4799" s="268"/>
    </row>
    <row r="4800" spans="1:8" s="313" customFormat="1" x14ac:dyDescent="0.2">
      <c r="A4800" s="316"/>
      <c r="B4800" s="324"/>
      <c r="C4800" s="325"/>
      <c r="D4800" s="325"/>
      <c r="E4800" s="313">
        <f t="shared" si="30"/>
        <v>0</v>
      </c>
      <c r="G4800" s="268"/>
      <c r="H4800" s="268"/>
    </row>
    <row r="4801" spans="1:8" s="313" customFormat="1" x14ac:dyDescent="0.2">
      <c r="A4801" s="316"/>
      <c r="B4801" s="324"/>
      <c r="C4801" s="325"/>
      <c r="D4801" s="325"/>
      <c r="E4801" s="313">
        <f t="shared" si="30"/>
        <v>0</v>
      </c>
      <c r="G4801" s="268"/>
      <c r="H4801" s="268"/>
    </row>
    <row r="4802" spans="1:8" s="313" customFormat="1" x14ac:dyDescent="0.2">
      <c r="A4802" s="316"/>
      <c r="B4802" s="324"/>
      <c r="C4802" s="325"/>
      <c r="D4802" s="325"/>
      <c r="E4802" s="313">
        <f t="shared" si="30"/>
        <v>0</v>
      </c>
      <c r="G4802" s="268"/>
      <c r="H4802" s="268"/>
    </row>
    <row r="4803" spans="1:8" s="313" customFormat="1" x14ac:dyDescent="0.2">
      <c r="A4803" s="316"/>
      <c r="B4803" s="324"/>
      <c r="C4803" s="325"/>
      <c r="D4803" s="325"/>
      <c r="E4803" s="313">
        <f t="shared" si="30"/>
        <v>0</v>
      </c>
      <c r="G4803" s="268"/>
      <c r="H4803" s="268"/>
    </row>
    <row r="4804" spans="1:8" s="313" customFormat="1" x14ac:dyDescent="0.2">
      <c r="A4804" s="316"/>
      <c r="B4804" s="324"/>
      <c r="C4804" s="325"/>
      <c r="D4804" s="325"/>
      <c r="E4804" s="313">
        <f t="shared" si="30"/>
        <v>0</v>
      </c>
      <c r="G4804" s="268"/>
      <c r="H4804" s="268"/>
    </row>
    <row r="4805" spans="1:8" s="313" customFormat="1" x14ac:dyDescent="0.2">
      <c r="A4805" s="316"/>
      <c r="B4805" s="324"/>
      <c r="C4805" s="325"/>
      <c r="D4805" s="325"/>
      <c r="E4805" s="313">
        <f t="shared" si="30"/>
        <v>0</v>
      </c>
      <c r="G4805" s="268"/>
      <c r="H4805" s="268"/>
    </row>
    <row r="4806" spans="1:8" s="313" customFormat="1" x14ac:dyDescent="0.2">
      <c r="A4806" s="316"/>
      <c r="B4806" s="324"/>
      <c r="C4806" s="325"/>
      <c r="D4806" s="325"/>
      <c r="E4806" s="313">
        <f t="shared" si="30"/>
        <v>0</v>
      </c>
      <c r="G4806" s="268"/>
      <c r="H4806" s="268"/>
    </row>
    <row r="4807" spans="1:8" s="313" customFormat="1" x14ac:dyDescent="0.2">
      <c r="A4807" s="316"/>
      <c r="B4807" s="324"/>
      <c r="C4807" s="325"/>
      <c r="D4807" s="325"/>
      <c r="E4807" s="313">
        <f t="shared" si="30"/>
        <v>0</v>
      </c>
      <c r="G4807" s="268"/>
      <c r="H4807" s="268"/>
    </row>
    <row r="4808" spans="1:8" s="313" customFormat="1" x14ac:dyDescent="0.2">
      <c r="A4808" s="316"/>
      <c r="B4808" s="324"/>
      <c r="C4808" s="325"/>
      <c r="D4808" s="325"/>
      <c r="E4808" s="313">
        <f t="shared" si="30"/>
        <v>0</v>
      </c>
      <c r="G4808" s="268"/>
      <c r="H4808" s="268"/>
    </row>
    <row r="4809" spans="1:8" s="313" customFormat="1" x14ac:dyDescent="0.2">
      <c r="A4809" s="316"/>
      <c r="B4809" s="324"/>
      <c r="C4809" s="325"/>
      <c r="D4809" s="325"/>
      <c r="E4809" s="313">
        <f t="shared" si="30"/>
        <v>0</v>
      </c>
      <c r="G4809" s="268"/>
      <c r="H4809" s="268"/>
    </row>
    <row r="4810" spans="1:8" s="313" customFormat="1" x14ac:dyDescent="0.2">
      <c r="A4810" s="316"/>
      <c r="B4810" s="324"/>
      <c r="C4810" s="325"/>
      <c r="D4810" s="325"/>
      <c r="E4810" s="313">
        <f t="shared" si="30"/>
        <v>0</v>
      </c>
      <c r="G4810" s="268"/>
      <c r="H4810" s="268"/>
    </row>
    <row r="4811" spans="1:8" s="313" customFormat="1" x14ac:dyDescent="0.2">
      <c r="A4811" s="316"/>
      <c r="B4811" s="324"/>
      <c r="C4811" s="325"/>
      <c r="D4811" s="325"/>
      <c r="E4811" s="313">
        <f t="shared" si="30"/>
        <v>0</v>
      </c>
      <c r="G4811" s="268"/>
      <c r="H4811" s="268"/>
    </row>
    <row r="4812" spans="1:8" s="313" customFormat="1" x14ac:dyDescent="0.2">
      <c r="A4812" s="316"/>
      <c r="B4812" s="324"/>
      <c r="C4812" s="325"/>
      <c r="D4812" s="325"/>
      <c r="E4812" s="313">
        <f t="shared" si="30"/>
        <v>0</v>
      </c>
      <c r="G4812" s="268"/>
      <c r="H4812" s="268"/>
    </row>
    <row r="4813" spans="1:8" s="313" customFormat="1" x14ac:dyDescent="0.2">
      <c r="A4813" s="316"/>
      <c r="B4813" s="324"/>
      <c r="C4813" s="325"/>
      <c r="D4813" s="325"/>
      <c r="E4813" s="313">
        <f t="shared" si="30"/>
        <v>0</v>
      </c>
      <c r="G4813" s="268"/>
      <c r="H4813" s="268"/>
    </row>
    <row r="4814" spans="1:8" s="313" customFormat="1" x14ac:dyDescent="0.2">
      <c r="A4814" s="316"/>
      <c r="B4814" s="324"/>
      <c r="C4814" s="325"/>
      <c r="D4814" s="325"/>
      <c r="E4814" s="313">
        <f t="shared" si="30"/>
        <v>0</v>
      </c>
      <c r="G4814" s="268"/>
      <c r="H4814" s="268"/>
    </row>
    <row r="4815" spans="1:8" s="313" customFormat="1" x14ac:dyDescent="0.2">
      <c r="A4815" s="316"/>
      <c r="B4815" s="324"/>
      <c r="C4815" s="325"/>
      <c r="D4815" s="325"/>
      <c r="E4815" s="313">
        <f t="shared" si="30"/>
        <v>0</v>
      </c>
      <c r="G4815" s="268"/>
      <c r="H4815" s="268"/>
    </row>
    <row r="4816" spans="1:8" s="313" customFormat="1" x14ac:dyDescent="0.2">
      <c r="A4816" s="316"/>
      <c r="B4816" s="324"/>
      <c r="C4816" s="325"/>
      <c r="D4816" s="325"/>
      <c r="E4816" s="313">
        <f t="shared" si="30"/>
        <v>0</v>
      </c>
      <c r="G4816" s="268"/>
      <c r="H4816" s="268"/>
    </row>
    <row r="4817" spans="1:8" s="313" customFormat="1" x14ac:dyDescent="0.2">
      <c r="A4817" s="316"/>
      <c r="B4817" s="324"/>
      <c r="C4817" s="325"/>
      <c r="D4817" s="325"/>
      <c r="E4817" s="313">
        <f t="shared" si="30"/>
        <v>0</v>
      </c>
      <c r="G4817" s="268"/>
      <c r="H4817" s="268"/>
    </row>
    <row r="4818" spans="1:8" s="313" customFormat="1" x14ac:dyDescent="0.2">
      <c r="A4818" s="316"/>
      <c r="B4818" s="324"/>
      <c r="C4818" s="325"/>
      <c r="D4818" s="325"/>
      <c r="E4818" s="313">
        <f t="shared" si="30"/>
        <v>0</v>
      </c>
      <c r="G4818" s="268"/>
      <c r="H4818" s="268"/>
    </row>
    <row r="4819" spans="1:8" s="313" customFormat="1" x14ac:dyDescent="0.2">
      <c r="A4819" s="316"/>
      <c r="B4819" s="324"/>
      <c r="C4819" s="325"/>
      <c r="D4819" s="325"/>
      <c r="E4819" s="313">
        <f t="shared" si="30"/>
        <v>0</v>
      </c>
      <c r="G4819" s="268"/>
      <c r="H4819" s="268"/>
    </row>
    <row r="4820" spans="1:8" s="313" customFormat="1" x14ac:dyDescent="0.2">
      <c r="A4820" s="316"/>
      <c r="B4820" s="324"/>
      <c r="C4820" s="325"/>
      <c r="D4820" s="325"/>
      <c r="E4820" s="313">
        <f t="shared" si="30"/>
        <v>0</v>
      </c>
      <c r="G4820" s="268"/>
      <c r="H4820" s="268"/>
    </row>
    <row r="4821" spans="1:8" s="313" customFormat="1" x14ac:dyDescent="0.2">
      <c r="A4821" s="316"/>
      <c r="B4821" s="324"/>
      <c r="C4821" s="325"/>
      <c r="D4821" s="325"/>
      <c r="E4821" s="313">
        <f t="shared" si="30"/>
        <v>0</v>
      </c>
      <c r="G4821" s="268"/>
      <c r="H4821" s="268"/>
    </row>
    <row r="4822" spans="1:8" s="313" customFormat="1" x14ac:dyDescent="0.2">
      <c r="A4822" s="316"/>
      <c r="B4822" s="324"/>
      <c r="C4822" s="325"/>
      <c r="D4822" s="325"/>
      <c r="E4822" s="313">
        <f t="shared" si="30"/>
        <v>0</v>
      </c>
      <c r="G4822" s="268"/>
      <c r="H4822" s="268"/>
    </row>
    <row r="4823" spans="1:8" s="313" customFormat="1" x14ac:dyDescent="0.2">
      <c r="A4823" s="316"/>
      <c r="B4823" s="324"/>
      <c r="C4823" s="325"/>
      <c r="D4823" s="325"/>
      <c r="E4823" s="313">
        <f t="shared" si="30"/>
        <v>0</v>
      </c>
      <c r="G4823" s="268"/>
      <c r="H4823" s="268"/>
    </row>
    <row r="4824" spans="1:8" s="313" customFormat="1" x14ac:dyDescent="0.2">
      <c r="A4824" s="316"/>
      <c r="B4824" s="324"/>
      <c r="C4824" s="325"/>
      <c r="D4824" s="325"/>
      <c r="E4824" s="313">
        <f t="shared" ref="E4824:E4887" si="31">F4824*C4824</f>
        <v>0</v>
      </c>
      <c r="G4824" s="268"/>
      <c r="H4824" s="268"/>
    </row>
    <row r="4825" spans="1:8" s="313" customFormat="1" x14ac:dyDescent="0.2">
      <c r="A4825" s="316"/>
      <c r="B4825" s="324"/>
      <c r="C4825" s="325"/>
      <c r="D4825" s="325"/>
      <c r="E4825" s="313">
        <f t="shared" si="31"/>
        <v>0</v>
      </c>
      <c r="G4825" s="268"/>
      <c r="H4825" s="268"/>
    </row>
    <row r="4826" spans="1:8" s="313" customFormat="1" x14ac:dyDescent="0.2">
      <c r="A4826" s="316"/>
      <c r="B4826" s="324"/>
      <c r="C4826" s="325"/>
      <c r="D4826" s="325"/>
      <c r="E4826" s="313">
        <f t="shared" si="31"/>
        <v>0</v>
      </c>
      <c r="G4826" s="268"/>
      <c r="H4826" s="268"/>
    </row>
    <row r="4827" spans="1:8" s="313" customFormat="1" x14ac:dyDescent="0.2">
      <c r="A4827" s="316"/>
      <c r="B4827" s="324"/>
      <c r="C4827" s="325"/>
      <c r="D4827" s="325"/>
      <c r="E4827" s="313">
        <f t="shared" si="31"/>
        <v>0</v>
      </c>
      <c r="G4827" s="268"/>
      <c r="H4827" s="268"/>
    </row>
    <row r="4828" spans="1:8" s="313" customFormat="1" x14ac:dyDescent="0.2">
      <c r="A4828" s="316"/>
      <c r="B4828" s="324"/>
      <c r="C4828" s="325"/>
      <c r="D4828" s="325"/>
      <c r="E4828" s="313">
        <f t="shared" si="31"/>
        <v>0</v>
      </c>
      <c r="G4828" s="268"/>
      <c r="H4828" s="268"/>
    </row>
    <row r="4829" spans="1:8" s="313" customFormat="1" x14ac:dyDescent="0.2">
      <c r="A4829" s="316"/>
      <c r="B4829" s="324"/>
      <c r="C4829" s="325"/>
      <c r="D4829" s="325"/>
      <c r="E4829" s="313">
        <f t="shared" si="31"/>
        <v>0</v>
      </c>
      <c r="G4829" s="268"/>
      <c r="H4829" s="268"/>
    </row>
    <row r="4830" spans="1:8" s="313" customFormat="1" x14ac:dyDescent="0.2">
      <c r="A4830" s="316"/>
      <c r="B4830" s="324"/>
      <c r="C4830" s="325"/>
      <c r="D4830" s="325"/>
      <c r="E4830" s="313">
        <f t="shared" si="31"/>
        <v>0</v>
      </c>
      <c r="G4830" s="268"/>
      <c r="H4830" s="268"/>
    </row>
    <row r="4831" spans="1:8" s="313" customFormat="1" x14ac:dyDescent="0.2">
      <c r="A4831" s="316"/>
      <c r="B4831" s="324"/>
      <c r="C4831" s="325"/>
      <c r="D4831" s="325"/>
      <c r="E4831" s="313">
        <f t="shared" si="31"/>
        <v>0</v>
      </c>
      <c r="G4831" s="268"/>
      <c r="H4831" s="268"/>
    </row>
    <row r="4832" spans="1:8" s="313" customFormat="1" x14ac:dyDescent="0.2">
      <c r="A4832" s="316"/>
      <c r="B4832" s="324"/>
      <c r="C4832" s="325"/>
      <c r="D4832" s="325"/>
      <c r="E4832" s="313">
        <f t="shared" si="31"/>
        <v>0</v>
      </c>
      <c r="G4832" s="268"/>
      <c r="H4832" s="268"/>
    </row>
    <row r="4833" spans="1:8" s="313" customFormat="1" x14ac:dyDescent="0.2">
      <c r="A4833" s="316"/>
      <c r="B4833" s="324"/>
      <c r="C4833" s="325"/>
      <c r="D4833" s="325"/>
      <c r="E4833" s="313">
        <f t="shared" si="31"/>
        <v>0</v>
      </c>
      <c r="G4833" s="268"/>
      <c r="H4833" s="268"/>
    </row>
    <row r="4834" spans="1:8" s="313" customFormat="1" x14ac:dyDescent="0.2">
      <c r="A4834" s="316"/>
      <c r="B4834" s="324"/>
      <c r="C4834" s="325"/>
      <c r="D4834" s="325"/>
      <c r="E4834" s="313">
        <f t="shared" si="31"/>
        <v>0</v>
      </c>
      <c r="G4834" s="268"/>
      <c r="H4834" s="268"/>
    </row>
    <row r="4835" spans="1:8" s="313" customFormat="1" x14ac:dyDescent="0.2">
      <c r="A4835" s="316"/>
      <c r="B4835" s="324"/>
      <c r="C4835" s="325"/>
      <c r="D4835" s="325"/>
      <c r="E4835" s="313">
        <f t="shared" si="31"/>
        <v>0</v>
      </c>
      <c r="G4835" s="268"/>
      <c r="H4835" s="268"/>
    </row>
    <row r="4836" spans="1:8" s="313" customFormat="1" x14ac:dyDescent="0.2">
      <c r="A4836" s="316"/>
      <c r="B4836" s="324"/>
      <c r="C4836" s="325"/>
      <c r="D4836" s="325"/>
      <c r="E4836" s="313">
        <f t="shared" si="31"/>
        <v>0</v>
      </c>
      <c r="G4836" s="268"/>
      <c r="H4836" s="268"/>
    </row>
    <row r="4837" spans="1:8" s="313" customFormat="1" x14ac:dyDescent="0.2">
      <c r="A4837" s="316"/>
      <c r="B4837" s="324"/>
      <c r="C4837" s="325"/>
      <c r="D4837" s="325"/>
      <c r="E4837" s="313">
        <f t="shared" si="31"/>
        <v>0</v>
      </c>
      <c r="G4837" s="268"/>
      <c r="H4837" s="268"/>
    </row>
    <row r="4838" spans="1:8" s="313" customFormat="1" x14ac:dyDescent="0.2">
      <c r="A4838" s="316"/>
      <c r="B4838" s="324"/>
      <c r="C4838" s="325"/>
      <c r="D4838" s="325"/>
      <c r="E4838" s="313">
        <f t="shared" si="31"/>
        <v>0</v>
      </c>
      <c r="G4838" s="268"/>
      <c r="H4838" s="268"/>
    </row>
    <row r="4839" spans="1:8" s="313" customFormat="1" x14ac:dyDescent="0.2">
      <c r="A4839" s="316"/>
      <c r="B4839" s="324"/>
      <c r="C4839" s="325"/>
      <c r="D4839" s="325"/>
      <c r="E4839" s="313">
        <f t="shared" si="31"/>
        <v>0</v>
      </c>
      <c r="G4839" s="268"/>
      <c r="H4839" s="268"/>
    </row>
    <row r="4840" spans="1:8" s="313" customFormat="1" x14ac:dyDescent="0.2">
      <c r="A4840" s="316"/>
      <c r="B4840" s="324"/>
      <c r="C4840" s="325"/>
      <c r="D4840" s="325"/>
      <c r="E4840" s="313">
        <f t="shared" si="31"/>
        <v>0</v>
      </c>
      <c r="G4840" s="268"/>
      <c r="H4840" s="268"/>
    </row>
    <row r="4841" spans="1:8" s="313" customFormat="1" x14ac:dyDescent="0.2">
      <c r="A4841" s="316"/>
      <c r="B4841" s="324"/>
      <c r="C4841" s="325"/>
      <c r="D4841" s="325"/>
      <c r="E4841" s="313">
        <f t="shared" si="31"/>
        <v>0</v>
      </c>
      <c r="G4841" s="268"/>
      <c r="H4841" s="268"/>
    </row>
    <row r="4842" spans="1:8" s="313" customFormat="1" x14ac:dyDescent="0.2">
      <c r="A4842" s="316"/>
      <c r="B4842" s="324"/>
      <c r="C4842" s="325"/>
      <c r="D4842" s="325"/>
      <c r="E4842" s="313">
        <f t="shared" si="31"/>
        <v>0</v>
      </c>
      <c r="G4842" s="268"/>
      <c r="H4842" s="268"/>
    </row>
    <row r="4843" spans="1:8" s="313" customFormat="1" x14ac:dyDescent="0.2">
      <c r="A4843" s="316"/>
      <c r="B4843" s="324"/>
      <c r="C4843" s="325"/>
      <c r="D4843" s="325"/>
      <c r="E4843" s="313">
        <f t="shared" si="31"/>
        <v>0</v>
      </c>
      <c r="G4843" s="268"/>
      <c r="H4843" s="268"/>
    </row>
    <row r="4844" spans="1:8" s="313" customFormat="1" x14ac:dyDescent="0.2">
      <c r="A4844" s="316"/>
      <c r="B4844" s="324"/>
      <c r="C4844" s="325"/>
      <c r="D4844" s="325"/>
      <c r="E4844" s="313">
        <f t="shared" si="31"/>
        <v>0</v>
      </c>
      <c r="G4844" s="268"/>
      <c r="H4844" s="268"/>
    </row>
    <row r="4845" spans="1:8" s="313" customFormat="1" x14ac:dyDescent="0.2">
      <c r="A4845" s="316"/>
      <c r="B4845" s="324"/>
      <c r="C4845" s="325"/>
      <c r="D4845" s="325"/>
      <c r="E4845" s="313">
        <f t="shared" si="31"/>
        <v>0</v>
      </c>
      <c r="G4845" s="268"/>
      <c r="H4845" s="268"/>
    </row>
    <row r="4846" spans="1:8" s="313" customFormat="1" x14ac:dyDescent="0.2">
      <c r="A4846" s="316"/>
      <c r="B4846" s="324"/>
      <c r="C4846" s="325"/>
      <c r="D4846" s="325"/>
      <c r="E4846" s="313">
        <f t="shared" si="31"/>
        <v>0</v>
      </c>
      <c r="G4846" s="268"/>
      <c r="H4846" s="268"/>
    </row>
    <row r="4847" spans="1:8" s="313" customFormat="1" x14ac:dyDescent="0.2">
      <c r="A4847" s="316"/>
      <c r="B4847" s="324"/>
      <c r="C4847" s="325"/>
      <c r="D4847" s="325"/>
      <c r="E4847" s="313">
        <f t="shared" si="31"/>
        <v>0</v>
      </c>
      <c r="G4847" s="268"/>
      <c r="H4847" s="268"/>
    </row>
    <row r="4848" spans="1:8" s="313" customFormat="1" x14ac:dyDescent="0.2">
      <c r="A4848" s="316"/>
      <c r="B4848" s="324"/>
      <c r="C4848" s="325"/>
      <c r="D4848" s="325"/>
      <c r="E4848" s="313">
        <f t="shared" si="31"/>
        <v>0</v>
      </c>
      <c r="G4848" s="268"/>
      <c r="H4848" s="268"/>
    </row>
    <row r="4849" spans="1:8" s="313" customFormat="1" x14ac:dyDescent="0.2">
      <c r="A4849" s="316"/>
      <c r="B4849" s="324"/>
      <c r="C4849" s="325"/>
      <c r="D4849" s="325"/>
      <c r="E4849" s="313">
        <f t="shared" si="31"/>
        <v>0</v>
      </c>
      <c r="G4849" s="268"/>
      <c r="H4849" s="268"/>
    </row>
    <row r="4850" spans="1:8" s="313" customFormat="1" x14ac:dyDescent="0.2">
      <c r="A4850" s="316"/>
      <c r="B4850" s="324"/>
      <c r="C4850" s="325"/>
      <c r="D4850" s="325"/>
      <c r="E4850" s="313">
        <f t="shared" si="31"/>
        <v>0</v>
      </c>
      <c r="G4850" s="268"/>
      <c r="H4850" s="268"/>
    </row>
    <row r="4851" spans="1:8" s="313" customFormat="1" x14ac:dyDescent="0.2">
      <c r="A4851" s="316"/>
      <c r="B4851" s="324"/>
      <c r="C4851" s="325"/>
      <c r="D4851" s="325"/>
      <c r="E4851" s="313">
        <f t="shared" si="31"/>
        <v>0</v>
      </c>
      <c r="G4851" s="268"/>
      <c r="H4851" s="268"/>
    </row>
    <row r="4852" spans="1:8" s="313" customFormat="1" x14ac:dyDescent="0.2">
      <c r="A4852" s="316"/>
      <c r="B4852" s="324"/>
      <c r="C4852" s="325"/>
      <c r="D4852" s="325"/>
      <c r="E4852" s="313">
        <f t="shared" si="31"/>
        <v>0</v>
      </c>
      <c r="G4852" s="268"/>
      <c r="H4852" s="268"/>
    </row>
    <row r="4853" spans="1:8" s="313" customFormat="1" x14ac:dyDescent="0.2">
      <c r="A4853" s="316"/>
      <c r="B4853" s="324"/>
      <c r="C4853" s="325"/>
      <c r="D4853" s="325"/>
      <c r="E4853" s="313">
        <f t="shared" si="31"/>
        <v>0</v>
      </c>
      <c r="G4853" s="268"/>
      <c r="H4853" s="268"/>
    </row>
    <row r="4854" spans="1:8" s="313" customFormat="1" x14ac:dyDescent="0.2">
      <c r="A4854" s="316"/>
      <c r="B4854" s="324"/>
      <c r="C4854" s="325"/>
      <c r="D4854" s="325"/>
      <c r="E4854" s="313">
        <f t="shared" si="31"/>
        <v>0</v>
      </c>
      <c r="G4854" s="268"/>
      <c r="H4854" s="268"/>
    </row>
    <row r="4855" spans="1:8" s="313" customFormat="1" x14ac:dyDescent="0.2">
      <c r="A4855" s="316"/>
      <c r="B4855" s="324"/>
      <c r="C4855" s="325"/>
      <c r="D4855" s="325"/>
      <c r="E4855" s="313">
        <f t="shared" si="31"/>
        <v>0</v>
      </c>
      <c r="G4855" s="268"/>
      <c r="H4855" s="268"/>
    </row>
    <row r="4856" spans="1:8" s="313" customFormat="1" x14ac:dyDescent="0.2">
      <c r="A4856" s="316"/>
      <c r="B4856" s="324"/>
      <c r="C4856" s="325"/>
      <c r="D4856" s="325"/>
      <c r="E4856" s="313">
        <f t="shared" si="31"/>
        <v>0</v>
      </c>
      <c r="G4856" s="268"/>
      <c r="H4856" s="268"/>
    </row>
    <row r="4857" spans="1:8" s="313" customFormat="1" x14ac:dyDescent="0.2">
      <c r="A4857" s="316"/>
      <c r="B4857" s="324"/>
      <c r="C4857" s="325"/>
      <c r="D4857" s="325"/>
      <c r="E4857" s="313">
        <f t="shared" si="31"/>
        <v>0</v>
      </c>
      <c r="G4857" s="268"/>
      <c r="H4857" s="268"/>
    </row>
    <row r="4858" spans="1:8" s="313" customFormat="1" x14ac:dyDescent="0.2">
      <c r="A4858" s="316"/>
      <c r="B4858" s="324"/>
      <c r="C4858" s="325"/>
      <c r="D4858" s="325"/>
      <c r="E4858" s="313">
        <f t="shared" si="31"/>
        <v>0</v>
      </c>
      <c r="G4858" s="268"/>
      <c r="H4858" s="268"/>
    </row>
    <row r="4859" spans="1:8" s="313" customFormat="1" x14ac:dyDescent="0.2">
      <c r="A4859" s="316"/>
      <c r="B4859" s="324"/>
      <c r="C4859" s="325"/>
      <c r="D4859" s="325"/>
      <c r="E4859" s="313">
        <f t="shared" si="31"/>
        <v>0</v>
      </c>
      <c r="G4859" s="268"/>
      <c r="H4859" s="268"/>
    </row>
    <row r="4860" spans="1:8" s="313" customFormat="1" x14ac:dyDescent="0.2">
      <c r="A4860" s="316"/>
      <c r="B4860" s="324"/>
      <c r="C4860" s="325"/>
      <c r="D4860" s="325"/>
      <c r="E4860" s="313">
        <f t="shared" si="31"/>
        <v>0</v>
      </c>
      <c r="G4860" s="268"/>
      <c r="H4860" s="268"/>
    </row>
    <row r="4861" spans="1:8" s="313" customFormat="1" x14ac:dyDescent="0.2">
      <c r="A4861" s="316"/>
      <c r="B4861" s="324"/>
      <c r="C4861" s="325"/>
      <c r="D4861" s="325"/>
      <c r="E4861" s="313">
        <f t="shared" si="31"/>
        <v>0</v>
      </c>
      <c r="G4861" s="268"/>
      <c r="H4861" s="268"/>
    </row>
    <row r="4862" spans="1:8" s="313" customFormat="1" x14ac:dyDescent="0.2">
      <c r="A4862" s="316"/>
      <c r="B4862" s="324"/>
      <c r="C4862" s="325"/>
      <c r="D4862" s="325"/>
      <c r="E4862" s="313">
        <f t="shared" si="31"/>
        <v>0</v>
      </c>
      <c r="G4862" s="268"/>
      <c r="H4862" s="268"/>
    </row>
    <row r="4863" spans="1:8" s="313" customFormat="1" x14ac:dyDescent="0.2">
      <c r="A4863" s="316"/>
      <c r="B4863" s="324"/>
      <c r="C4863" s="325"/>
      <c r="D4863" s="325"/>
      <c r="E4863" s="313">
        <f t="shared" si="31"/>
        <v>0</v>
      </c>
      <c r="G4863" s="268"/>
      <c r="H4863" s="268"/>
    </row>
    <row r="4864" spans="1:8" s="313" customFormat="1" x14ac:dyDescent="0.2">
      <c r="A4864" s="316"/>
      <c r="B4864" s="324"/>
      <c r="C4864" s="325"/>
      <c r="D4864" s="325"/>
      <c r="E4864" s="313">
        <f t="shared" si="31"/>
        <v>0</v>
      </c>
      <c r="G4864" s="268"/>
      <c r="H4864" s="268"/>
    </row>
    <row r="4865" spans="1:8" s="313" customFormat="1" x14ac:dyDescent="0.2">
      <c r="A4865" s="316"/>
      <c r="B4865" s="324"/>
      <c r="C4865" s="325"/>
      <c r="D4865" s="325"/>
      <c r="E4865" s="313">
        <f t="shared" si="31"/>
        <v>0</v>
      </c>
      <c r="G4865" s="268"/>
      <c r="H4865" s="268"/>
    </row>
    <row r="4866" spans="1:8" s="313" customFormat="1" x14ac:dyDescent="0.2">
      <c r="A4866" s="316"/>
      <c r="B4866" s="324"/>
      <c r="C4866" s="325"/>
      <c r="D4866" s="325"/>
      <c r="E4866" s="313">
        <f t="shared" si="31"/>
        <v>0</v>
      </c>
      <c r="G4866" s="268"/>
      <c r="H4866" s="268"/>
    </row>
    <row r="4867" spans="1:8" s="313" customFormat="1" x14ac:dyDescent="0.2">
      <c r="A4867" s="316"/>
      <c r="B4867" s="324"/>
      <c r="C4867" s="325"/>
      <c r="D4867" s="325"/>
      <c r="E4867" s="313">
        <f t="shared" si="31"/>
        <v>0</v>
      </c>
      <c r="G4867" s="268"/>
      <c r="H4867" s="268"/>
    </row>
    <row r="4868" spans="1:8" s="313" customFormat="1" x14ac:dyDescent="0.2">
      <c r="A4868" s="316"/>
      <c r="B4868" s="324"/>
      <c r="C4868" s="325"/>
      <c r="D4868" s="325"/>
      <c r="E4868" s="313">
        <f t="shared" si="31"/>
        <v>0</v>
      </c>
      <c r="G4868" s="268"/>
      <c r="H4868" s="268"/>
    </row>
    <row r="4869" spans="1:8" s="313" customFormat="1" x14ac:dyDescent="0.2">
      <c r="A4869" s="316"/>
      <c r="B4869" s="324"/>
      <c r="C4869" s="325"/>
      <c r="D4869" s="325"/>
      <c r="E4869" s="313">
        <f t="shared" si="31"/>
        <v>0</v>
      </c>
      <c r="G4869" s="268"/>
      <c r="H4869" s="268"/>
    </row>
    <row r="4870" spans="1:8" s="313" customFormat="1" x14ac:dyDescent="0.2">
      <c r="A4870" s="316"/>
      <c r="B4870" s="324"/>
      <c r="C4870" s="325"/>
      <c r="D4870" s="325"/>
      <c r="E4870" s="313">
        <f t="shared" si="31"/>
        <v>0</v>
      </c>
      <c r="G4870" s="268"/>
      <c r="H4870" s="268"/>
    </row>
    <row r="4871" spans="1:8" s="313" customFormat="1" x14ac:dyDescent="0.2">
      <c r="A4871" s="316"/>
      <c r="B4871" s="324"/>
      <c r="C4871" s="325"/>
      <c r="D4871" s="325"/>
      <c r="E4871" s="313">
        <f t="shared" si="31"/>
        <v>0</v>
      </c>
      <c r="G4871" s="268"/>
      <c r="H4871" s="268"/>
    </row>
    <row r="4872" spans="1:8" s="313" customFormat="1" x14ac:dyDescent="0.2">
      <c r="A4872" s="316"/>
      <c r="B4872" s="324"/>
      <c r="C4872" s="325"/>
      <c r="D4872" s="325"/>
      <c r="E4872" s="313">
        <f t="shared" si="31"/>
        <v>0</v>
      </c>
      <c r="G4872" s="268"/>
      <c r="H4872" s="268"/>
    </row>
    <row r="4873" spans="1:8" s="313" customFormat="1" x14ac:dyDescent="0.2">
      <c r="A4873" s="316"/>
      <c r="B4873" s="324"/>
      <c r="C4873" s="325"/>
      <c r="D4873" s="325"/>
      <c r="E4873" s="313">
        <f t="shared" si="31"/>
        <v>0</v>
      </c>
      <c r="G4873" s="268"/>
      <c r="H4873" s="268"/>
    </row>
    <row r="4874" spans="1:8" s="313" customFormat="1" x14ac:dyDescent="0.2">
      <c r="A4874" s="316"/>
      <c r="B4874" s="324"/>
      <c r="C4874" s="325"/>
      <c r="D4874" s="325"/>
      <c r="E4874" s="313">
        <f t="shared" si="31"/>
        <v>0</v>
      </c>
      <c r="G4874" s="268"/>
      <c r="H4874" s="268"/>
    </row>
    <row r="4875" spans="1:8" s="313" customFormat="1" x14ac:dyDescent="0.2">
      <c r="A4875" s="316"/>
      <c r="B4875" s="324"/>
      <c r="C4875" s="325"/>
      <c r="D4875" s="325"/>
      <c r="E4875" s="313">
        <f t="shared" si="31"/>
        <v>0</v>
      </c>
      <c r="G4875" s="268"/>
      <c r="H4875" s="268"/>
    </row>
    <row r="4876" spans="1:8" s="313" customFormat="1" x14ac:dyDescent="0.2">
      <c r="A4876" s="316"/>
      <c r="B4876" s="324"/>
      <c r="C4876" s="325"/>
      <c r="D4876" s="325"/>
      <c r="E4876" s="313">
        <f t="shared" si="31"/>
        <v>0</v>
      </c>
      <c r="G4876" s="268"/>
      <c r="H4876" s="268"/>
    </row>
    <row r="4877" spans="1:8" s="313" customFormat="1" x14ac:dyDescent="0.2">
      <c r="A4877" s="316"/>
      <c r="B4877" s="324"/>
      <c r="C4877" s="325"/>
      <c r="D4877" s="325"/>
      <c r="E4877" s="313">
        <f t="shared" si="31"/>
        <v>0</v>
      </c>
      <c r="G4877" s="268"/>
      <c r="H4877" s="268"/>
    </row>
    <row r="4878" spans="1:8" s="313" customFormat="1" x14ac:dyDescent="0.2">
      <c r="A4878" s="316"/>
      <c r="B4878" s="324"/>
      <c r="C4878" s="325"/>
      <c r="D4878" s="325"/>
      <c r="E4878" s="313">
        <f t="shared" si="31"/>
        <v>0</v>
      </c>
      <c r="G4878" s="268"/>
      <c r="H4878" s="268"/>
    </row>
    <row r="4879" spans="1:8" s="313" customFormat="1" x14ac:dyDescent="0.2">
      <c r="A4879" s="316"/>
      <c r="B4879" s="324"/>
      <c r="C4879" s="325"/>
      <c r="D4879" s="325"/>
      <c r="E4879" s="313">
        <f t="shared" si="31"/>
        <v>0</v>
      </c>
      <c r="G4879" s="268"/>
      <c r="H4879" s="268"/>
    </row>
    <row r="4880" spans="1:8" s="313" customFormat="1" x14ac:dyDescent="0.2">
      <c r="A4880" s="316"/>
      <c r="B4880" s="324"/>
      <c r="C4880" s="325"/>
      <c r="D4880" s="325"/>
      <c r="E4880" s="313">
        <f t="shared" si="31"/>
        <v>0</v>
      </c>
      <c r="G4880" s="268"/>
      <c r="H4880" s="268"/>
    </row>
    <row r="4881" spans="1:8" s="313" customFormat="1" x14ac:dyDescent="0.2">
      <c r="A4881" s="316"/>
      <c r="B4881" s="324"/>
      <c r="C4881" s="325"/>
      <c r="D4881" s="325"/>
      <c r="E4881" s="313">
        <f t="shared" si="31"/>
        <v>0</v>
      </c>
      <c r="G4881" s="268"/>
      <c r="H4881" s="268"/>
    </row>
    <row r="4882" spans="1:8" s="313" customFormat="1" x14ac:dyDescent="0.2">
      <c r="A4882" s="316"/>
      <c r="B4882" s="324"/>
      <c r="C4882" s="325"/>
      <c r="D4882" s="325"/>
      <c r="E4882" s="313">
        <f t="shared" si="31"/>
        <v>0</v>
      </c>
      <c r="G4882" s="268"/>
      <c r="H4882" s="268"/>
    </row>
    <row r="4883" spans="1:8" s="313" customFormat="1" x14ac:dyDescent="0.2">
      <c r="A4883" s="316"/>
      <c r="B4883" s="324"/>
      <c r="C4883" s="325"/>
      <c r="D4883" s="325"/>
      <c r="E4883" s="313">
        <f t="shared" si="31"/>
        <v>0</v>
      </c>
      <c r="G4883" s="268"/>
      <c r="H4883" s="268"/>
    </row>
    <row r="4884" spans="1:8" s="313" customFormat="1" x14ac:dyDescent="0.2">
      <c r="A4884" s="316"/>
      <c r="B4884" s="324"/>
      <c r="C4884" s="325"/>
      <c r="D4884" s="325"/>
      <c r="E4884" s="313">
        <f t="shared" si="31"/>
        <v>0</v>
      </c>
      <c r="G4884" s="268"/>
      <c r="H4884" s="268"/>
    </row>
    <row r="4885" spans="1:8" s="313" customFormat="1" x14ac:dyDescent="0.2">
      <c r="A4885" s="316"/>
      <c r="B4885" s="324"/>
      <c r="C4885" s="325"/>
      <c r="D4885" s="325"/>
      <c r="E4885" s="313">
        <f t="shared" si="31"/>
        <v>0</v>
      </c>
      <c r="G4885" s="268"/>
      <c r="H4885" s="268"/>
    </row>
    <row r="4886" spans="1:8" s="313" customFormat="1" x14ac:dyDescent="0.2">
      <c r="A4886" s="316"/>
      <c r="B4886" s="324"/>
      <c r="C4886" s="325"/>
      <c r="D4886" s="325"/>
      <c r="E4886" s="313">
        <f t="shared" si="31"/>
        <v>0</v>
      </c>
      <c r="G4886" s="268"/>
      <c r="H4886" s="268"/>
    </row>
    <row r="4887" spans="1:8" s="313" customFormat="1" x14ac:dyDescent="0.2">
      <c r="A4887" s="316"/>
      <c r="B4887" s="324"/>
      <c r="C4887" s="325"/>
      <c r="D4887" s="325"/>
      <c r="E4887" s="313">
        <f t="shared" si="31"/>
        <v>0</v>
      </c>
      <c r="G4887" s="268"/>
      <c r="H4887" s="268"/>
    </row>
    <row r="4888" spans="1:8" s="313" customFormat="1" x14ac:dyDescent="0.2">
      <c r="A4888" s="316"/>
      <c r="B4888" s="324"/>
      <c r="C4888" s="325"/>
      <c r="D4888" s="325"/>
      <c r="E4888" s="313">
        <f t="shared" ref="E4888:E4951" si="32">F4888*C4888</f>
        <v>0</v>
      </c>
      <c r="G4888" s="268"/>
      <c r="H4888" s="268"/>
    </row>
    <row r="4889" spans="1:8" s="313" customFormat="1" x14ac:dyDescent="0.2">
      <c r="A4889" s="316"/>
      <c r="B4889" s="324"/>
      <c r="C4889" s="325"/>
      <c r="D4889" s="325"/>
      <c r="E4889" s="313">
        <f t="shared" si="32"/>
        <v>0</v>
      </c>
      <c r="G4889" s="268"/>
      <c r="H4889" s="268"/>
    </row>
    <row r="4890" spans="1:8" s="313" customFormat="1" x14ac:dyDescent="0.2">
      <c r="A4890" s="316"/>
      <c r="B4890" s="324"/>
      <c r="C4890" s="325"/>
      <c r="D4890" s="325"/>
      <c r="E4890" s="313">
        <f t="shared" si="32"/>
        <v>0</v>
      </c>
      <c r="G4890" s="268"/>
      <c r="H4890" s="268"/>
    </row>
    <row r="4891" spans="1:8" s="313" customFormat="1" x14ac:dyDescent="0.2">
      <c r="A4891" s="316"/>
      <c r="B4891" s="324"/>
      <c r="C4891" s="325"/>
      <c r="D4891" s="325"/>
      <c r="E4891" s="313">
        <f t="shared" si="32"/>
        <v>0</v>
      </c>
      <c r="G4891" s="268"/>
      <c r="H4891" s="268"/>
    </row>
    <row r="4892" spans="1:8" s="313" customFormat="1" x14ac:dyDescent="0.2">
      <c r="A4892" s="316"/>
      <c r="B4892" s="324"/>
      <c r="C4892" s="325"/>
      <c r="D4892" s="325"/>
      <c r="E4892" s="313">
        <f t="shared" si="32"/>
        <v>0</v>
      </c>
      <c r="G4892" s="268"/>
      <c r="H4892" s="268"/>
    </row>
    <row r="4893" spans="1:8" s="313" customFormat="1" x14ac:dyDescent="0.2">
      <c r="A4893" s="316"/>
      <c r="B4893" s="324"/>
      <c r="C4893" s="325"/>
      <c r="D4893" s="325"/>
      <c r="E4893" s="313">
        <f t="shared" si="32"/>
        <v>0</v>
      </c>
      <c r="G4893" s="268"/>
      <c r="H4893" s="268"/>
    </row>
    <row r="4894" spans="1:8" s="313" customFormat="1" x14ac:dyDescent="0.2">
      <c r="A4894" s="316"/>
      <c r="B4894" s="324"/>
      <c r="C4894" s="325"/>
      <c r="D4894" s="325"/>
      <c r="E4894" s="313">
        <f t="shared" si="32"/>
        <v>0</v>
      </c>
      <c r="G4894" s="268"/>
      <c r="H4894" s="268"/>
    </row>
    <row r="4895" spans="1:8" s="313" customFormat="1" x14ac:dyDescent="0.2">
      <c r="A4895" s="316"/>
      <c r="B4895" s="324"/>
      <c r="C4895" s="325"/>
      <c r="D4895" s="325"/>
      <c r="E4895" s="313">
        <f t="shared" si="32"/>
        <v>0</v>
      </c>
      <c r="G4895" s="268"/>
      <c r="H4895" s="268"/>
    </row>
    <row r="4896" spans="1:8" s="313" customFormat="1" x14ac:dyDescent="0.2">
      <c r="A4896" s="316"/>
      <c r="B4896" s="324"/>
      <c r="C4896" s="325"/>
      <c r="D4896" s="325"/>
      <c r="E4896" s="313">
        <f t="shared" si="32"/>
        <v>0</v>
      </c>
      <c r="G4896" s="268"/>
      <c r="H4896" s="268"/>
    </row>
    <row r="4897" spans="1:8" s="313" customFormat="1" x14ac:dyDescent="0.2">
      <c r="A4897" s="316"/>
      <c r="B4897" s="324"/>
      <c r="C4897" s="325"/>
      <c r="D4897" s="325"/>
      <c r="E4897" s="313">
        <f t="shared" si="32"/>
        <v>0</v>
      </c>
      <c r="G4897" s="268"/>
      <c r="H4897" s="268"/>
    </row>
    <row r="4898" spans="1:8" s="313" customFormat="1" x14ac:dyDescent="0.2">
      <c r="A4898" s="316"/>
      <c r="B4898" s="324"/>
      <c r="C4898" s="325"/>
      <c r="D4898" s="325"/>
      <c r="E4898" s="313">
        <f t="shared" si="32"/>
        <v>0</v>
      </c>
      <c r="G4898" s="268"/>
      <c r="H4898" s="268"/>
    </row>
    <row r="4899" spans="1:8" s="313" customFormat="1" x14ac:dyDescent="0.2">
      <c r="A4899" s="316"/>
      <c r="B4899" s="324"/>
      <c r="C4899" s="325"/>
      <c r="D4899" s="325"/>
      <c r="E4899" s="313">
        <f t="shared" si="32"/>
        <v>0</v>
      </c>
      <c r="G4899" s="268"/>
      <c r="H4899" s="268"/>
    </row>
    <row r="4900" spans="1:8" s="313" customFormat="1" x14ac:dyDescent="0.2">
      <c r="A4900" s="316"/>
      <c r="B4900" s="324"/>
      <c r="C4900" s="325"/>
      <c r="D4900" s="325"/>
      <c r="E4900" s="313">
        <f t="shared" si="32"/>
        <v>0</v>
      </c>
      <c r="G4900" s="268"/>
      <c r="H4900" s="268"/>
    </row>
    <row r="4901" spans="1:8" s="313" customFormat="1" x14ac:dyDescent="0.2">
      <c r="A4901" s="316"/>
      <c r="B4901" s="324"/>
      <c r="C4901" s="325"/>
      <c r="D4901" s="325"/>
      <c r="E4901" s="313">
        <f t="shared" si="32"/>
        <v>0</v>
      </c>
      <c r="G4901" s="268"/>
      <c r="H4901" s="268"/>
    </row>
    <row r="4902" spans="1:8" s="313" customFormat="1" x14ac:dyDescent="0.2">
      <c r="A4902" s="316"/>
      <c r="B4902" s="324"/>
      <c r="C4902" s="325"/>
      <c r="D4902" s="325"/>
      <c r="E4902" s="313">
        <f t="shared" si="32"/>
        <v>0</v>
      </c>
      <c r="G4902" s="268"/>
      <c r="H4902" s="268"/>
    </row>
    <row r="4903" spans="1:8" s="313" customFormat="1" x14ac:dyDescent="0.2">
      <c r="A4903" s="316"/>
      <c r="B4903" s="324"/>
      <c r="C4903" s="325"/>
      <c r="D4903" s="325"/>
      <c r="E4903" s="313">
        <f t="shared" si="32"/>
        <v>0</v>
      </c>
      <c r="G4903" s="268"/>
      <c r="H4903" s="268"/>
    </row>
    <row r="4904" spans="1:8" s="313" customFormat="1" x14ac:dyDescent="0.2">
      <c r="A4904" s="316"/>
      <c r="B4904" s="324"/>
      <c r="C4904" s="325"/>
      <c r="D4904" s="325"/>
      <c r="E4904" s="313">
        <f t="shared" si="32"/>
        <v>0</v>
      </c>
      <c r="G4904" s="268"/>
      <c r="H4904" s="268"/>
    </row>
    <row r="4905" spans="1:8" s="313" customFormat="1" x14ac:dyDescent="0.2">
      <c r="A4905" s="316"/>
      <c r="B4905" s="324"/>
      <c r="C4905" s="325"/>
      <c r="D4905" s="325"/>
      <c r="E4905" s="313">
        <f t="shared" si="32"/>
        <v>0</v>
      </c>
      <c r="G4905" s="268"/>
      <c r="H4905" s="268"/>
    </row>
    <row r="4906" spans="1:8" s="313" customFormat="1" x14ac:dyDescent="0.2">
      <c r="A4906" s="316"/>
      <c r="B4906" s="324"/>
      <c r="C4906" s="325"/>
      <c r="D4906" s="325"/>
      <c r="E4906" s="313">
        <f t="shared" si="32"/>
        <v>0</v>
      </c>
      <c r="G4906" s="268"/>
      <c r="H4906" s="268"/>
    </row>
    <row r="4907" spans="1:8" s="313" customFormat="1" x14ac:dyDescent="0.2">
      <c r="A4907" s="316"/>
      <c r="B4907" s="324"/>
      <c r="C4907" s="325"/>
      <c r="D4907" s="325"/>
      <c r="E4907" s="313">
        <f t="shared" si="32"/>
        <v>0</v>
      </c>
      <c r="G4907" s="268"/>
      <c r="H4907" s="268"/>
    </row>
    <row r="4908" spans="1:8" s="313" customFormat="1" x14ac:dyDescent="0.2">
      <c r="A4908" s="316"/>
      <c r="B4908" s="324"/>
      <c r="C4908" s="325"/>
      <c r="D4908" s="325"/>
      <c r="E4908" s="313">
        <f t="shared" si="32"/>
        <v>0</v>
      </c>
      <c r="G4908" s="268"/>
      <c r="H4908" s="268"/>
    </row>
    <row r="4909" spans="1:8" s="313" customFormat="1" x14ac:dyDescent="0.2">
      <c r="A4909" s="316"/>
      <c r="B4909" s="324"/>
      <c r="C4909" s="325"/>
      <c r="D4909" s="325"/>
      <c r="E4909" s="313">
        <f t="shared" si="32"/>
        <v>0</v>
      </c>
      <c r="G4909" s="268"/>
      <c r="H4909" s="268"/>
    </row>
    <row r="4910" spans="1:8" s="313" customFormat="1" x14ac:dyDescent="0.2">
      <c r="A4910" s="316"/>
      <c r="B4910" s="324"/>
      <c r="C4910" s="325"/>
      <c r="D4910" s="325"/>
      <c r="E4910" s="313">
        <f t="shared" si="32"/>
        <v>0</v>
      </c>
      <c r="G4910" s="268"/>
      <c r="H4910" s="268"/>
    </row>
    <row r="4911" spans="1:8" s="313" customFormat="1" x14ac:dyDescent="0.2">
      <c r="A4911" s="316"/>
      <c r="B4911" s="324"/>
      <c r="C4911" s="325"/>
      <c r="D4911" s="325"/>
      <c r="E4911" s="313">
        <f t="shared" si="32"/>
        <v>0</v>
      </c>
      <c r="G4911" s="268"/>
      <c r="H4911" s="268"/>
    </row>
    <row r="4912" spans="1:8" s="313" customFormat="1" x14ac:dyDescent="0.2">
      <c r="A4912" s="316"/>
      <c r="B4912" s="324"/>
      <c r="C4912" s="325"/>
      <c r="D4912" s="325"/>
      <c r="E4912" s="313">
        <f t="shared" si="32"/>
        <v>0</v>
      </c>
      <c r="G4912" s="268"/>
      <c r="H4912" s="268"/>
    </row>
    <row r="4913" spans="1:8" s="313" customFormat="1" x14ac:dyDescent="0.2">
      <c r="A4913" s="316"/>
      <c r="B4913" s="324"/>
      <c r="C4913" s="325"/>
      <c r="D4913" s="325"/>
      <c r="E4913" s="313">
        <f t="shared" si="32"/>
        <v>0</v>
      </c>
      <c r="G4913" s="268"/>
      <c r="H4913" s="268"/>
    </row>
    <row r="4914" spans="1:8" s="313" customFormat="1" x14ac:dyDescent="0.2">
      <c r="A4914" s="316"/>
      <c r="B4914" s="324"/>
      <c r="C4914" s="325"/>
      <c r="D4914" s="325"/>
      <c r="E4914" s="313">
        <f t="shared" si="32"/>
        <v>0</v>
      </c>
      <c r="G4914" s="268"/>
      <c r="H4914" s="268"/>
    </row>
    <row r="4915" spans="1:8" s="313" customFormat="1" x14ac:dyDescent="0.2">
      <c r="A4915" s="316"/>
      <c r="B4915" s="324"/>
      <c r="C4915" s="325"/>
      <c r="D4915" s="325"/>
      <c r="E4915" s="313">
        <f t="shared" si="32"/>
        <v>0</v>
      </c>
      <c r="G4915" s="268"/>
      <c r="H4915" s="268"/>
    </row>
    <row r="4916" spans="1:8" s="313" customFormat="1" x14ac:dyDescent="0.2">
      <c r="A4916" s="316"/>
      <c r="B4916" s="324"/>
      <c r="C4916" s="325"/>
      <c r="D4916" s="325"/>
      <c r="E4916" s="313">
        <f t="shared" si="32"/>
        <v>0</v>
      </c>
      <c r="G4916" s="268"/>
      <c r="H4916" s="268"/>
    </row>
    <row r="4917" spans="1:8" s="313" customFormat="1" x14ac:dyDescent="0.2">
      <c r="A4917" s="316"/>
      <c r="B4917" s="324"/>
      <c r="C4917" s="325"/>
      <c r="D4917" s="325"/>
      <c r="E4917" s="313">
        <f t="shared" si="32"/>
        <v>0</v>
      </c>
      <c r="G4917" s="268"/>
      <c r="H4917" s="268"/>
    </row>
    <row r="4918" spans="1:8" s="313" customFormat="1" x14ac:dyDescent="0.2">
      <c r="A4918" s="316"/>
      <c r="B4918" s="324"/>
      <c r="C4918" s="325"/>
      <c r="D4918" s="325"/>
      <c r="E4918" s="313">
        <f t="shared" si="32"/>
        <v>0</v>
      </c>
      <c r="G4918" s="268"/>
      <c r="H4918" s="268"/>
    </row>
    <row r="4919" spans="1:8" s="313" customFormat="1" x14ac:dyDescent="0.2">
      <c r="A4919" s="316"/>
      <c r="B4919" s="324"/>
      <c r="C4919" s="325"/>
      <c r="D4919" s="325"/>
      <c r="E4919" s="313">
        <f t="shared" si="32"/>
        <v>0</v>
      </c>
      <c r="G4919" s="268"/>
      <c r="H4919" s="268"/>
    </row>
    <row r="4920" spans="1:8" s="313" customFormat="1" x14ac:dyDescent="0.2">
      <c r="A4920" s="316"/>
      <c r="B4920" s="324"/>
      <c r="C4920" s="325"/>
      <c r="D4920" s="325"/>
      <c r="E4920" s="313">
        <f t="shared" si="32"/>
        <v>0</v>
      </c>
      <c r="G4920" s="268"/>
      <c r="H4920" s="268"/>
    </row>
    <row r="4921" spans="1:8" s="313" customFormat="1" x14ac:dyDescent="0.2">
      <c r="A4921" s="316"/>
      <c r="B4921" s="324"/>
      <c r="C4921" s="325"/>
      <c r="D4921" s="325"/>
      <c r="E4921" s="313">
        <f t="shared" si="32"/>
        <v>0</v>
      </c>
      <c r="G4921" s="268"/>
      <c r="H4921" s="268"/>
    </row>
    <row r="4922" spans="1:8" s="313" customFormat="1" x14ac:dyDescent="0.2">
      <c r="A4922" s="316"/>
      <c r="B4922" s="324"/>
      <c r="C4922" s="325"/>
      <c r="D4922" s="325"/>
      <c r="E4922" s="313">
        <f t="shared" si="32"/>
        <v>0</v>
      </c>
      <c r="G4922" s="268"/>
      <c r="H4922" s="268"/>
    </row>
    <row r="4923" spans="1:8" s="313" customFormat="1" x14ac:dyDescent="0.2">
      <c r="A4923" s="316"/>
      <c r="B4923" s="324"/>
      <c r="C4923" s="325"/>
      <c r="D4923" s="325"/>
      <c r="E4923" s="313">
        <f t="shared" si="32"/>
        <v>0</v>
      </c>
      <c r="G4923" s="268"/>
      <c r="H4923" s="268"/>
    </row>
    <row r="4924" spans="1:8" s="313" customFormat="1" x14ac:dyDescent="0.2">
      <c r="A4924" s="316"/>
      <c r="B4924" s="324"/>
      <c r="C4924" s="325"/>
      <c r="D4924" s="325"/>
      <c r="E4924" s="313">
        <f t="shared" si="32"/>
        <v>0</v>
      </c>
      <c r="G4924" s="268"/>
      <c r="H4924" s="268"/>
    </row>
    <row r="4925" spans="1:8" s="313" customFormat="1" x14ac:dyDescent="0.2">
      <c r="A4925" s="316"/>
      <c r="B4925" s="324"/>
      <c r="C4925" s="325"/>
      <c r="D4925" s="325"/>
      <c r="E4925" s="313">
        <f t="shared" si="32"/>
        <v>0</v>
      </c>
      <c r="G4925" s="268"/>
      <c r="H4925" s="268"/>
    </row>
    <row r="4926" spans="1:8" s="313" customFormat="1" x14ac:dyDescent="0.2">
      <c r="A4926" s="316"/>
      <c r="B4926" s="324"/>
      <c r="C4926" s="325"/>
      <c r="D4926" s="325"/>
      <c r="E4926" s="313">
        <f t="shared" si="32"/>
        <v>0</v>
      </c>
      <c r="G4926" s="268"/>
      <c r="H4926" s="268"/>
    </row>
    <row r="4927" spans="1:8" s="313" customFormat="1" x14ac:dyDescent="0.2">
      <c r="A4927" s="316"/>
      <c r="B4927" s="324"/>
      <c r="C4927" s="325"/>
      <c r="D4927" s="325"/>
      <c r="E4927" s="313">
        <f t="shared" si="32"/>
        <v>0</v>
      </c>
      <c r="G4927" s="268"/>
      <c r="H4927" s="268"/>
    </row>
    <row r="4928" spans="1:8" s="313" customFormat="1" x14ac:dyDescent="0.2">
      <c r="A4928" s="316"/>
      <c r="B4928" s="324"/>
      <c r="C4928" s="325"/>
      <c r="D4928" s="325"/>
      <c r="E4928" s="313">
        <f t="shared" si="32"/>
        <v>0</v>
      </c>
      <c r="G4928" s="268"/>
      <c r="H4928" s="268"/>
    </row>
    <row r="4929" spans="1:8" s="313" customFormat="1" x14ac:dyDescent="0.2">
      <c r="A4929" s="316"/>
      <c r="B4929" s="324"/>
      <c r="C4929" s="325"/>
      <c r="D4929" s="325"/>
      <c r="E4929" s="313">
        <f t="shared" si="32"/>
        <v>0</v>
      </c>
      <c r="G4929" s="268"/>
      <c r="H4929" s="268"/>
    </row>
    <row r="4930" spans="1:8" s="313" customFormat="1" x14ac:dyDescent="0.2">
      <c r="A4930" s="316"/>
      <c r="B4930" s="324"/>
      <c r="C4930" s="325"/>
      <c r="D4930" s="325"/>
      <c r="E4930" s="313">
        <f t="shared" si="32"/>
        <v>0</v>
      </c>
      <c r="G4930" s="268"/>
      <c r="H4930" s="268"/>
    </row>
    <row r="4931" spans="1:8" s="313" customFormat="1" x14ac:dyDescent="0.2">
      <c r="A4931" s="316"/>
      <c r="B4931" s="324"/>
      <c r="C4931" s="325"/>
      <c r="D4931" s="325"/>
      <c r="E4931" s="313">
        <f t="shared" si="32"/>
        <v>0</v>
      </c>
      <c r="G4931" s="268"/>
      <c r="H4931" s="268"/>
    </row>
    <row r="4932" spans="1:8" s="313" customFormat="1" x14ac:dyDescent="0.2">
      <c r="A4932" s="316"/>
      <c r="B4932" s="324"/>
      <c r="C4932" s="325"/>
      <c r="D4932" s="325"/>
      <c r="E4932" s="313">
        <f t="shared" si="32"/>
        <v>0</v>
      </c>
      <c r="G4932" s="268"/>
      <c r="H4932" s="268"/>
    </row>
    <row r="4933" spans="1:8" s="313" customFormat="1" x14ac:dyDescent="0.2">
      <c r="A4933" s="316"/>
      <c r="B4933" s="324"/>
      <c r="C4933" s="325"/>
      <c r="D4933" s="325"/>
      <c r="E4933" s="313">
        <f t="shared" si="32"/>
        <v>0</v>
      </c>
      <c r="G4933" s="268"/>
      <c r="H4933" s="268"/>
    </row>
    <row r="4934" spans="1:8" s="313" customFormat="1" x14ac:dyDescent="0.2">
      <c r="A4934" s="316"/>
      <c r="B4934" s="324"/>
      <c r="C4934" s="325"/>
      <c r="D4934" s="325"/>
      <c r="E4934" s="313">
        <f t="shared" si="32"/>
        <v>0</v>
      </c>
      <c r="G4934" s="268"/>
      <c r="H4934" s="268"/>
    </row>
    <row r="4935" spans="1:8" s="313" customFormat="1" x14ac:dyDescent="0.2">
      <c r="A4935" s="316"/>
      <c r="B4935" s="324"/>
      <c r="C4935" s="325"/>
      <c r="D4935" s="325"/>
      <c r="E4935" s="313">
        <f t="shared" si="32"/>
        <v>0</v>
      </c>
      <c r="G4935" s="268"/>
      <c r="H4935" s="268"/>
    </row>
    <row r="4936" spans="1:8" s="313" customFormat="1" x14ac:dyDescent="0.2">
      <c r="A4936" s="316"/>
      <c r="B4936" s="324"/>
      <c r="C4936" s="325"/>
      <c r="D4936" s="325"/>
      <c r="E4936" s="313">
        <f t="shared" si="32"/>
        <v>0</v>
      </c>
      <c r="G4936" s="268"/>
      <c r="H4936" s="268"/>
    </row>
    <row r="4937" spans="1:8" s="313" customFormat="1" x14ac:dyDescent="0.2">
      <c r="A4937" s="316"/>
      <c r="B4937" s="324"/>
      <c r="C4937" s="325"/>
      <c r="D4937" s="325"/>
      <c r="E4937" s="313">
        <f t="shared" si="32"/>
        <v>0</v>
      </c>
      <c r="G4937" s="268"/>
      <c r="H4937" s="268"/>
    </row>
    <row r="4938" spans="1:8" s="313" customFormat="1" x14ac:dyDescent="0.2">
      <c r="A4938" s="316"/>
      <c r="B4938" s="324"/>
      <c r="C4938" s="325"/>
      <c r="D4938" s="325"/>
      <c r="E4938" s="313">
        <f t="shared" si="32"/>
        <v>0</v>
      </c>
      <c r="G4938" s="268"/>
      <c r="H4938" s="268"/>
    </row>
    <row r="4939" spans="1:8" s="313" customFormat="1" x14ac:dyDescent="0.2">
      <c r="A4939" s="316"/>
      <c r="B4939" s="324"/>
      <c r="C4939" s="325"/>
      <c r="D4939" s="325"/>
      <c r="E4939" s="313">
        <f t="shared" si="32"/>
        <v>0</v>
      </c>
      <c r="G4939" s="268"/>
      <c r="H4939" s="268"/>
    </row>
    <row r="4940" spans="1:8" s="313" customFormat="1" x14ac:dyDescent="0.2">
      <c r="A4940" s="316"/>
      <c r="B4940" s="324"/>
      <c r="C4940" s="325"/>
      <c r="D4940" s="325"/>
      <c r="E4940" s="313">
        <f t="shared" si="32"/>
        <v>0</v>
      </c>
      <c r="G4940" s="268"/>
      <c r="H4940" s="268"/>
    </row>
    <row r="4941" spans="1:8" s="313" customFormat="1" x14ac:dyDescent="0.2">
      <c r="A4941" s="316"/>
      <c r="B4941" s="324"/>
      <c r="C4941" s="325"/>
      <c r="D4941" s="325"/>
      <c r="E4941" s="313">
        <f t="shared" si="32"/>
        <v>0</v>
      </c>
      <c r="G4941" s="268"/>
      <c r="H4941" s="268"/>
    </row>
    <row r="4942" spans="1:8" s="313" customFormat="1" x14ac:dyDescent="0.2">
      <c r="A4942" s="316"/>
      <c r="B4942" s="324"/>
      <c r="C4942" s="325"/>
      <c r="D4942" s="325"/>
      <c r="E4942" s="313">
        <f t="shared" si="32"/>
        <v>0</v>
      </c>
      <c r="G4942" s="268"/>
      <c r="H4942" s="268"/>
    </row>
    <row r="4943" spans="1:8" s="313" customFormat="1" x14ac:dyDescent="0.2">
      <c r="A4943" s="316"/>
      <c r="B4943" s="324"/>
      <c r="C4943" s="325"/>
      <c r="D4943" s="325"/>
      <c r="E4943" s="313">
        <f t="shared" si="32"/>
        <v>0</v>
      </c>
      <c r="G4943" s="268"/>
      <c r="H4943" s="268"/>
    </row>
    <row r="4944" spans="1:8" s="313" customFormat="1" x14ac:dyDescent="0.2">
      <c r="A4944" s="316"/>
      <c r="B4944" s="324"/>
      <c r="C4944" s="325"/>
      <c r="D4944" s="325"/>
      <c r="E4944" s="313">
        <f t="shared" si="32"/>
        <v>0</v>
      </c>
      <c r="G4944" s="268"/>
      <c r="H4944" s="268"/>
    </row>
    <row r="4945" spans="1:8" s="313" customFormat="1" x14ac:dyDescent="0.2">
      <c r="A4945" s="316"/>
      <c r="B4945" s="324"/>
      <c r="C4945" s="325"/>
      <c r="D4945" s="325"/>
      <c r="E4945" s="313">
        <f t="shared" si="32"/>
        <v>0</v>
      </c>
      <c r="G4945" s="268"/>
      <c r="H4945" s="268"/>
    </row>
    <row r="4946" spans="1:8" s="313" customFormat="1" x14ac:dyDescent="0.2">
      <c r="A4946" s="316"/>
      <c r="B4946" s="324"/>
      <c r="C4946" s="325"/>
      <c r="D4946" s="325"/>
      <c r="E4946" s="313">
        <f t="shared" si="32"/>
        <v>0</v>
      </c>
      <c r="G4946" s="268"/>
      <c r="H4946" s="268"/>
    </row>
    <row r="4947" spans="1:8" s="313" customFormat="1" x14ac:dyDescent="0.2">
      <c r="A4947" s="316"/>
      <c r="B4947" s="324"/>
      <c r="C4947" s="325"/>
      <c r="D4947" s="325"/>
      <c r="E4947" s="313">
        <f t="shared" si="32"/>
        <v>0</v>
      </c>
      <c r="G4947" s="268"/>
      <c r="H4947" s="268"/>
    </row>
    <row r="4948" spans="1:8" s="313" customFormat="1" x14ac:dyDescent="0.2">
      <c r="A4948" s="316"/>
      <c r="B4948" s="324"/>
      <c r="C4948" s="325"/>
      <c r="D4948" s="325"/>
      <c r="E4948" s="313">
        <f t="shared" si="32"/>
        <v>0</v>
      </c>
      <c r="G4948" s="268"/>
      <c r="H4948" s="268"/>
    </row>
    <row r="4949" spans="1:8" s="313" customFormat="1" x14ac:dyDescent="0.2">
      <c r="A4949" s="316"/>
      <c r="B4949" s="324"/>
      <c r="C4949" s="325"/>
      <c r="D4949" s="325"/>
      <c r="E4949" s="313">
        <f t="shared" si="32"/>
        <v>0</v>
      </c>
      <c r="G4949" s="268"/>
      <c r="H4949" s="268"/>
    </row>
    <row r="4950" spans="1:8" s="313" customFormat="1" x14ac:dyDescent="0.2">
      <c r="A4950" s="316"/>
      <c r="B4950" s="324"/>
      <c r="C4950" s="325"/>
      <c r="D4950" s="325"/>
      <c r="E4950" s="313">
        <f t="shared" si="32"/>
        <v>0</v>
      </c>
      <c r="G4950" s="268"/>
      <c r="H4950" s="268"/>
    </row>
    <row r="4951" spans="1:8" s="313" customFormat="1" x14ac:dyDescent="0.2">
      <c r="A4951" s="316"/>
      <c r="B4951" s="324"/>
      <c r="C4951" s="325"/>
      <c r="D4951" s="325"/>
      <c r="E4951" s="313">
        <f t="shared" si="32"/>
        <v>0</v>
      </c>
      <c r="G4951" s="268"/>
      <c r="H4951" s="268"/>
    </row>
    <row r="4952" spans="1:8" s="313" customFormat="1" x14ac:dyDescent="0.2">
      <c r="A4952" s="316"/>
      <c r="B4952" s="324"/>
      <c r="C4952" s="325"/>
      <c r="D4952" s="325"/>
      <c r="E4952" s="313">
        <f t="shared" ref="E4952:E5015" si="33">F4952*C4952</f>
        <v>0</v>
      </c>
      <c r="G4952" s="268"/>
      <c r="H4952" s="268"/>
    </row>
    <row r="4953" spans="1:8" s="313" customFormat="1" x14ac:dyDescent="0.2">
      <c r="A4953" s="316"/>
      <c r="B4953" s="324"/>
      <c r="C4953" s="325"/>
      <c r="D4953" s="325"/>
      <c r="E4953" s="313">
        <f t="shared" si="33"/>
        <v>0</v>
      </c>
      <c r="G4953" s="268"/>
      <c r="H4953" s="268"/>
    </row>
    <row r="4954" spans="1:8" s="313" customFormat="1" x14ac:dyDescent="0.2">
      <c r="A4954" s="316"/>
      <c r="B4954" s="324"/>
      <c r="C4954" s="325"/>
      <c r="D4954" s="325"/>
      <c r="E4954" s="313">
        <f t="shared" si="33"/>
        <v>0</v>
      </c>
      <c r="G4954" s="268"/>
      <c r="H4954" s="268"/>
    </row>
    <row r="4955" spans="1:8" s="313" customFormat="1" x14ac:dyDescent="0.2">
      <c r="A4955" s="316"/>
      <c r="B4955" s="324"/>
      <c r="C4955" s="325"/>
      <c r="D4955" s="325"/>
      <c r="E4955" s="313">
        <f t="shared" si="33"/>
        <v>0</v>
      </c>
      <c r="G4955" s="268"/>
      <c r="H4955" s="268"/>
    </row>
    <row r="4956" spans="1:8" s="313" customFormat="1" x14ac:dyDescent="0.2">
      <c r="A4956" s="316"/>
      <c r="B4956" s="324"/>
      <c r="C4956" s="325"/>
      <c r="D4956" s="325"/>
      <c r="E4956" s="313">
        <f t="shared" si="33"/>
        <v>0</v>
      </c>
      <c r="G4956" s="268"/>
      <c r="H4956" s="268"/>
    </row>
    <row r="4957" spans="1:8" s="313" customFormat="1" x14ac:dyDescent="0.2">
      <c r="A4957" s="316"/>
      <c r="B4957" s="324"/>
      <c r="C4957" s="325"/>
      <c r="D4957" s="325"/>
      <c r="E4957" s="313">
        <f t="shared" si="33"/>
        <v>0</v>
      </c>
      <c r="G4957" s="268"/>
      <c r="H4957" s="268"/>
    </row>
    <row r="4958" spans="1:8" s="313" customFormat="1" x14ac:dyDescent="0.2">
      <c r="A4958" s="316"/>
      <c r="B4958" s="324"/>
      <c r="C4958" s="325"/>
      <c r="D4958" s="325"/>
      <c r="E4958" s="313">
        <f t="shared" si="33"/>
        <v>0</v>
      </c>
      <c r="G4958" s="268"/>
      <c r="H4958" s="268"/>
    </row>
    <row r="4959" spans="1:8" s="313" customFormat="1" x14ac:dyDescent="0.2">
      <c r="A4959" s="316"/>
      <c r="B4959" s="324"/>
      <c r="C4959" s="325"/>
      <c r="D4959" s="325"/>
      <c r="E4959" s="313">
        <f t="shared" si="33"/>
        <v>0</v>
      </c>
      <c r="G4959" s="268"/>
      <c r="H4959" s="268"/>
    </row>
    <row r="4960" spans="1:8" s="313" customFormat="1" x14ac:dyDescent="0.2">
      <c r="A4960" s="316"/>
      <c r="B4960" s="324"/>
      <c r="C4960" s="325"/>
      <c r="D4960" s="325"/>
      <c r="E4960" s="313">
        <f t="shared" si="33"/>
        <v>0</v>
      </c>
      <c r="G4960" s="268"/>
      <c r="H4960" s="268"/>
    </row>
    <row r="4961" spans="1:8" s="313" customFormat="1" x14ac:dyDescent="0.2">
      <c r="A4961" s="316"/>
      <c r="B4961" s="324"/>
      <c r="C4961" s="325"/>
      <c r="D4961" s="325"/>
      <c r="E4961" s="313">
        <f t="shared" si="33"/>
        <v>0</v>
      </c>
      <c r="G4961" s="268"/>
      <c r="H4961" s="268"/>
    </row>
    <row r="4962" spans="1:8" s="313" customFormat="1" x14ac:dyDescent="0.2">
      <c r="A4962" s="316"/>
      <c r="B4962" s="324"/>
      <c r="C4962" s="325"/>
      <c r="D4962" s="325"/>
      <c r="E4962" s="313">
        <f t="shared" si="33"/>
        <v>0</v>
      </c>
      <c r="G4962" s="268"/>
      <c r="H4962" s="268"/>
    </row>
    <row r="4963" spans="1:8" s="313" customFormat="1" x14ac:dyDescent="0.2">
      <c r="A4963" s="316"/>
      <c r="B4963" s="324"/>
      <c r="C4963" s="325"/>
      <c r="D4963" s="325"/>
      <c r="E4963" s="313">
        <f t="shared" si="33"/>
        <v>0</v>
      </c>
      <c r="G4963" s="268"/>
      <c r="H4963" s="268"/>
    </row>
    <row r="4964" spans="1:8" s="313" customFormat="1" x14ac:dyDescent="0.2">
      <c r="A4964" s="316"/>
      <c r="B4964" s="324"/>
      <c r="C4964" s="325"/>
      <c r="D4964" s="325"/>
      <c r="E4964" s="313">
        <f t="shared" si="33"/>
        <v>0</v>
      </c>
      <c r="G4964" s="268"/>
      <c r="H4964" s="268"/>
    </row>
    <row r="4965" spans="1:8" s="313" customFormat="1" x14ac:dyDescent="0.2">
      <c r="A4965" s="316"/>
      <c r="B4965" s="324"/>
      <c r="C4965" s="325"/>
      <c r="D4965" s="325"/>
      <c r="E4965" s="313">
        <f t="shared" si="33"/>
        <v>0</v>
      </c>
      <c r="G4965" s="268"/>
      <c r="H4965" s="268"/>
    </row>
    <row r="4966" spans="1:8" s="313" customFormat="1" x14ac:dyDescent="0.2">
      <c r="A4966" s="316"/>
      <c r="B4966" s="324"/>
      <c r="C4966" s="325"/>
      <c r="D4966" s="325"/>
      <c r="E4966" s="313">
        <f t="shared" si="33"/>
        <v>0</v>
      </c>
      <c r="G4966" s="268"/>
      <c r="H4966" s="268"/>
    </row>
    <row r="4967" spans="1:8" s="313" customFormat="1" x14ac:dyDescent="0.2">
      <c r="A4967" s="316"/>
      <c r="B4967" s="324"/>
      <c r="C4967" s="325"/>
      <c r="D4967" s="325"/>
      <c r="E4967" s="313">
        <f t="shared" si="33"/>
        <v>0</v>
      </c>
      <c r="G4967" s="268"/>
      <c r="H4967" s="268"/>
    </row>
    <row r="4968" spans="1:8" s="313" customFormat="1" x14ac:dyDescent="0.2">
      <c r="A4968" s="316"/>
      <c r="B4968" s="324"/>
      <c r="C4968" s="325"/>
      <c r="D4968" s="325"/>
      <c r="E4968" s="313">
        <f t="shared" si="33"/>
        <v>0</v>
      </c>
      <c r="G4968" s="268"/>
      <c r="H4968" s="268"/>
    </row>
    <row r="4969" spans="1:8" s="313" customFormat="1" x14ac:dyDescent="0.2">
      <c r="A4969" s="316"/>
      <c r="B4969" s="324"/>
      <c r="C4969" s="325"/>
      <c r="D4969" s="325"/>
      <c r="E4969" s="313">
        <f t="shared" si="33"/>
        <v>0</v>
      </c>
      <c r="G4969" s="268"/>
      <c r="H4969" s="268"/>
    </row>
    <row r="4970" spans="1:8" s="313" customFormat="1" x14ac:dyDescent="0.2">
      <c r="A4970" s="316"/>
      <c r="B4970" s="324"/>
      <c r="C4970" s="325"/>
      <c r="D4970" s="325"/>
      <c r="E4970" s="313">
        <f t="shared" si="33"/>
        <v>0</v>
      </c>
      <c r="G4970" s="268"/>
      <c r="H4970" s="268"/>
    </row>
    <row r="4971" spans="1:8" s="313" customFormat="1" x14ac:dyDescent="0.2">
      <c r="A4971" s="316"/>
      <c r="B4971" s="324"/>
      <c r="C4971" s="325"/>
      <c r="D4971" s="325"/>
      <c r="E4971" s="313">
        <f t="shared" si="33"/>
        <v>0</v>
      </c>
      <c r="G4971" s="268"/>
      <c r="H4971" s="268"/>
    </row>
    <row r="4972" spans="1:8" s="313" customFormat="1" x14ac:dyDescent="0.2">
      <c r="A4972" s="316"/>
      <c r="B4972" s="324"/>
      <c r="C4972" s="325"/>
      <c r="D4972" s="325"/>
      <c r="E4972" s="313">
        <f t="shared" si="33"/>
        <v>0</v>
      </c>
      <c r="G4972" s="268"/>
      <c r="H4972" s="268"/>
    </row>
    <row r="4973" spans="1:8" s="313" customFormat="1" x14ac:dyDescent="0.2">
      <c r="A4973" s="316"/>
      <c r="B4973" s="324"/>
      <c r="C4973" s="325"/>
      <c r="D4973" s="325"/>
      <c r="E4973" s="313">
        <f t="shared" si="33"/>
        <v>0</v>
      </c>
      <c r="G4973" s="268"/>
      <c r="H4973" s="268"/>
    </row>
    <row r="4974" spans="1:8" s="313" customFormat="1" x14ac:dyDescent="0.2">
      <c r="A4974" s="316"/>
      <c r="B4974" s="324"/>
      <c r="C4974" s="325"/>
      <c r="D4974" s="325"/>
      <c r="E4974" s="313">
        <f t="shared" si="33"/>
        <v>0</v>
      </c>
      <c r="G4974" s="268"/>
      <c r="H4974" s="268"/>
    </row>
    <row r="4975" spans="1:8" s="313" customFormat="1" x14ac:dyDescent="0.2">
      <c r="A4975" s="316"/>
      <c r="B4975" s="324"/>
      <c r="C4975" s="325"/>
      <c r="D4975" s="325"/>
      <c r="E4975" s="313">
        <f t="shared" si="33"/>
        <v>0</v>
      </c>
      <c r="G4975" s="268"/>
      <c r="H4975" s="268"/>
    </row>
    <row r="4976" spans="1:8" s="313" customFormat="1" x14ac:dyDescent="0.2">
      <c r="A4976" s="316"/>
      <c r="B4976" s="324"/>
      <c r="C4976" s="325"/>
      <c r="D4976" s="325"/>
      <c r="E4976" s="313">
        <f t="shared" si="33"/>
        <v>0</v>
      </c>
      <c r="G4976" s="268"/>
      <c r="H4976" s="268"/>
    </row>
    <row r="4977" spans="1:8" s="313" customFormat="1" x14ac:dyDescent="0.2">
      <c r="A4977" s="316"/>
      <c r="B4977" s="324"/>
      <c r="C4977" s="325"/>
      <c r="D4977" s="325"/>
      <c r="E4977" s="313">
        <f t="shared" si="33"/>
        <v>0</v>
      </c>
      <c r="G4977" s="268"/>
      <c r="H4977" s="268"/>
    </row>
    <row r="4978" spans="1:8" s="313" customFormat="1" x14ac:dyDescent="0.2">
      <c r="A4978" s="316"/>
      <c r="B4978" s="324"/>
      <c r="C4978" s="325"/>
      <c r="D4978" s="325"/>
      <c r="E4978" s="313">
        <f t="shared" si="33"/>
        <v>0</v>
      </c>
      <c r="G4978" s="268"/>
      <c r="H4978" s="268"/>
    </row>
    <row r="4979" spans="1:8" s="313" customFormat="1" x14ac:dyDescent="0.2">
      <c r="A4979" s="316"/>
      <c r="B4979" s="324"/>
      <c r="C4979" s="325"/>
      <c r="D4979" s="325"/>
      <c r="E4979" s="313">
        <f t="shared" si="33"/>
        <v>0</v>
      </c>
      <c r="G4979" s="268"/>
      <c r="H4979" s="268"/>
    </row>
    <row r="4980" spans="1:8" s="313" customFormat="1" x14ac:dyDescent="0.2">
      <c r="A4980" s="316"/>
      <c r="B4980" s="324"/>
      <c r="C4980" s="325"/>
      <c r="D4980" s="325"/>
      <c r="E4980" s="313">
        <f t="shared" si="33"/>
        <v>0</v>
      </c>
      <c r="G4980" s="268"/>
      <c r="H4980" s="268"/>
    </row>
    <row r="4981" spans="1:8" s="313" customFormat="1" x14ac:dyDescent="0.2">
      <c r="A4981" s="316"/>
      <c r="B4981" s="324"/>
      <c r="C4981" s="325"/>
      <c r="D4981" s="325"/>
      <c r="E4981" s="313">
        <f t="shared" si="33"/>
        <v>0</v>
      </c>
      <c r="G4981" s="268"/>
      <c r="H4981" s="268"/>
    </row>
    <row r="4982" spans="1:8" s="313" customFormat="1" x14ac:dyDescent="0.2">
      <c r="A4982" s="316"/>
      <c r="B4982" s="324"/>
      <c r="C4982" s="325"/>
      <c r="D4982" s="325"/>
      <c r="E4982" s="313">
        <f t="shared" si="33"/>
        <v>0</v>
      </c>
      <c r="G4982" s="268"/>
      <c r="H4982" s="268"/>
    </row>
    <row r="4983" spans="1:8" s="313" customFormat="1" x14ac:dyDescent="0.2">
      <c r="A4983" s="316"/>
      <c r="B4983" s="324"/>
      <c r="C4983" s="325"/>
      <c r="D4983" s="325"/>
      <c r="E4983" s="313">
        <f t="shared" si="33"/>
        <v>0</v>
      </c>
      <c r="G4983" s="268"/>
      <c r="H4983" s="268"/>
    </row>
    <row r="4984" spans="1:8" s="313" customFormat="1" x14ac:dyDescent="0.2">
      <c r="A4984" s="316"/>
      <c r="B4984" s="324"/>
      <c r="C4984" s="325"/>
      <c r="D4984" s="325"/>
      <c r="E4984" s="313">
        <f t="shared" si="33"/>
        <v>0</v>
      </c>
      <c r="G4984" s="268"/>
      <c r="H4984" s="268"/>
    </row>
    <row r="4985" spans="1:8" s="313" customFormat="1" x14ac:dyDescent="0.2">
      <c r="A4985" s="316"/>
      <c r="B4985" s="324"/>
      <c r="C4985" s="325"/>
      <c r="D4985" s="325"/>
      <c r="E4985" s="313">
        <f t="shared" si="33"/>
        <v>0</v>
      </c>
      <c r="G4985" s="268"/>
      <c r="H4985" s="268"/>
    </row>
    <row r="4986" spans="1:8" s="313" customFormat="1" x14ac:dyDescent="0.2">
      <c r="A4986" s="316"/>
      <c r="B4986" s="324"/>
      <c r="C4986" s="325"/>
      <c r="D4986" s="325"/>
      <c r="E4986" s="313">
        <f t="shared" si="33"/>
        <v>0</v>
      </c>
      <c r="G4986" s="268"/>
      <c r="H4986" s="268"/>
    </row>
    <row r="4987" spans="1:8" s="313" customFormat="1" x14ac:dyDescent="0.2">
      <c r="A4987" s="316"/>
      <c r="B4987" s="324"/>
      <c r="C4987" s="325"/>
      <c r="D4987" s="325"/>
      <c r="E4987" s="313">
        <f t="shared" si="33"/>
        <v>0</v>
      </c>
      <c r="G4987" s="268"/>
      <c r="H4987" s="268"/>
    </row>
    <row r="4988" spans="1:8" s="313" customFormat="1" x14ac:dyDescent="0.2">
      <c r="A4988" s="316"/>
      <c r="B4988" s="324"/>
      <c r="C4988" s="325"/>
      <c r="D4988" s="325"/>
      <c r="E4988" s="313">
        <f t="shared" si="33"/>
        <v>0</v>
      </c>
      <c r="G4988" s="268"/>
      <c r="H4988" s="268"/>
    </row>
    <row r="4989" spans="1:8" s="313" customFormat="1" x14ac:dyDescent="0.2">
      <c r="A4989" s="316"/>
      <c r="B4989" s="324"/>
      <c r="C4989" s="325"/>
      <c r="D4989" s="325"/>
      <c r="E4989" s="313">
        <f t="shared" si="33"/>
        <v>0</v>
      </c>
      <c r="G4989" s="268"/>
      <c r="H4989" s="268"/>
    </row>
    <row r="4990" spans="1:8" s="313" customFormat="1" x14ac:dyDescent="0.2">
      <c r="A4990" s="316"/>
      <c r="B4990" s="324"/>
      <c r="C4990" s="325"/>
      <c r="D4990" s="325"/>
      <c r="E4990" s="313">
        <f t="shared" si="33"/>
        <v>0</v>
      </c>
      <c r="G4990" s="268"/>
      <c r="H4990" s="268"/>
    </row>
    <row r="4991" spans="1:8" s="313" customFormat="1" x14ac:dyDescent="0.2">
      <c r="A4991" s="316"/>
      <c r="B4991" s="324"/>
      <c r="C4991" s="325"/>
      <c r="D4991" s="325"/>
      <c r="E4991" s="313">
        <f t="shared" si="33"/>
        <v>0</v>
      </c>
      <c r="G4991" s="268"/>
      <c r="H4991" s="268"/>
    </row>
    <row r="4992" spans="1:8" s="313" customFormat="1" x14ac:dyDescent="0.2">
      <c r="A4992" s="316"/>
      <c r="B4992" s="324"/>
      <c r="C4992" s="325"/>
      <c r="D4992" s="325"/>
      <c r="E4992" s="313">
        <f t="shared" si="33"/>
        <v>0</v>
      </c>
      <c r="G4992" s="268"/>
      <c r="H4992" s="268"/>
    </row>
    <row r="4993" spans="1:8" s="313" customFormat="1" x14ac:dyDescent="0.2">
      <c r="A4993" s="316"/>
      <c r="B4993" s="324"/>
      <c r="C4993" s="325"/>
      <c r="D4993" s="325"/>
      <c r="E4993" s="313">
        <f t="shared" si="33"/>
        <v>0</v>
      </c>
      <c r="G4993" s="268"/>
      <c r="H4993" s="268"/>
    </row>
    <row r="4994" spans="1:8" s="313" customFormat="1" x14ac:dyDescent="0.2">
      <c r="A4994" s="316"/>
      <c r="B4994" s="324"/>
      <c r="C4994" s="325"/>
      <c r="D4994" s="325"/>
      <c r="E4994" s="313">
        <f t="shared" si="33"/>
        <v>0</v>
      </c>
      <c r="G4994" s="268"/>
      <c r="H4994" s="268"/>
    </row>
    <row r="4995" spans="1:8" s="313" customFormat="1" x14ac:dyDescent="0.2">
      <c r="A4995" s="316"/>
      <c r="B4995" s="324"/>
      <c r="C4995" s="325"/>
      <c r="D4995" s="325"/>
      <c r="E4995" s="313">
        <f t="shared" si="33"/>
        <v>0</v>
      </c>
      <c r="G4995" s="268"/>
      <c r="H4995" s="268"/>
    </row>
    <row r="4996" spans="1:8" s="313" customFormat="1" x14ac:dyDescent="0.2">
      <c r="A4996" s="316"/>
      <c r="B4996" s="324"/>
      <c r="C4996" s="325"/>
      <c r="D4996" s="325"/>
      <c r="E4996" s="313">
        <f t="shared" si="33"/>
        <v>0</v>
      </c>
      <c r="G4996" s="268"/>
      <c r="H4996" s="268"/>
    </row>
    <row r="4997" spans="1:8" s="313" customFormat="1" x14ac:dyDescent="0.2">
      <c r="A4997" s="316"/>
      <c r="B4997" s="324"/>
      <c r="C4997" s="325"/>
      <c r="D4997" s="325"/>
      <c r="E4997" s="313">
        <f t="shared" si="33"/>
        <v>0</v>
      </c>
      <c r="G4997" s="268"/>
      <c r="H4997" s="268"/>
    </row>
    <row r="4998" spans="1:8" s="313" customFormat="1" x14ac:dyDescent="0.2">
      <c r="A4998" s="316"/>
      <c r="B4998" s="324"/>
      <c r="C4998" s="325"/>
      <c r="D4998" s="325"/>
      <c r="E4998" s="313">
        <f t="shared" si="33"/>
        <v>0</v>
      </c>
      <c r="G4998" s="268"/>
      <c r="H4998" s="268"/>
    </row>
    <row r="4999" spans="1:8" s="313" customFormat="1" x14ac:dyDescent="0.2">
      <c r="A4999" s="316"/>
      <c r="B4999" s="324"/>
      <c r="C4999" s="325"/>
      <c r="D4999" s="325"/>
      <c r="E4999" s="313">
        <f t="shared" si="33"/>
        <v>0</v>
      </c>
      <c r="G4999" s="268"/>
      <c r="H4999" s="268"/>
    </row>
    <row r="5000" spans="1:8" s="313" customFormat="1" x14ac:dyDescent="0.2">
      <c r="A5000" s="316"/>
      <c r="B5000" s="324"/>
      <c r="C5000" s="325"/>
      <c r="D5000" s="325"/>
      <c r="E5000" s="313">
        <f t="shared" si="33"/>
        <v>0</v>
      </c>
      <c r="G5000" s="268"/>
      <c r="H5000" s="268"/>
    </row>
    <row r="5001" spans="1:8" s="313" customFormat="1" x14ac:dyDescent="0.2">
      <c r="A5001" s="316"/>
      <c r="B5001" s="324"/>
      <c r="C5001" s="325"/>
      <c r="D5001" s="325"/>
      <c r="E5001" s="313">
        <f t="shared" si="33"/>
        <v>0</v>
      </c>
      <c r="G5001" s="268"/>
      <c r="H5001" s="268"/>
    </row>
    <row r="5002" spans="1:8" s="313" customFormat="1" x14ac:dyDescent="0.2">
      <c r="A5002" s="316"/>
      <c r="B5002" s="324"/>
      <c r="C5002" s="325"/>
      <c r="D5002" s="325"/>
      <c r="E5002" s="313">
        <f t="shared" si="33"/>
        <v>0</v>
      </c>
      <c r="G5002" s="268"/>
      <c r="H5002" s="268"/>
    </row>
    <row r="5003" spans="1:8" s="313" customFormat="1" x14ac:dyDescent="0.2">
      <c r="A5003" s="316"/>
      <c r="B5003" s="324"/>
      <c r="C5003" s="325"/>
      <c r="D5003" s="325"/>
      <c r="E5003" s="313">
        <f t="shared" si="33"/>
        <v>0</v>
      </c>
      <c r="G5003" s="268"/>
      <c r="H5003" s="268"/>
    </row>
    <row r="5004" spans="1:8" s="313" customFormat="1" x14ac:dyDescent="0.2">
      <c r="A5004" s="316"/>
      <c r="B5004" s="324"/>
      <c r="C5004" s="325"/>
      <c r="D5004" s="325"/>
      <c r="E5004" s="313">
        <f t="shared" si="33"/>
        <v>0</v>
      </c>
      <c r="G5004" s="268"/>
      <c r="H5004" s="268"/>
    </row>
    <row r="5005" spans="1:8" s="313" customFormat="1" x14ac:dyDescent="0.2">
      <c r="A5005" s="316"/>
      <c r="B5005" s="324"/>
      <c r="C5005" s="325"/>
      <c r="D5005" s="325"/>
      <c r="E5005" s="313">
        <f t="shared" si="33"/>
        <v>0</v>
      </c>
      <c r="G5005" s="268"/>
      <c r="H5005" s="268"/>
    </row>
    <row r="5006" spans="1:8" s="313" customFormat="1" x14ac:dyDescent="0.2">
      <c r="A5006" s="316"/>
      <c r="B5006" s="324"/>
      <c r="C5006" s="325"/>
      <c r="D5006" s="325"/>
      <c r="E5006" s="313">
        <f t="shared" si="33"/>
        <v>0</v>
      </c>
      <c r="G5006" s="268"/>
      <c r="H5006" s="268"/>
    </row>
    <row r="5007" spans="1:8" s="313" customFormat="1" x14ac:dyDescent="0.2">
      <c r="A5007" s="316"/>
      <c r="B5007" s="324"/>
      <c r="C5007" s="325"/>
      <c r="D5007" s="325"/>
      <c r="E5007" s="313">
        <f t="shared" si="33"/>
        <v>0</v>
      </c>
      <c r="G5007" s="268"/>
      <c r="H5007" s="268"/>
    </row>
    <row r="5008" spans="1:8" s="313" customFormat="1" x14ac:dyDescent="0.2">
      <c r="A5008" s="316"/>
      <c r="B5008" s="324"/>
      <c r="C5008" s="325"/>
      <c r="D5008" s="325"/>
      <c r="E5008" s="313">
        <f t="shared" si="33"/>
        <v>0</v>
      </c>
      <c r="G5008" s="268"/>
      <c r="H5008" s="268"/>
    </row>
    <row r="5009" spans="1:8" s="313" customFormat="1" x14ac:dyDescent="0.2">
      <c r="A5009" s="316"/>
      <c r="B5009" s="324"/>
      <c r="C5009" s="325"/>
      <c r="D5009" s="325"/>
      <c r="E5009" s="313">
        <f t="shared" si="33"/>
        <v>0</v>
      </c>
      <c r="G5009" s="268"/>
      <c r="H5009" s="268"/>
    </row>
    <row r="5010" spans="1:8" s="313" customFormat="1" x14ac:dyDescent="0.2">
      <c r="A5010" s="316"/>
      <c r="B5010" s="324"/>
      <c r="C5010" s="325"/>
      <c r="D5010" s="325"/>
      <c r="E5010" s="313">
        <f t="shared" si="33"/>
        <v>0</v>
      </c>
      <c r="G5010" s="268"/>
      <c r="H5010" s="268"/>
    </row>
    <row r="5011" spans="1:8" s="313" customFormat="1" x14ac:dyDescent="0.2">
      <c r="A5011" s="316"/>
      <c r="B5011" s="324"/>
      <c r="C5011" s="325"/>
      <c r="D5011" s="325"/>
      <c r="E5011" s="313">
        <f t="shared" si="33"/>
        <v>0</v>
      </c>
      <c r="G5011" s="268"/>
      <c r="H5011" s="268"/>
    </row>
    <row r="5012" spans="1:8" s="313" customFormat="1" x14ac:dyDescent="0.2">
      <c r="A5012" s="316"/>
      <c r="B5012" s="324"/>
      <c r="C5012" s="325"/>
      <c r="D5012" s="325"/>
      <c r="E5012" s="313">
        <f t="shared" si="33"/>
        <v>0</v>
      </c>
      <c r="G5012" s="268"/>
      <c r="H5012" s="268"/>
    </row>
    <row r="5013" spans="1:8" s="313" customFormat="1" x14ac:dyDescent="0.2">
      <c r="A5013" s="316"/>
      <c r="B5013" s="324"/>
      <c r="C5013" s="325"/>
      <c r="D5013" s="325"/>
      <c r="E5013" s="313">
        <f t="shared" si="33"/>
        <v>0</v>
      </c>
      <c r="G5013" s="268"/>
      <c r="H5013" s="268"/>
    </row>
    <row r="5014" spans="1:8" s="313" customFormat="1" x14ac:dyDescent="0.2">
      <c r="A5014" s="316"/>
      <c r="B5014" s="324"/>
      <c r="C5014" s="325"/>
      <c r="D5014" s="325"/>
      <c r="E5014" s="313">
        <f t="shared" si="33"/>
        <v>0</v>
      </c>
      <c r="G5014" s="268"/>
      <c r="H5014" s="268"/>
    </row>
    <row r="5015" spans="1:8" s="313" customFormat="1" x14ac:dyDescent="0.2">
      <c r="A5015" s="316"/>
      <c r="B5015" s="324"/>
      <c r="C5015" s="325"/>
      <c r="D5015" s="325"/>
      <c r="E5015" s="313">
        <f t="shared" si="33"/>
        <v>0</v>
      </c>
      <c r="G5015" s="268"/>
      <c r="H5015" s="268"/>
    </row>
    <row r="5016" spans="1:8" s="313" customFormat="1" x14ac:dyDescent="0.2">
      <c r="A5016" s="316"/>
      <c r="B5016" s="324"/>
      <c r="C5016" s="325"/>
      <c r="D5016" s="325"/>
      <c r="E5016" s="313">
        <f t="shared" ref="E5016:E5079" si="34">F5016*C5016</f>
        <v>0</v>
      </c>
      <c r="G5016" s="268"/>
      <c r="H5016" s="268"/>
    </row>
    <row r="5017" spans="1:8" s="313" customFormat="1" x14ac:dyDescent="0.2">
      <c r="A5017" s="316"/>
      <c r="B5017" s="324"/>
      <c r="C5017" s="325"/>
      <c r="D5017" s="325"/>
      <c r="E5017" s="313">
        <f t="shared" si="34"/>
        <v>0</v>
      </c>
      <c r="G5017" s="268"/>
      <c r="H5017" s="268"/>
    </row>
    <row r="5018" spans="1:8" s="313" customFormat="1" x14ac:dyDescent="0.2">
      <c r="A5018" s="316"/>
      <c r="B5018" s="324"/>
      <c r="C5018" s="325"/>
      <c r="D5018" s="325"/>
      <c r="E5018" s="313">
        <f t="shared" si="34"/>
        <v>0</v>
      </c>
      <c r="G5018" s="268"/>
      <c r="H5018" s="268"/>
    </row>
    <row r="5019" spans="1:8" s="313" customFormat="1" x14ac:dyDescent="0.2">
      <c r="A5019" s="316"/>
      <c r="B5019" s="324"/>
      <c r="C5019" s="325"/>
      <c r="D5019" s="325"/>
      <c r="E5019" s="313">
        <f t="shared" si="34"/>
        <v>0</v>
      </c>
      <c r="G5019" s="268"/>
      <c r="H5019" s="268"/>
    </row>
    <row r="5020" spans="1:8" s="313" customFormat="1" x14ac:dyDescent="0.2">
      <c r="A5020" s="316"/>
      <c r="B5020" s="324"/>
      <c r="C5020" s="325"/>
      <c r="D5020" s="325"/>
      <c r="E5020" s="313">
        <f t="shared" si="34"/>
        <v>0</v>
      </c>
      <c r="G5020" s="268"/>
      <c r="H5020" s="268"/>
    </row>
    <row r="5021" spans="1:8" s="313" customFormat="1" x14ac:dyDescent="0.2">
      <c r="A5021" s="316"/>
      <c r="B5021" s="324"/>
      <c r="C5021" s="325"/>
      <c r="D5021" s="325"/>
      <c r="E5021" s="313">
        <f t="shared" si="34"/>
        <v>0</v>
      </c>
      <c r="G5021" s="268"/>
      <c r="H5021" s="268"/>
    </row>
    <row r="5022" spans="1:8" s="313" customFormat="1" x14ac:dyDescent="0.2">
      <c r="A5022" s="316"/>
      <c r="B5022" s="324"/>
      <c r="C5022" s="325"/>
      <c r="D5022" s="325"/>
      <c r="E5022" s="313">
        <f t="shared" si="34"/>
        <v>0</v>
      </c>
      <c r="G5022" s="268"/>
      <c r="H5022" s="268"/>
    </row>
    <row r="5023" spans="1:8" s="313" customFormat="1" x14ac:dyDescent="0.2">
      <c r="A5023" s="316"/>
      <c r="B5023" s="324"/>
      <c r="C5023" s="325"/>
      <c r="D5023" s="325"/>
      <c r="E5023" s="313">
        <f t="shared" si="34"/>
        <v>0</v>
      </c>
      <c r="G5023" s="268"/>
      <c r="H5023" s="268"/>
    </row>
    <row r="5024" spans="1:8" s="313" customFormat="1" x14ac:dyDescent="0.2">
      <c r="A5024" s="316"/>
      <c r="B5024" s="324"/>
      <c r="C5024" s="325"/>
      <c r="D5024" s="325"/>
      <c r="E5024" s="313">
        <f t="shared" si="34"/>
        <v>0</v>
      </c>
      <c r="G5024" s="268"/>
      <c r="H5024" s="268"/>
    </row>
    <row r="5025" spans="1:8" s="313" customFormat="1" x14ac:dyDescent="0.2">
      <c r="A5025" s="316"/>
      <c r="B5025" s="324"/>
      <c r="C5025" s="325"/>
      <c r="D5025" s="325"/>
      <c r="E5025" s="313">
        <f t="shared" si="34"/>
        <v>0</v>
      </c>
      <c r="G5025" s="268"/>
      <c r="H5025" s="268"/>
    </row>
    <row r="5026" spans="1:8" s="313" customFormat="1" x14ac:dyDescent="0.2">
      <c r="A5026" s="316"/>
      <c r="B5026" s="324"/>
      <c r="C5026" s="325"/>
      <c r="D5026" s="325"/>
      <c r="E5026" s="313">
        <f t="shared" si="34"/>
        <v>0</v>
      </c>
      <c r="G5026" s="268"/>
      <c r="H5026" s="268"/>
    </row>
    <row r="5027" spans="1:8" s="313" customFormat="1" x14ac:dyDescent="0.2">
      <c r="A5027" s="316"/>
      <c r="B5027" s="324"/>
      <c r="C5027" s="325"/>
      <c r="D5027" s="325"/>
      <c r="E5027" s="313">
        <f t="shared" si="34"/>
        <v>0</v>
      </c>
      <c r="G5027" s="268"/>
      <c r="H5027" s="268"/>
    </row>
    <row r="5028" spans="1:8" s="313" customFormat="1" x14ac:dyDescent="0.2">
      <c r="A5028" s="316"/>
      <c r="B5028" s="324"/>
      <c r="C5028" s="325"/>
      <c r="D5028" s="325"/>
      <c r="E5028" s="313">
        <f t="shared" si="34"/>
        <v>0</v>
      </c>
      <c r="G5028" s="268"/>
      <c r="H5028" s="268"/>
    </row>
    <row r="5029" spans="1:8" s="313" customFormat="1" x14ac:dyDescent="0.2">
      <c r="A5029" s="316"/>
      <c r="B5029" s="324"/>
      <c r="C5029" s="325"/>
      <c r="D5029" s="325"/>
      <c r="E5029" s="313">
        <f t="shared" si="34"/>
        <v>0</v>
      </c>
      <c r="G5029" s="268"/>
      <c r="H5029" s="268"/>
    </row>
    <row r="5030" spans="1:8" s="313" customFormat="1" x14ac:dyDescent="0.2">
      <c r="A5030" s="316"/>
      <c r="B5030" s="324"/>
      <c r="C5030" s="325"/>
      <c r="D5030" s="325"/>
      <c r="E5030" s="313">
        <f t="shared" si="34"/>
        <v>0</v>
      </c>
      <c r="G5030" s="268"/>
      <c r="H5030" s="268"/>
    </row>
    <row r="5031" spans="1:8" s="313" customFormat="1" x14ac:dyDescent="0.2">
      <c r="A5031" s="316"/>
      <c r="B5031" s="324"/>
      <c r="C5031" s="325"/>
      <c r="D5031" s="325"/>
      <c r="E5031" s="313">
        <f t="shared" si="34"/>
        <v>0</v>
      </c>
      <c r="G5031" s="268"/>
      <c r="H5031" s="268"/>
    </row>
    <row r="5032" spans="1:8" s="313" customFormat="1" x14ac:dyDescent="0.2">
      <c r="A5032" s="316"/>
      <c r="B5032" s="324"/>
      <c r="C5032" s="325"/>
      <c r="D5032" s="325"/>
      <c r="E5032" s="313">
        <f t="shared" si="34"/>
        <v>0</v>
      </c>
      <c r="G5032" s="268"/>
      <c r="H5032" s="268"/>
    </row>
    <row r="5033" spans="1:8" s="313" customFormat="1" x14ac:dyDescent="0.2">
      <c r="A5033" s="316"/>
      <c r="B5033" s="324"/>
      <c r="C5033" s="325"/>
      <c r="D5033" s="325"/>
      <c r="E5033" s="313">
        <f t="shared" si="34"/>
        <v>0</v>
      </c>
      <c r="G5033" s="268"/>
      <c r="H5033" s="268"/>
    </row>
    <row r="5034" spans="1:8" s="313" customFormat="1" x14ac:dyDescent="0.2">
      <c r="A5034" s="316"/>
      <c r="B5034" s="324"/>
      <c r="C5034" s="325"/>
      <c r="D5034" s="325"/>
      <c r="E5034" s="313">
        <f t="shared" si="34"/>
        <v>0</v>
      </c>
      <c r="G5034" s="268"/>
      <c r="H5034" s="268"/>
    </row>
    <row r="5035" spans="1:8" s="313" customFormat="1" x14ac:dyDescent="0.2">
      <c r="A5035" s="316"/>
      <c r="B5035" s="324"/>
      <c r="C5035" s="325"/>
      <c r="D5035" s="325"/>
      <c r="E5035" s="313">
        <f t="shared" si="34"/>
        <v>0</v>
      </c>
      <c r="G5035" s="268"/>
      <c r="H5035" s="268"/>
    </row>
    <row r="5036" spans="1:8" s="313" customFormat="1" x14ac:dyDescent="0.2">
      <c r="A5036" s="316"/>
      <c r="B5036" s="324"/>
      <c r="C5036" s="325"/>
      <c r="D5036" s="325"/>
      <c r="E5036" s="313">
        <f t="shared" si="34"/>
        <v>0</v>
      </c>
      <c r="G5036" s="268"/>
      <c r="H5036" s="268"/>
    </row>
    <row r="5037" spans="1:8" s="313" customFormat="1" x14ac:dyDescent="0.2">
      <c r="A5037" s="316"/>
      <c r="B5037" s="324"/>
      <c r="C5037" s="325"/>
      <c r="D5037" s="325"/>
      <c r="E5037" s="313">
        <f t="shared" si="34"/>
        <v>0</v>
      </c>
      <c r="G5037" s="268"/>
      <c r="H5037" s="268"/>
    </row>
    <row r="5038" spans="1:8" s="313" customFormat="1" x14ac:dyDescent="0.2">
      <c r="A5038" s="316"/>
      <c r="B5038" s="324"/>
      <c r="C5038" s="325"/>
      <c r="D5038" s="325"/>
      <c r="E5038" s="313">
        <f t="shared" si="34"/>
        <v>0</v>
      </c>
      <c r="G5038" s="268"/>
      <c r="H5038" s="268"/>
    </row>
    <row r="5039" spans="1:8" s="313" customFormat="1" x14ac:dyDescent="0.2">
      <c r="A5039" s="316"/>
      <c r="B5039" s="324"/>
      <c r="C5039" s="325"/>
      <c r="D5039" s="325"/>
      <c r="E5039" s="313">
        <f t="shared" si="34"/>
        <v>0</v>
      </c>
      <c r="G5039" s="268"/>
      <c r="H5039" s="268"/>
    </row>
    <row r="5040" spans="1:8" s="313" customFormat="1" x14ac:dyDescent="0.2">
      <c r="A5040" s="316"/>
      <c r="B5040" s="324"/>
      <c r="C5040" s="325"/>
      <c r="D5040" s="325"/>
      <c r="E5040" s="313">
        <f t="shared" si="34"/>
        <v>0</v>
      </c>
      <c r="G5040" s="268"/>
      <c r="H5040" s="268"/>
    </row>
    <row r="5041" spans="1:8" s="313" customFormat="1" x14ac:dyDescent="0.2">
      <c r="A5041" s="316"/>
      <c r="B5041" s="324"/>
      <c r="C5041" s="325"/>
      <c r="D5041" s="325"/>
      <c r="E5041" s="313">
        <f t="shared" si="34"/>
        <v>0</v>
      </c>
      <c r="G5041" s="268"/>
      <c r="H5041" s="268"/>
    </row>
    <row r="5042" spans="1:8" s="313" customFormat="1" x14ac:dyDescent="0.2">
      <c r="A5042" s="316"/>
      <c r="B5042" s="324"/>
      <c r="C5042" s="325"/>
      <c r="D5042" s="325"/>
      <c r="E5042" s="313">
        <f t="shared" si="34"/>
        <v>0</v>
      </c>
      <c r="G5042" s="268"/>
      <c r="H5042" s="268"/>
    </row>
    <row r="5043" spans="1:8" s="313" customFormat="1" x14ac:dyDescent="0.2">
      <c r="A5043" s="316"/>
      <c r="B5043" s="324"/>
      <c r="C5043" s="325"/>
      <c r="D5043" s="325"/>
      <c r="E5043" s="313">
        <f t="shared" si="34"/>
        <v>0</v>
      </c>
      <c r="G5043" s="268"/>
      <c r="H5043" s="268"/>
    </row>
    <row r="5044" spans="1:8" s="313" customFormat="1" x14ac:dyDescent="0.2">
      <c r="A5044" s="316"/>
      <c r="B5044" s="324"/>
      <c r="C5044" s="325"/>
      <c r="D5044" s="325"/>
      <c r="E5044" s="313">
        <f t="shared" si="34"/>
        <v>0</v>
      </c>
      <c r="G5044" s="268"/>
      <c r="H5044" s="268"/>
    </row>
    <row r="5045" spans="1:8" s="313" customFormat="1" x14ac:dyDescent="0.2">
      <c r="A5045" s="316"/>
      <c r="B5045" s="324"/>
      <c r="C5045" s="325"/>
      <c r="D5045" s="325"/>
      <c r="E5045" s="313">
        <f t="shared" si="34"/>
        <v>0</v>
      </c>
      <c r="G5045" s="268"/>
      <c r="H5045" s="268"/>
    </row>
    <row r="5046" spans="1:8" s="313" customFormat="1" x14ac:dyDescent="0.2">
      <c r="A5046" s="316"/>
      <c r="B5046" s="324"/>
      <c r="C5046" s="325"/>
      <c r="D5046" s="325"/>
      <c r="E5046" s="313">
        <f t="shared" si="34"/>
        <v>0</v>
      </c>
      <c r="G5046" s="268"/>
      <c r="H5046" s="268"/>
    </row>
    <row r="5047" spans="1:8" s="313" customFormat="1" x14ac:dyDescent="0.2">
      <c r="A5047" s="316"/>
      <c r="B5047" s="324"/>
      <c r="C5047" s="325"/>
      <c r="D5047" s="325"/>
      <c r="E5047" s="313">
        <f t="shared" si="34"/>
        <v>0</v>
      </c>
      <c r="G5047" s="268"/>
      <c r="H5047" s="268"/>
    </row>
    <row r="5048" spans="1:8" s="313" customFormat="1" x14ac:dyDescent="0.2">
      <c r="A5048" s="316"/>
      <c r="B5048" s="324"/>
      <c r="C5048" s="325"/>
      <c r="D5048" s="325"/>
      <c r="E5048" s="313">
        <f t="shared" si="34"/>
        <v>0</v>
      </c>
      <c r="G5048" s="268"/>
      <c r="H5048" s="268"/>
    </row>
    <row r="5049" spans="1:8" s="313" customFormat="1" x14ac:dyDescent="0.2">
      <c r="A5049" s="316"/>
      <c r="B5049" s="324"/>
      <c r="C5049" s="325"/>
      <c r="D5049" s="325"/>
      <c r="E5049" s="313">
        <f t="shared" si="34"/>
        <v>0</v>
      </c>
      <c r="G5049" s="268"/>
      <c r="H5049" s="268"/>
    </row>
    <row r="5050" spans="1:8" s="313" customFormat="1" x14ac:dyDescent="0.2">
      <c r="A5050" s="316"/>
      <c r="B5050" s="324"/>
      <c r="C5050" s="325"/>
      <c r="D5050" s="325"/>
      <c r="E5050" s="313">
        <f t="shared" si="34"/>
        <v>0</v>
      </c>
      <c r="G5050" s="268"/>
      <c r="H5050" s="268"/>
    </row>
    <row r="5051" spans="1:8" s="313" customFormat="1" x14ac:dyDescent="0.2">
      <c r="A5051" s="316"/>
      <c r="B5051" s="324"/>
      <c r="C5051" s="325"/>
      <c r="D5051" s="325"/>
      <c r="E5051" s="313">
        <f t="shared" si="34"/>
        <v>0</v>
      </c>
      <c r="G5051" s="268"/>
      <c r="H5051" s="268"/>
    </row>
    <row r="5052" spans="1:8" s="313" customFormat="1" x14ac:dyDescent="0.2">
      <c r="A5052" s="316"/>
      <c r="B5052" s="324"/>
      <c r="C5052" s="325"/>
      <c r="D5052" s="325"/>
      <c r="E5052" s="313">
        <f t="shared" si="34"/>
        <v>0</v>
      </c>
      <c r="G5052" s="268"/>
      <c r="H5052" s="268"/>
    </row>
    <row r="5053" spans="1:8" s="313" customFormat="1" x14ac:dyDescent="0.2">
      <c r="A5053" s="316"/>
      <c r="B5053" s="324"/>
      <c r="C5053" s="325"/>
      <c r="D5053" s="325"/>
      <c r="E5053" s="313">
        <f t="shared" si="34"/>
        <v>0</v>
      </c>
      <c r="G5053" s="268"/>
      <c r="H5053" s="268"/>
    </row>
    <row r="5054" spans="1:8" s="313" customFormat="1" x14ac:dyDescent="0.2">
      <c r="A5054" s="316"/>
      <c r="B5054" s="324"/>
      <c r="C5054" s="325"/>
      <c r="D5054" s="325"/>
      <c r="E5054" s="313">
        <f t="shared" si="34"/>
        <v>0</v>
      </c>
      <c r="G5054" s="268"/>
      <c r="H5054" s="268"/>
    </row>
    <row r="5055" spans="1:8" s="313" customFormat="1" x14ac:dyDescent="0.2">
      <c r="A5055" s="316"/>
      <c r="B5055" s="324"/>
      <c r="C5055" s="325"/>
      <c r="D5055" s="325"/>
      <c r="E5055" s="313">
        <f t="shared" si="34"/>
        <v>0</v>
      </c>
      <c r="G5055" s="268"/>
      <c r="H5055" s="268"/>
    </row>
    <row r="5056" spans="1:8" s="313" customFormat="1" x14ac:dyDescent="0.2">
      <c r="A5056" s="316"/>
      <c r="B5056" s="324"/>
      <c r="C5056" s="325"/>
      <c r="D5056" s="325"/>
      <c r="E5056" s="313">
        <f t="shared" si="34"/>
        <v>0</v>
      </c>
      <c r="G5056" s="268"/>
      <c r="H5056" s="268"/>
    </row>
    <row r="5057" spans="1:8" s="313" customFormat="1" x14ac:dyDescent="0.2">
      <c r="A5057" s="316"/>
      <c r="B5057" s="324"/>
      <c r="C5057" s="325"/>
      <c r="D5057" s="325"/>
      <c r="E5057" s="313">
        <f t="shared" si="34"/>
        <v>0</v>
      </c>
      <c r="G5057" s="268"/>
      <c r="H5057" s="268"/>
    </row>
    <row r="5058" spans="1:8" s="313" customFormat="1" x14ac:dyDescent="0.2">
      <c r="A5058" s="316"/>
      <c r="B5058" s="324"/>
      <c r="C5058" s="325"/>
      <c r="D5058" s="325"/>
      <c r="E5058" s="313">
        <f t="shared" si="34"/>
        <v>0</v>
      </c>
      <c r="G5058" s="268"/>
      <c r="H5058" s="268"/>
    </row>
    <row r="5059" spans="1:8" s="313" customFormat="1" x14ac:dyDescent="0.2">
      <c r="A5059" s="316"/>
      <c r="B5059" s="324"/>
      <c r="C5059" s="325"/>
      <c r="D5059" s="325"/>
      <c r="E5059" s="313">
        <f t="shared" si="34"/>
        <v>0</v>
      </c>
      <c r="G5059" s="268"/>
      <c r="H5059" s="268"/>
    </row>
    <row r="5060" spans="1:8" s="313" customFormat="1" x14ac:dyDescent="0.2">
      <c r="A5060" s="316"/>
      <c r="B5060" s="324"/>
      <c r="C5060" s="325"/>
      <c r="D5060" s="325"/>
      <c r="E5060" s="313">
        <f t="shared" si="34"/>
        <v>0</v>
      </c>
      <c r="G5060" s="268"/>
      <c r="H5060" s="268"/>
    </row>
    <row r="5061" spans="1:8" s="313" customFormat="1" x14ac:dyDescent="0.2">
      <c r="A5061" s="316"/>
      <c r="B5061" s="324"/>
      <c r="C5061" s="325"/>
      <c r="D5061" s="325"/>
      <c r="E5061" s="313">
        <f t="shared" si="34"/>
        <v>0</v>
      </c>
      <c r="G5061" s="268"/>
      <c r="H5061" s="268"/>
    </row>
    <row r="5062" spans="1:8" s="313" customFormat="1" x14ac:dyDescent="0.2">
      <c r="A5062" s="316"/>
      <c r="B5062" s="324"/>
      <c r="C5062" s="325"/>
      <c r="D5062" s="325"/>
      <c r="E5062" s="313">
        <f t="shared" si="34"/>
        <v>0</v>
      </c>
      <c r="G5062" s="268"/>
      <c r="H5062" s="268"/>
    </row>
    <row r="5063" spans="1:8" s="313" customFormat="1" x14ac:dyDescent="0.2">
      <c r="A5063" s="316"/>
      <c r="B5063" s="324"/>
      <c r="C5063" s="325"/>
      <c r="D5063" s="325"/>
      <c r="E5063" s="313">
        <f t="shared" si="34"/>
        <v>0</v>
      </c>
      <c r="G5063" s="268"/>
      <c r="H5063" s="268"/>
    </row>
    <row r="5064" spans="1:8" s="313" customFormat="1" x14ac:dyDescent="0.2">
      <c r="A5064" s="316"/>
      <c r="B5064" s="324"/>
      <c r="C5064" s="325"/>
      <c r="D5064" s="325"/>
      <c r="E5064" s="313">
        <f t="shared" si="34"/>
        <v>0</v>
      </c>
      <c r="G5064" s="268"/>
      <c r="H5064" s="268"/>
    </row>
    <row r="5065" spans="1:8" s="313" customFormat="1" x14ac:dyDescent="0.2">
      <c r="A5065" s="316"/>
      <c r="B5065" s="324"/>
      <c r="C5065" s="325"/>
      <c r="D5065" s="325"/>
      <c r="E5065" s="313">
        <f t="shared" si="34"/>
        <v>0</v>
      </c>
      <c r="G5065" s="268"/>
      <c r="H5065" s="268"/>
    </row>
    <row r="5066" spans="1:8" s="313" customFormat="1" x14ac:dyDescent="0.2">
      <c r="A5066" s="316"/>
      <c r="B5066" s="324"/>
      <c r="C5066" s="325"/>
      <c r="D5066" s="325"/>
      <c r="E5066" s="313">
        <f t="shared" si="34"/>
        <v>0</v>
      </c>
      <c r="G5066" s="268"/>
      <c r="H5066" s="268"/>
    </row>
    <row r="5067" spans="1:8" s="313" customFormat="1" x14ac:dyDescent="0.2">
      <c r="A5067" s="316"/>
      <c r="B5067" s="324"/>
      <c r="C5067" s="325"/>
      <c r="D5067" s="325"/>
      <c r="E5067" s="313">
        <f t="shared" si="34"/>
        <v>0</v>
      </c>
      <c r="G5067" s="268"/>
      <c r="H5067" s="268"/>
    </row>
    <row r="5068" spans="1:8" s="313" customFormat="1" x14ac:dyDescent="0.2">
      <c r="A5068" s="316"/>
      <c r="B5068" s="324"/>
      <c r="C5068" s="325"/>
      <c r="D5068" s="325"/>
      <c r="E5068" s="313">
        <f t="shared" si="34"/>
        <v>0</v>
      </c>
      <c r="G5068" s="268"/>
      <c r="H5068" s="268"/>
    </row>
    <row r="5069" spans="1:8" s="313" customFormat="1" x14ac:dyDescent="0.2">
      <c r="A5069" s="316"/>
      <c r="B5069" s="324"/>
      <c r="C5069" s="325"/>
      <c r="D5069" s="325"/>
      <c r="E5069" s="313">
        <f t="shared" si="34"/>
        <v>0</v>
      </c>
      <c r="G5069" s="268"/>
      <c r="H5069" s="268"/>
    </row>
    <row r="5070" spans="1:8" s="313" customFormat="1" x14ac:dyDescent="0.2">
      <c r="A5070" s="316"/>
      <c r="B5070" s="324"/>
      <c r="C5070" s="325"/>
      <c r="D5070" s="325"/>
      <c r="E5070" s="313">
        <f t="shared" si="34"/>
        <v>0</v>
      </c>
      <c r="G5070" s="268"/>
      <c r="H5070" s="268"/>
    </row>
    <row r="5071" spans="1:8" s="313" customFormat="1" x14ac:dyDescent="0.2">
      <c r="A5071" s="316"/>
      <c r="B5071" s="324"/>
      <c r="C5071" s="325"/>
      <c r="D5071" s="325"/>
      <c r="E5071" s="313">
        <f t="shared" si="34"/>
        <v>0</v>
      </c>
      <c r="G5071" s="268"/>
      <c r="H5071" s="268"/>
    </row>
    <row r="5072" spans="1:8" s="313" customFormat="1" x14ac:dyDescent="0.2">
      <c r="A5072" s="316"/>
      <c r="B5072" s="324"/>
      <c r="C5072" s="325"/>
      <c r="D5072" s="325"/>
      <c r="E5072" s="313">
        <f t="shared" si="34"/>
        <v>0</v>
      </c>
      <c r="G5072" s="268"/>
      <c r="H5072" s="268"/>
    </row>
    <row r="5073" spans="1:8" s="313" customFormat="1" x14ac:dyDescent="0.2">
      <c r="A5073" s="316"/>
      <c r="B5073" s="324"/>
      <c r="C5073" s="325"/>
      <c r="D5073" s="325"/>
      <c r="E5073" s="313">
        <f t="shared" si="34"/>
        <v>0</v>
      </c>
      <c r="G5073" s="268"/>
      <c r="H5073" s="268"/>
    </row>
    <row r="5074" spans="1:8" s="313" customFormat="1" x14ac:dyDescent="0.2">
      <c r="A5074" s="316"/>
      <c r="B5074" s="324"/>
      <c r="C5074" s="325"/>
      <c r="D5074" s="325"/>
      <c r="E5074" s="313">
        <f t="shared" si="34"/>
        <v>0</v>
      </c>
      <c r="G5074" s="268"/>
      <c r="H5074" s="268"/>
    </row>
    <row r="5075" spans="1:8" s="313" customFormat="1" x14ac:dyDescent="0.2">
      <c r="A5075" s="316"/>
      <c r="B5075" s="324"/>
      <c r="C5075" s="325"/>
      <c r="D5075" s="325"/>
      <c r="E5075" s="313">
        <f t="shared" si="34"/>
        <v>0</v>
      </c>
      <c r="G5075" s="268"/>
      <c r="H5075" s="268"/>
    </row>
    <row r="5076" spans="1:8" s="313" customFormat="1" x14ac:dyDescent="0.2">
      <c r="A5076" s="316"/>
      <c r="B5076" s="324"/>
      <c r="C5076" s="325"/>
      <c r="D5076" s="325"/>
      <c r="E5076" s="313">
        <f t="shared" si="34"/>
        <v>0</v>
      </c>
      <c r="G5076" s="268"/>
      <c r="H5076" s="268"/>
    </row>
    <row r="5077" spans="1:8" s="313" customFormat="1" x14ac:dyDescent="0.2">
      <c r="A5077" s="316"/>
      <c r="B5077" s="324"/>
      <c r="C5077" s="325"/>
      <c r="D5077" s="325"/>
      <c r="E5077" s="313">
        <f t="shared" si="34"/>
        <v>0</v>
      </c>
      <c r="G5077" s="268"/>
      <c r="H5077" s="268"/>
    </row>
    <row r="5078" spans="1:8" s="313" customFormat="1" x14ac:dyDescent="0.2">
      <c r="A5078" s="316"/>
      <c r="B5078" s="324"/>
      <c r="C5078" s="325"/>
      <c r="D5078" s="325"/>
      <c r="E5078" s="313">
        <f t="shared" si="34"/>
        <v>0</v>
      </c>
      <c r="G5078" s="268"/>
      <c r="H5078" s="268"/>
    </row>
    <row r="5079" spans="1:8" s="313" customFormat="1" x14ac:dyDescent="0.2">
      <c r="A5079" s="316"/>
      <c r="B5079" s="324"/>
      <c r="C5079" s="325"/>
      <c r="D5079" s="325"/>
      <c r="E5079" s="313">
        <f t="shared" si="34"/>
        <v>0</v>
      </c>
      <c r="G5079" s="268"/>
      <c r="H5079" s="268"/>
    </row>
    <row r="5080" spans="1:8" s="313" customFormat="1" x14ac:dyDescent="0.2">
      <c r="A5080" s="316"/>
      <c r="B5080" s="324"/>
      <c r="C5080" s="325"/>
      <c r="D5080" s="325"/>
      <c r="E5080" s="313">
        <f t="shared" ref="E5080:E5143" si="35">F5080*C5080</f>
        <v>0</v>
      </c>
      <c r="G5080" s="268"/>
      <c r="H5080" s="268"/>
    </row>
    <row r="5081" spans="1:8" s="313" customFormat="1" x14ac:dyDescent="0.2">
      <c r="A5081" s="316"/>
      <c r="B5081" s="324"/>
      <c r="C5081" s="325"/>
      <c r="D5081" s="325"/>
      <c r="E5081" s="313">
        <f t="shared" si="35"/>
        <v>0</v>
      </c>
      <c r="G5081" s="268"/>
      <c r="H5081" s="268"/>
    </row>
    <row r="5082" spans="1:8" s="313" customFormat="1" x14ac:dyDescent="0.2">
      <c r="A5082" s="316"/>
      <c r="B5082" s="324"/>
      <c r="C5082" s="325"/>
      <c r="D5082" s="325"/>
      <c r="E5082" s="313">
        <f t="shared" si="35"/>
        <v>0</v>
      </c>
      <c r="G5082" s="268"/>
      <c r="H5082" s="268"/>
    </row>
    <row r="5083" spans="1:8" s="313" customFormat="1" x14ac:dyDescent="0.2">
      <c r="A5083" s="316"/>
      <c r="B5083" s="324"/>
      <c r="C5083" s="325"/>
      <c r="D5083" s="325"/>
      <c r="E5083" s="313">
        <f t="shared" si="35"/>
        <v>0</v>
      </c>
      <c r="G5083" s="268"/>
      <c r="H5083" s="268"/>
    </row>
    <row r="5084" spans="1:8" s="313" customFormat="1" x14ac:dyDescent="0.2">
      <c r="A5084" s="316"/>
      <c r="B5084" s="324"/>
      <c r="C5084" s="325"/>
      <c r="D5084" s="325"/>
      <c r="E5084" s="313">
        <f t="shared" si="35"/>
        <v>0</v>
      </c>
      <c r="G5084" s="268"/>
      <c r="H5084" s="268"/>
    </row>
    <row r="5085" spans="1:8" s="313" customFormat="1" x14ac:dyDescent="0.2">
      <c r="A5085" s="316"/>
      <c r="B5085" s="324"/>
      <c r="C5085" s="325"/>
      <c r="D5085" s="325"/>
      <c r="E5085" s="313">
        <f t="shared" si="35"/>
        <v>0</v>
      </c>
      <c r="G5085" s="268"/>
      <c r="H5085" s="268"/>
    </row>
    <row r="5086" spans="1:8" s="313" customFormat="1" x14ac:dyDescent="0.2">
      <c r="A5086" s="316"/>
      <c r="B5086" s="324"/>
      <c r="C5086" s="325"/>
      <c r="D5086" s="325"/>
      <c r="E5086" s="313">
        <f t="shared" si="35"/>
        <v>0</v>
      </c>
      <c r="G5086" s="268"/>
      <c r="H5086" s="268"/>
    </row>
    <row r="5087" spans="1:8" s="313" customFormat="1" x14ac:dyDescent="0.2">
      <c r="A5087" s="316"/>
      <c r="B5087" s="324"/>
      <c r="C5087" s="325"/>
      <c r="D5087" s="325"/>
      <c r="E5087" s="313">
        <f t="shared" si="35"/>
        <v>0</v>
      </c>
      <c r="G5087" s="268"/>
      <c r="H5087" s="268"/>
    </row>
    <row r="5088" spans="1:8" s="313" customFormat="1" x14ac:dyDescent="0.2">
      <c r="A5088" s="316"/>
      <c r="B5088" s="324"/>
      <c r="C5088" s="325"/>
      <c r="D5088" s="325"/>
      <c r="E5088" s="313">
        <f t="shared" si="35"/>
        <v>0</v>
      </c>
      <c r="G5088" s="268"/>
      <c r="H5088" s="268"/>
    </row>
    <row r="5089" spans="1:8" s="313" customFormat="1" x14ac:dyDescent="0.2">
      <c r="A5089" s="316"/>
      <c r="B5089" s="324"/>
      <c r="C5089" s="325"/>
      <c r="D5089" s="325"/>
      <c r="E5089" s="313">
        <f t="shared" si="35"/>
        <v>0</v>
      </c>
      <c r="G5089" s="268"/>
      <c r="H5089" s="268"/>
    </row>
    <row r="5090" spans="1:8" s="313" customFormat="1" x14ac:dyDescent="0.2">
      <c r="A5090" s="316"/>
      <c r="B5090" s="324"/>
      <c r="C5090" s="325"/>
      <c r="D5090" s="325"/>
      <c r="E5090" s="313">
        <f t="shared" si="35"/>
        <v>0</v>
      </c>
      <c r="G5090" s="268"/>
      <c r="H5090" s="268"/>
    </row>
    <row r="5091" spans="1:8" s="313" customFormat="1" x14ac:dyDescent="0.2">
      <c r="A5091" s="316"/>
      <c r="B5091" s="324"/>
      <c r="C5091" s="325"/>
      <c r="D5091" s="325"/>
      <c r="E5091" s="313">
        <f t="shared" si="35"/>
        <v>0</v>
      </c>
      <c r="G5091" s="268"/>
      <c r="H5091" s="268"/>
    </row>
    <row r="5092" spans="1:8" s="313" customFormat="1" x14ac:dyDescent="0.2">
      <c r="A5092" s="316"/>
      <c r="B5092" s="324"/>
      <c r="C5092" s="325"/>
      <c r="D5092" s="325"/>
      <c r="E5092" s="313">
        <f t="shared" si="35"/>
        <v>0</v>
      </c>
      <c r="G5092" s="268"/>
      <c r="H5092" s="268"/>
    </row>
    <row r="5093" spans="1:8" s="313" customFormat="1" x14ac:dyDescent="0.2">
      <c r="A5093" s="316"/>
      <c r="B5093" s="324"/>
      <c r="C5093" s="325"/>
      <c r="D5093" s="325"/>
      <c r="E5093" s="313">
        <f t="shared" si="35"/>
        <v>0</v>
      </c>
      <c r="G5093" s="268"/>
      <c r="H5093" s="268"/>
    </row>
    <row r="5094" spans="1:8" s="313" customFormat="1" x14ac:dyDescent="0.2">
      <c r="A5094" s="316"/>
      <c r="B5094" s="324"/>
      <c r="C5094" s="325"/>
      <c r="D5094" s="325"/>
      <c r="E5094" s="313">
        <f t="shared" si="35"/>
        <v>0</v>
      </c>
      <c r="G5094" s="268"/>
      <c r="H5094" s="268"/>
    </row>
    <row r="5095" spans="1:8" s="313" customFormat="1" x14ac:dyDescent="0.2">
      <c r="A5095" s="316"/>
      <c r="B5095" s="324"/>
      <c r="C5095" s="325"/>
      <c r="D5095" s="325"/>
      <c r="E5095" s="313">
        <f t="shared" si="35"/>
        <v>0</v>
      </c>
      <c r="G5095" s="268"/>
      <c r="H5095" s="268"/>
    </row>
    <row r="5096" spans="1:8" s="313" customFormat="1" x14ac:dyDescent="0.2">
      <c r="A5096" s="316"/>
      <c r="B5096" s="324"/>
      <c r="C5096" s="325"/>
      <c r="D5096" s="325"/>
      <c r="E5096" s="313">
        <f t="shared" si="35"/>
        <v>0</v>
      </c>
      <c r="G5096" s="268"/>
      <c r="H5096" s="268"/>
    </row>
    <row r="5097" spans="1:8" s="313" customFormat="1" x14ac:dyDescent="0.2">
      <c r="A5097" s="316"/>
      <c r="B5097" s="324"/>
      <c r="C5097" s="325"/>
      <c r="D5097" s="325"/>
      <c r="E5097" s="313">
        <f t="shared" si="35"/>
        <v>0</v>
      </c>
      <c r="G5097" s="268"/>
      <c r="H5097" s="268"/>
    </row>
    <row r="5098" spans="1:8" s="313" customFormat="1" x14ac:dyDescent="0.2">
      <c r="A5098" s="316"/>
      <c r="B5098" s="324"/>
      <c r="C5098" s="325"/>
      <c r="D5098" s="325"/>
      <c r="E5098" s="313">
        <f t="shared" si="35"/>
        <v>0</v>
      </c>
      <c r="G5098" s="268"/>
      <c r="H5098" s="268"/>
    </row>
    <row r="5099" spans="1:8" s="313" customFormat="1" x14ac:dyDescent="0.2">
      <c r="A5099" s="316"/>
      <c r="B5099" s="324"/>
      <c r="C5099" s="325"/>
      <c r="D5099" s="325"/>
      <c r="E5099" s="313">
        <f t="shared" si="35"/>
        <v>0</v>
      </c>
      <c r="G5099" s="268"/>
      <c r="H5099" s="268"/>
    </row>
    <row r="5100" spans="1:8" s="313" customFormat="1" x14ac:dyDescent="0.2">
      <c r="A5100" s="316"/>
      <c r="B5100" s="324"/>
      <c r="C5100" s="325"/>
      <c r="D5100" s="325"/>
      <c r="E5100" s="313">
        <f t="shared" si="35"/>
        <v>0</v>
      </c>
      <c r="G5100" s="268"/>
      <c r="H5100" s="268"/>
    </row>
    <row r="5101" spans="1:8" s="313" customFormat="1" x14ac:dyDescent="0.2">
      <c r="A5101" s="316"/>
      <c r="B5101" s="324"/>
      <c r="C5101" s="325"/>
      <c r="D5101" s="325"/>
      <c r="E5101" s="313">
        <f t="shared" si="35"/>
        <v>0</v>
      </c>
      <c r="G5101" s="268"/>
      <c r="H5101" s="268"/>
    </row>
    <row r="5102" spans="1:8" s="313" customFormat="1" x14ac:dyDescent="0.2">
      <c r="A5102" s="316"/>
      <c r="B5102" s="324"/>
      <c r="C5102" s="325"/>
      <c r="D5102" s="325"/>
      <c r="E5102" s="313">
        <f t="shared" si="35"/>
        <v>0</v>
      </c>
      <c r="G5102" s="268"/>
      <c r="H5102" s="268"/>
    </row>
    <row r="5103" spans="1:8" s="313" customFormat="1" x14ac:dyDescent="0.2">
      <c r="A5103" s="316"/>
      <c r="B5103" s="324"/>
      <c r="C5103" s="325"/>
      <c r="D5103" s="325"/>
      <c r="E5103" s="313">
        <f t="shared" si="35"/>
        <v>0</v>
      </c>
      <c r="G5103" s="268"/>
      <c r="H5103" s="268"/>
    </row>
    <row r="5104" spans="1:8" s="313" customFormat="1" x14ac:dyDescent="0.2">
      <c r="A5104" s="316"/>
      <c r="B5104" s="324"/>
      <c r="C5104" s="325"/>
      <c r="D5104" s="325"/>
      <c r="E5104" s="313">
        <f t="shared" si="35"/>
        <v>0</v>
      </c>
      <c r="G5104" s="268"/>
      <c r="H5104" s="268"/>
    </row>
    <row r="5105" spans="1:8" s="313" customFormat="1" x14ac:dyDescent="0.2">
      <c r="A5105" s="316"/>
      <c r="B5105" s="324"/>
      <c r="C5105" s="325"/>
      <c r="D5105" s="325"/>
      <c r="E5105" s="313">
        <f t="shared" si="35"/>
        <v>0</v>
      </c>
      <c r="G5105" s="268"/>
      <c r="H5105" s="268"/>
    </row>
    <row r="5106" spans="1:8" s="313" customFormat="1" x14ac:dyDescent="0.2">
      <c r="A5106" s="316"/>
      <c r="B5106" s="324"/>
      <c r="C5106" s="325"/>
      <c r="D5106" s="325"/>
      <c r="E5106" s="313">
        <f t="shared" si="35"/>
        <v>0</v>
      </c>
      <c r="G5106" s="268"/>
      <c r="H5106" s="268"/>
    </row>
    <row r="5107" spans="1:8" s="313" customFormat="1" x14ac:dyDescent="0.2">
      <c r="A5107" s="316"/>
      <c r="B5107" s="324"/>
      <c r="C5107" s="325"/>
      <c r="D5107" s="325"/>
      <c r="E5107" s="313">
        <f t="shared" si="35"/>
        <v>0</v>
      </c>
      <c r="G5107" s="268"/>
      <c r="H5107" s="268"/>
    </row>
    <row r="5108" spans="1:8" s="313" customFormat="1" x14ac:dyDescent="0.2">
      <c r="A5108" s="316"/>
      <c r="B5108" s="324"/>
      <c r="C5108" s="325"/>
      <c r="D5108" s="325"/>
      <c r="E5108" s="313">
        <f t="shared" si="35"/>
        <v>0</v>
      </c>
      <c r="G5108" s="268"/>
      <c r="H5108" s="268"/>
    </row>
    <row r="5109" spans="1:8" s="313" customFormat="1" x14ac:dyDescent="0.2">
      <c r="A5109" s="316"/>
      <c r="B5109" s="324"/>
      <c r="C5109" s="325"/>
      <c r="D5109" s="325"/>
      <c r="E5109" s="313">
        <f t="shared" si="35"/>
        <v>0</v>
      </c>
      <c r="G5109" s="268"/>
      <c r="H5109" s="268"/>
    </row>
    <row r="5110" spans="1:8" s="313" customFormat="1" x14ac:dyDescent="0.2">
      <c r="A5110" s="316"/>
      <c r="B5110" s="324"/>
      <c r="C5110" s="325"/>
      <c r="D5110" s="325"/>
      <c r="E5110" s="313">
        <f t="shared" si="35"/>
        <v>0</v>
      </c>
      <c r="G5110" s="268"/>
      <c r="H5110" s="268"/>
    </row>
    <row r="5111" spans="1:8" s="313" customFormat="1" x14ac:dyDescent="0.2">
      <c r="A5111" s="316"/>
      <c r="B5111" s="324"/>
      <c r="C5111" s="325"/>
      <c r="D5111" s="325"/>
      <c r="E5111" s="313">
        <f t="shared" si="35"/>
        <v>0</v>
      </c>
      <c r="G5111" s="268"/>
      <c r="H5111" s="268"/>
    </row>
    <row r="5112" spans="1:8" s="313" customFormat="1" x14ac:dyDescent="0.2">
      <c r="A5112" s="316"/>
      <c r="B5112" s="324"/>
      <c r="C5112" s="325"/>
      <c r="D5112" s="325"/>
      <c r="E5112" s="313">
        <f t="shared" si="35"/>
        <v>0</v>
      </c>
      <c r="G5112" s="268"/>
      <c r="H5112" s="268"/>
    </row>
    <row r="5113" spans="1:8" s="313" customFormat="1" x14ac:dyDescent="0.2">
      <c r="A5113" s="316"/>
      <c r="B5113" s="324"/>
      <c r="C5113" s="325"/>
      <c r="D5113" s="325"/>
      <c r="E5113" s="313">
        <f t="shared" si="35"/>
        <v>0</v>
      </c>
      <c r="G5113" s="268"/>
      <c r="H5113" s="268"/>
    </row>
    <row r="5114" spans="1:8" s="313" customFormat="1" x14ac:dyDescent="0.2">
      <c r="A5114" s="316"/>
      <c r="B5114" s="324"/>
      <c r="C5114" s="325"/>
      <c r="D5114" s="325"/>
      <c r="E5114" s="313">
        <f t="shared" si="35"/>
        <v>0</v>
      </c>
      <c r="G5114" s="268"/>
      <c r="H5114" s="268"/>
    </row>
    <row r="5115" spans="1:8" s="313" customFormat="1" x14ac:dyDescent="0.2">
      <c r="A5115" s="316"/>
      <c r="B5115" s="324"/>
      <c r="C5115" s="325"/>
      <c r="D5115" s="325"/>
      <c r="E5115" s="313">
        <f t="shared" si="35"/>
        <v>0</v>
      </c>
      <c r="G5115" s="268"/>
      <c r="H5115" s="268"/>
    </row>
    <row r="5116" spans="1:8" s="313" customFormat="1" x14ac:dyDescent="0.2">
      <c r="A5116" s="316"/>
      <c r="B5116" s="324"/>
      <c r="C5116" s="325"/>
      <c r="D5116" s="325"/>
      <c r="E5116" s="313">
        <f t="shared" si="35"/>
        <v>0</v>
      </c>
      <c r="G5116" s="268"/>
      <c r="H5116" s="268"/>
    </row>
    <row r="5117" spans="1:8" s="313" customFormat="1" x14ac:dyDescent="0.2">
      <c r="A5117" s="316"/>
      <c r="B5117" s="324"/>
      <c r="C5117" s="325"/>
      <c r="D5117" s="325"/>
      <c r="E5117" s="313">
        <f t="shared" si="35"/>
        <v>0</v>
      </c>
      <c r="G5117" s="268"/>
      <c r="H5117" s="268"/>
    </row>
    <row r="5118" spans="1:8" s="313" customFormat="1" x14ac:dyDescent="0.2">
      <c r="A5118" s="316"/>
      <c r="B5118" s="324"/>
      <c r="C5118" s="325"/>
      <c r="D5118" s="325"/>
      <c r="E5118" s="313">
        <f t="shared" si="35"/>
        <v>0</v>
      </c>
      <c r="G5118" s="268"/>
      <c r="H5118" s="268"/>
    </row>
    <row r="5119" spans="1:8" s="313" customFormat="1" x14ac:dyDescent="0.2">
      <c r="A5119" s="316"/>
      <c r="B5119" s="324"/>
      <c r="C5119" s="325"/>
      <c r="D5119" s="325"/>
      <c r="E5119" s="313">
        <f t="shared" si="35"/>
        <v>0</v>
      </c>
      <c r="G5119" s="268"/>
      <c r="H5119" s="268"/>
    </row>
    <row r="5120" spans="1:8" s="313" customFormat="1" x14ac:dyDescent="0.2">
      <c r="A5120" s="316"/>
      <c r="B5120" s="324"/>
      <c r="C5120" s="325"/>
      <c r="D5120" s="325"/>
      <c r="E5120" s="313">
        <f t="shared" si="35"/>
        <v>0</v>
      </c>
      <c r="G5120" s="268"/>
      <c r="H5120" s="268"/>
    </row>
    <row r="5121" spans="1:8" s="313" customFormat="1" x14ac:dyDescent="0.2">
      <c r="A5121" s="316"/>
      <c r="B5121" s="324"/>
      <c r="C5121" s="325"/>
      <c r="D5121" s="325"/>
      <c r="E5121" s="313">
        <f t="shared" si="35"/>
        <v>0</v>
      </c>
      <c r="G5121" s="268"/>
      <c r="H5121" s="268"/>
    </row>
    <row r="5122" spans="1:8" s="313" customFormat="1" x14ac:dyDescent="0.2">
      <c r="A5122" s="316"/>
      <c r="B5122" s="324"/>
      <c r="C5122" s="325"/>
      <c r="D5122" s="325"/>
      <c r="E5122" s="313">
        <f t="shared" si="35"/>
        <v>0</v>
      </c>
      <c r="G5122" s="268"/>
      <c r="H5122" s="268"/>
    </row>
    <row r="5123" spans="1:8" s="313" customFormat="1" x14ac:dyDescent="0.2">
      <c r="A5123" s="316"/>
      <c r="B5123" s="324"/>
      <c r="C5123" s="325"/>
      <c r="D5123" s="325"/>
      <c r="E5123" s="313">
        <f t="shared" si="35"/>
        <v>0</v>
      </c>
      <c r="G5123" s="268"/>
      <c r="H5123" s="268"/>
    </row>
    <row r="5124" spans="1:8" s="313" customFormat="1" x14ac:dyDescent="0.2">
      <c r="A5124" s="316"/>
      <c r="B5124" s="324"/>
      <c r="C5124" s="325"/>
      <c r="D5124" s="325"/>
      <c r="E5124" s="313">
        <f t="shared" si="35"/>
        <v>0</v>
      </c>
      <c r="G5124" s="268"/>
      <c r="H5124" s="268"/>
    </row>
    <row r="5125" spans="1:8" s="313" customFormat="1" x14ac:dyDescent="0.2">
      <c r="A5125" s="316"/>
      <c r="B5125" s="324"/>
      <c r="C5125" s="325"/>
      <c r="D5125" s="325"/>
      <c r="E5125" s="313">
        <f t="shared" si="35"/>
        <v>0</v>
      </c>
      <c r="G5125" s="268"/>
      <c r="H5125" s="268"/>
    </row>
    <row r="5126" spans="1:8" s="313" customFormat="1" x14ac:dyDescent="0.2">
      <c r="A5126" s="316"/>
      <c r="B5126" s="324"/>
      <c r="C5126" s="325"/>
      <c r="D5126" s="325"/>
      <c r="E5126" s="313">
        <f t="shared" si="35"/>
        <v>0</v>
      </c>
      <c r="G5126" s="268"/>
      <c r="H5126" s="268"/>
    </row>
    <row r="5127" spans="1:8" s="313" customFormat="1" x14ac:dyDescent="0.2">
      <c r="A5127" s="316"/>
      <c r="B5127" s="324"/>
      <c r="C5127" s="325"/>
      <c r="D5127" s="325"/>
      <c r="E5127" s="313">
        <f t="shared" si="35"/>
        <v>0</v>
      </c>
      <c r="G5127" s="268"/>
      <c r="H5127" s="268"/>
    </row>
    <row r="5128" spans="1:8" s="313" customFormat="1" x14ac:dyDescent="0.2">
      <c r="A5128" s="316"/>
      <c r="B5128" s="324"/>
      <c r="C5128" s="325"/>
      <c r="D5128" s="325"/>
      <c r="E5128" s="313">
        <f t="shared" si="35"/>
        <v>0</v>
      </c>
      <c r="G5128" s="268"/>
      <c r="H5128" s="268"/>
    </row>
    <row r="5129" spans="1:8" s="313" customFormat="1" x14ac:dyDescent="0.2">
      <c r="A5129" s="316"/>
      <c r="B5129" s="324"/>
      <c r="C5129" s="325"/>
      <c r="D5129" s="325"/>
      <c r="E5129" s="313">
        <f t="shared" si="35"/>
        <v>0</v>
      </c>
      <c r="G5129" s="268"/>
      <c r="H5129" s="268"/>
    </row>
    <row r="5130" spans="1:8" s="313" customFormat="1" x14ac:dyDescent="0.2">
      <c r="A5130" s="316"/>
      <c r="B5130" s="324"/>
      <c r="C5130" s="325"/>
      <c r="D5130" s="325"/>
      <c r="E5130" s="313">
        <f t="shared" si="35"/>
        <v>0</v>
      </c>
      <c r="G5130" s="268"/>
      <c r="H5130" s="268"/>
    </row>
    <row r="5131" spans="1:8" s="313" customFormat="1" x14ac:dyDescent="0.2">
      <c r="A5131" s="316"/>
      <c r="B5131" s="324"/>
      <c r="C5131" s="325"/>
      <c r="D5131" s="325"/>
      <c r="E5131" s="313">
        <f t="shared" si="35"/>
        <v>0</v>
      </c>
      <c r="G5131" s="268"/>
      <c r="H5131" s="268"/>
    </row>
    <row r="5132" spans="1:8" s="313" customFormat="1" x14ac:dyDescent="0.2">
      <c r="A5132" s="316"/>
      <c r="B5132" s="324"/>
      <c r="C5132" s="325"/>
      <c r="D5132" s="325"/>
      <c r="E5132" s="313">
        <f t="shared" si="35"/>
        <v>0</v>
      </c>
      <c r="G5132" s="268"/>
      <c r="H5132" s="268"/>
    </row>
    <row r="5133" spans="1:8" s="313" customFormat="1" x14ac:dyDescent="0.2">
      <c r="A5133" s="316"/>
      <c r="B5133" s="324"/>
      <c r="C5133" s="325"/>
      <c r="D5133" s="325"/>
      <c r="E5133" s="313">
        <f t="shared" si="35"/>
        <v>0</v>
      </c>
      <c r="G5133" s="268"/>
      <c r="H5133" s="268"/>
    </row>
    <row r="5134" spans="1:8" s="313" customFormat="1" x14ac:dyDescent="0.2">
      <c r="A5134" s="316"/>
      <c r="B5134" s="324"/>
      <c r="C5134" s="325"/>
      <c r="D5134" s="325"/>
      <c r="E5134" s="313">
        <f t="shared" si="35"/>
        <v>0</v>
      </c>
      <c r="G5134" s="268"/>
      <c r="H5134" s="268"/>
    </row>
    <row r="5135" spans="1:8" s="313" customFormat="1" x14ac:dyDescent="0.2">
      <c r="A5135" s="316"/>
      <c r="B5135" s="324"/>
      <c r="C5135" s="325"/>
      <c r="D5135" s="325"/>
      <c r="E5135" s="313">
        <f t="shared" si="35"/>
        <v>0</v>
      </c>
      <c r="G5135" s="268"/>
      <c r="H5135" s="268"/>
    </row>
    <row r="5136" spans="1:8" s="313" customFormat="1" x14ac:dyDescent="0.2">
      <c r="A5136" s="316"/>
      <c r="B5136" s="324"/>
      <c r="C5136" s="325"/>
      <c r="D5136" s="325"/>
      <c r="E5136" s="313">
        <f t="shared" si="35"/>
        <v>0</v>
      </c>
      <c r="G5136" s="268"/>
      <c r="H5136" s="268"/>
    </row>
    <row r="5137" spans="1:8" s="313" customFormat="1" x14ac:dyDescent="0.2">
      <c r="A5137" s="316"/>
      <c r="B5137" s="324"/>
      <c r="C5137" s="325"/>
      <c r="D5137" s="325"/>
      <c r="E5137" s="313">
        <f t="shared" si="35"/>
        <v>0</v>
      </c>
      <c r="G5137" s="268"/>
      <c r="H5137" s="268"/>
    </row>
    <row r="5138" spans="1:8" s="313" customFormat="1" x14ac:dyDescent="0.2">
      <c r="A5138" s="316"/>
      <c r="B5138" s="324"/>
      <c r="C5138" s="325"/>
      <c r="D5138" s="325"/>
      <c r="E5138" s="313">
        <f t="shared" si="35"/>
        <v>0</v>
      </c>
      <c r="G5138" s="268"/>
      <c r="H5138" s="268"/>
    </row>
    <row r="5139" spans="1:8" s="313" customFormat="1" x14ac:dyDescent="0.2">
      <c r="A5139" s="316"/>
      <c r="B5139" s="324"/>
      <c r="C5139" s="325"/>
      <c r="D5139" s="325"/>
      <c r="E5139" s="313">
        <f t="shared" si="35"/>
        <v>0</v>
      </c>
      <c r="G5139" s="268"/>
      <c r="H5139" s="268"/>
    </row>
    <row r="5140" spans="1:8" s="313" customFormat="1" x14ac:dyDescent="0.2">
      <c r="A5140" s="316"/>
      <c r="B5140" s="324"/>
      <c r="C5140" s="325"/>
      <c r="D5140" s="325"/>
      <c r="E5140" s="313">
        <f t="shared" si="35"/>
        <v>0</v>
      </c>
      <c r="G5140" s="268"/>
      <c r="H5140" s="268"/>
    </row>
    <row r="5141" spans="1:8" s="313" customFormat="1" x14ac:dyDescent="0.2">
      <c r="A5141" s="316"/>
      <c r="B5141" s="324"/>
      <c r="C5141" s="325"/>
      <c r="D5141" s="325"/>
      <c r="E5141" s="313">
        <f t="shared" si="35"/>
        <v>0</v>
      </c>
      <c r="G5141" s="268"/>
      <c r="H5141" s="268"/>
    </row>
    <row r="5142" spans="1:8" s="313" customFormat="1" x14ac:dyDescent="0.2">
      <c r="A5142" s="316"/>
      <c r="B5142" s="324"/>
      <c r="C5142" s="325"/>
      <c r="D5142" s="325"/>
      <c r="E5142" s="313">
        <f t="shared" si="35"/>
        <v>0</v>
      </c>
      <c r="G5142" s="268"/>
      <c r="H5142" s="268"/>
    </row>
    <row r="5143" spans="1:8" s="313" customFormat="1" x14ac:dyDescent="0.2">
      <c r="A5143" s="316"/>
      <c r="B5143" s="324"/>
      <c r="C5143" s="325"/>
      <c r="D5143" s="325"/>
      <c r="E5143" s="313">
        <f t="shared" si="35"/>
        <v>0</v>
      </c>
      <c r="G5143" s="268"/>
      <c r="H5143" s="268"/>
    </row>
    <row r="5144" spans="1:8" s="313" customFormat="1" x14ac:dyDescent="0.2">
      <c r="A5144" s="316"/>
      <c r="B5144" s="324"/>
      <c r="C5144" s="325"/>
      <c r="D5144" s="325"/>
      <c r="E5144" s="313">
        <f t="shared" ref="E5144:E5207" si="36">F5144*C5144</f>
        <v>0</v>
      </c>
      <c r="G5144" s="268"/>
      <c r="H5144" s="268"/>
    </row>
    <row r="5145" spans="1:8" s="313" customFormat="1" x14ac:dyDescent="0.2">
      <c r="A5145" s="316"/>
      <c r="B5145" s="324"/>
      <c r="C5145" s="325"/>
      <c r="D5145" s="325"/>
      <c r="E5145" s="313">
        <f t="shared" si="36"/>
        <v>0</v>
      </c>
      <c r="G5145" s="268"/>
      <c r="H5145" s="268"/>
    </row>
    <row r="5146" spans="1:8" s="313" customFormat="1" x14ac:dyDescent="0.2">
      <c r="A5146" s="316"/>
      <c r="B5146" s="324"/>
      <c r="C5146" s="325"/>
      <c r="D5146" s="325"/>
      <c r="E5146" s="313">
        <f t="shared" si="36"/>
        <v>0</v>
      </c>
      <c r="G5146" s="268"/>
      <c r="H5146" s="268"/>
    </row>
    <row r="5147" spans="1:8" s="313" customFormat="1" x14ac:dyDescent="0.2">
      <c r="A5147" s="316"/>
      <c r="B5147" s="324"/>
      <c r="C5147" s="325"/>
      <c r="D5147" s="325"/>
      <c r="E5147" s="313">
        <f t="shared" si="36"/>
        <v>0</v>
      </c>
      <c r="G5147" s="268"/>
      <c r="H5147" s="268"/>
    </row>
    <row r="5148" spans="1:8" s="313" customFormat="1" x14ac:dyDescent="0.2">
      <c r="A5148" s="316"/>
      <c r="B5148" s="324"/>
      <c r="C5148" s="325"/>
      <c r="D5148" s="325"/>
      <c r="E5148" s="313">
        <f t="shared" si="36"/>
        <v>0</v>
      </c>
      <c r="G5148" s="268"/>
      <c r="H5148" s="268"/>
    </row>
    <row r="5149" spans="1:8" s="313" customFormat="1" x14ac:dyDescent="0.2">
      <c r="A5149" s="316"/>
      <c r="B5149" s="324"/>
      <c r="C5149" s="325"/>
      <c r="D5149" s="325"/>
      <c r="E5149" s="313">
        <f t="shared" si="36"/>
        <v>0</v>
      </c>
      <c r="G5149" s="268"/>
      <c r="H5149" s="268"/>
    </row>
    <row r="5150" spans="1:8" s="313" customFormat="1" x14ac:dyDescent="0.2">
      <c r="A5150" s="316"/>
      <c r="B5150" s="324"/>
      <c r="C5150" s="325"/>
      <c r="D5150" s="325"/>
      <c r="E5150" s="313">
        <f t="shared" si="36"/>
        <v>0</v>
      </c>
      <c r="G5150" s="268"/>
      <c r="H5150" s="268"/>
    </row>
    <row r="5151" spans="1:8" s="313" customFormat="1" x14ac:dyDescent="0.2">
      <c r="A5151" s="316"/>
      <c r="B5151" s="324"/>
      <c r="C5151" s="325"/>
      <c r="D5151" s="325"/>
      <c r="E5151" s="313">
        <f t="shared" si="36"/>
        <v>0</v>
      </c>
      <c r="G5151" s="268"/>
      <c r="H5151" s="268"/>
    </row>
    <row r="5152" spans="1:8" s="313" customFormat="1" x14ac:dyDescent="0.2">
      <c r="A5152" s="316"/>
      <c r="B5152" s="324"/>
      <c r="C5152" s="325"/>
      <c r="D5152" s="325"/>
      <c r="E5152" s="313">
        <f t="shared" si="36"/>
        <v>0</v>
      </c>
      <c r="G5152" s="268"/>
      <c r="H5152" s="268"/>
    </row>
    <row r="5153" spans="1:8" s="313" customFormat="1" x14ac:dyDescent="0.2">
      <c r="A5153" s="316"/>
      <c r="B5153" s="324"/>
      <c r="C5153" s="325"/>
      <c r="D5153" s="325"/>
      <c r="E5153" s="313">
        <f t="shared" si="36"/>
        <v>0</v>
      </c>
      <c r="G5153" s="268"/>
      <c r="H5153" s="268"/>
    </row>
    <row r="5154" spans="1:8" s="313" customFormat="1" x14ac:dyDescent="0.2">
      <c r="A5154" s="316"/>
      <c r="B5154" s="324"/>
      <c r="C5154" s="325"/>
      <c r="D5154" s="325"/>
      <c r="E5154" s="313">
        <f t="shared" si="36"/>
        <v>0</v>
      </c>
      <c r="G5154" s="268"/>
      <c r="H5154" s="268"/>
    </row>
    <row r="5155" spans="1:8" s="313" customFormat="1" x14ac:dyDescent="0.2">
      <c r="A5155" s="316"/>
      <c r="B5155" s="324"/>
      <c r="C5155" s="325"/>
      <c r="D5155" s="325"/>
      <c r="E5155" s="313">
        <f t="shared" si="36"/>
        <v>0</v>
      </c>
      <c r="G5155" s="268"/>
      <c r="H5155" s="268"/>
    </row>
    <row r="5156" spans="1:8" s="313" customFormat="1" x14ac:dyDescent="0.2">
      <c r="A5156" s="316"/>
      <c r="B5156" s="324"/>
      <c r="C5156" s="325"/>
      <c r="D5156" s="325"/>
      <c r="E5156" s="313">
        <f t="shared" si="36"/>
        <v>0</v>
      </c>
      <c r="G5156" s="268"/>
      <c r="H5156" s="268"/>
    </row>
    <row r="5157" spans="1:8" s="313" customFormat="1" x14ac:dyDescent="0.2">
      <c r="A5157" s="316"/>
      <c r="B5157" s="324"/>
      <c r="C5157" s="325"/>
      <c r="D5157" s="325"/>
      <c r="E5157" s="313">
        <f t="shared" si="36"/>
        <v>0</v>
      </c>
      <c r="G5157" s="268"/>
      <c r="H5157" s="268"/>
    </row>
    <row r="5158" spans="1:8" s="313" customFormat="1" x14ac:dyDescent="0.2">
      <c r="A5158" s="316"/>
      <c r="B5158" s="324"/>
      <c r="C5158" s="325"/>
      <c r="D5158" s="325"/>
      <c r="E5158" s="313">
        <f t="shared" si="36"/>
        <v>0</v>
      </c>
      <c r="G5158" s="268"/>
      <c r="H5158" s="268"/>
    </row>
    <row r="5159" spans="1:8" s="313" customFormat="1" x14ac:dyDescent="0.2">
      <c r="A5159" s="316"/>
      <c r="B5159" s="324"/>
      <c r="C5159" s="325"/>
      <c r="D5159" s="325"/>
      <c r="E5159" s="313">
        <f t="shared" si="36"/>
        <v>0</v>
      </c>
      <c r="G5159" s="268"/>
      <c r="H5159" s="268"/>
    </row>
    <row r="5160" spans="1:8" s="313" customFormat="1" x14ac:dyDescent="0.2">
      <c r="A5160" s="316"/>
      <c r="B5160" s="324"/>
      <c r="C5160" s="325"/>
      <c r="D5160" s="325"/>
      <c r="E5160" s="313">
        <f t="shared" si="36"/>
        <v>0</v>
      </c>
      <c r="G5160" s="268"/>
      <c r="H5160" s="268"/>
    </row>
    <row r="5161" spans="1:8" s="313" customFormat="1" x14ac:dyDescent="0.2">
      <c r="A5161" s="316"/>
      <c r="B5161" s="324"/>
      <c r="C5161" s="325"/>
      <c r="D5161" s="325"/>
      <c r="E5161" s="313">
        <f t="shared" si="36"/>
        <v>0</v>
      </c>
      <c r="G5161" s="268"/>
      <c r="H5161" s="268"/>
    </row>
    <row r="5162" spans="1:8" s="313" customFormat="1" x14ac:dyDescent="0.2">
      <c r="A5162" s="316"/>
      <c r="B5162" s="324"/>
      <c r="C5162" s="325"/>
      <c r="D5162" s="325"/>
      <c r="E5162" s="313">
        <f t="shared" si="36"/>
        <v>0</v>
      </c>
      <c r="G5162" s="268"/>
      <c r="H5162" s="268"/>
    </row>
    <row r="5163" spans="1:8" s="313" customFormat="1" x14ac:dyDescent="0.2">
      <c r="A5163" s="316"/>
      <c r="B5163" s="324"/>
      <c r="C5163" s="325"/>
      <c r="D5163" s="325"/>
      <c r="E5163" s="313">
        <f t="shared" si="36"/>
        <v>0</v>
      </c>
      <c r="G5163" s="268"/>
      <c r="H5163" s="268"/>
    </row>
    <row r="5164" spans="1:8" s="313" customFormat="1" x14ac:dyDescent="0.2">
      <c r="A5164" s="316"/>
      <c r="B5164" s="324"/>
      <c r="C5164" s="325"/>
      <c r="D5164" s="325"/>
      <c r="E5164" s="313">
        <f t="shared" si="36"/>
        <v>0</v>
      </c>
      <c r="G5164" s="268"/>
      <c r="H5164" s="268"/>
    </row>
    <row r="5165" spans="1:8" s="313" customFormat="1" x14ac:dyDescent="0.2">
      <c r="A5165" s="316"/>
      <c r="B5165" s="324"/>
      <c r="C5165" s="325"/>
      <c r="D5165" s="325"/>
      <c r="E5165" s="313">
        <f t="shared" si="36"/>
        <v>0</v>
      </c>
      <c r="G5165" s="268"/>
      <c r="H5165" s="268"/>
    </row>
    <row r="5166" spans="1:8" s="313" customFormat="1" x14ac:dyDescent="0.2">
      <c r="A5166" s="316"/>
      <c r="B5166" s="324"/>
      <c r="C5166" s="325"/>
      <c r="D5166" s="325"/>
      <c r="E5166" s="313">
        <f t="shared" si="36"/>
        <v>0</v>
      </c>
      <c r="G5166" s="268"/>
      <c r="H5166" s="268"/>
    </row>
    <row r="5167" spans="1:8" s="313" customFormat="1" x14ac:dyDescent="0.2">
      <c r="A5167" s="316"/>
      <c r="B5167" s="324"/>
      <c r="C5167" s="325"/>
      <c r="D5167" s="325"/>
      <c r="E5167" s="313">
        <f t="shared" si="36"/>
        <v>0</v>
      </c>
      <c r="G5167" s="268"/>
      <c r="H5167" s="268"/>
    </row>
    <row r="5168" spans="1:8" s="313" customFormat="1" x14ac:dyDescent="0.2">
      <c r="A5168" s="316"/>
      <c r="B5168" s="324"/>
      <c r="C5168" s="325"/>
      <c r="D5168" s="325"/>
      <c r="E5168" s="313">
        <f t="shared" si="36"/>
        <v>0</v>
      </c>
      <c r="G5168" s="268"/>
      <c r="H5168" s="268"/>
    </row>
    <row r="5169" spans="1:8" s="313" customFormat="1" x14ac:dyDescent="0.2">
      <c r="A5169" s="316"/>
      <c r="B5169" s="324"/>
      <c r="C5169" s="325"/>
      <c r="D5169" s="325"/>
      <c r="E5169" s="313">
        <f t="shared" si="36"/>
        <v>0</v>
      </c>
      <c r="G5169" s="268"/>
      <c r="H5169" s="268"/>
    </row>
    <row r="5170" spans="1:8" s="313" customFormat="1" x14ac:dyDescent="0.2">
      <c r="A5170" s="316"/>
      <c r="B5170" s="324"/>
      <c r="C5170" s="325"/>
      <c r="D5170" s="325"/>
      <c r="E5170" s="313">
        <f t="shared" si="36"/>
        <v>0</v>
      </c>
      <c r="G5170" s="268"/>
      <c r="H5170" s="268"/>
    </row>
    <row r="5171" spans="1:8" s="313" customFormat="1" x14ac:dyDescent="0.2">
      <c r="A5171" s="316"/>
      <c r="B5171" s="324"/>
      <c r="C5171" s="325"/>
      <c r="D5171" s="325"/>
      <c r="E5171" s="313">
        <f t="shared" si="36"/>
        <v>0</v>
      </c>
      <c r="G5171" s="268"/>
      <c r="H5171" s="268"/>
    </row>
    <row r="5172" spans="1:8" s="313" customFormat="1" x14ac:dyDescent="0.2">
      <c r="A5172" s="316"/>
      <c r="B5172" s="324"/>
      <c r="C5172" s="325"/>
      <c r="D5172" s="325"/>
      <c r="E5172" s="313">
        <f t="shared" si="36"/>
        <v>0</v>
      </c>
      <c r="G5172" s="268"/>
      <c r="H5172" s="268"/>
    </row>
    <row r="5173" spans="1:8" s="313" customFormat="1" x14ac:dyDescent="0.2">
      <c r="A5173" s="316"/>
      <c r="B5173" s="324"/>
      <c r="C5173" s="325"/>
      <c r="D5173" s="325"/>
      <c r="E5173" s="313">
        <f t="shared" si="36"/>
        <v>0</v>
      </c>
      <c r="G5173" s="268"/>
      <c r="H5173" s="268"/>
    </row>
    <row r="5174" spans="1:8" s="313" customFormat="1" x14ac:dyDescent="0.2">
      <c r="A5174" s="316"/>
      <c r="B5174" s="324"/>
      <c r="C5174" s="325"/>
      <c r="D5174" s="325"/>
      <c r="E5174" s="313">
        <f t="shared" si="36"/>
        <v>0</v>
      </c>
      <c r="G5174" s="268"/>
      <c r="H5174" s="268"/>
    </row>
    <row r="5175" spans="1:8" s="313" customFormat="1" x14ac:dyDescent="0.2">
      <c r="A5175" s="316"/>
      <c r="B5175" s="324"/>
      <c r="C5175" s="325"/>
      <c r="D5175" s="325"/>
      <c r="E5175" s="313">
        <f t="shared" si="36"/>
        <v>0</v>
      </c>
      <c r="G5175" s="268"/>
      <c r="H5175" s="268"/>
    </row>
    <row r="5176" spans="1:8" s="313" customFormat="1" x14ac:dyDescent="0.2">
      <c r="A5176" s="316"/>
      <c r="B5176" s="324"/>
      <c r="C5176" s="325"/>
      <c r="D5176" s="325"/>
      <c r="E5176" s="313">
        <f t="shared" si="36"/>
        <v>0</v>
      </c>
      <c r="G5176" s="268"/>
      <c r="H5176" s="268"/>
    </row>
    <row r="5177" spans="1:8" s="313" customFormat="1" x14ac:dyDescent="0.2">
      <c r="A5177" s="316"/>
      <c r="B5177" s="324"/>
      <c r="C5177" s="325"/>
      <c r="D5177" s="325"/>
      <c r="E5177" s="313">
        <f t="shared" si="36"/>
        <v>0</v>
      </c>
      <c r="G5177" s="268"/>
      <c r="H5177" s="268"/>
    </row>
    <row r="5178" spans="1:8" s="313" customFormat="1" x14ac:dyDescent="0.2">
      <c r="A5178" s="316"/>
      <c r="B5178" s="324"/>
      <c r="C5178" s="325"/>
      <c r="D5178" s="325"/>
      <c r="E5178" s="313">
        <f t="shared" si="36"/>
        <v>0</v>
      </c>
      <c r="G5178" s="268"/>
      <c r="H5178" s="268"/>
    </row>
    <row r="5179" spans="1:8" s="313" customFormat="1" x14ac:dyDescent="0.2">
      <c r="A5179" s="316"/>
      <c r="B5179" s="324"/>
      <c r="C5179" s="325"/>
      <c r="D5179" s="325"/>
      <c r="E5179" s="313">
        <f t="shared" si="36"/>
        <v>0</v>
      </c>
      <c r="G5179" s="268"/>
      <c r="H5179" s="268"/>
    </row>
    <row r="5180" spans="1:8" s="313" customFormat="1" x14ac:dyDescent="0.2">
      <c r="A5180" s="316"/>
      <c r="B5180" s="324"/>
      <c r="C5180" s="325"/>
      <c r="D5180" s="325"/>
      <c r="E5180" s="313">
        <f t="shared" si="36"/>
        <v>0</v>
      </c>
      <c r="G5180" s="268"/>
      <c r="H5180" s="268"/>
    </row>
    <row r="5181" spans="1:8" s="313" customFormat="1" x14ac:dyDescent="0.2">
      <c r="A5181" s="316"/>
      <c r="B5181" s="324"/>
      <c r="C5181" s="325"/>
      <c r="D5181" s="325"/>
      <c r="E5181" s="313">
        <f t="shared" si="36"/>
        <v>0</v>
      </c>
      <c r="G5181" s="268"/>
      <c r="H5181" s="268"/>
    </row>
    <row r="5182" spans="1:8" s="313" customFormat="1" x14ac:dyDescent="0.2">
      <c r="A5182" s="316"/>
      <c r="B5182" s="324"/>
      <c r="C5182" s="325"/>
      <c r="D5182" s="325"/>
      <c r="E5182" s="313">
        <f t="shared" si="36"/>
        <v>0</v>
      </c>
      <c r="G5182" s="268"/>
      <c r="H5182" s="268"/>
    </row>
    <row r="5183" spans="1:8" s="313" customFormat="1" x14ac:dyDescent="0.2">
      <c r="A5183" s="316"/>
      <c r="B5183" s="324"/>
      <c r="C5183" s="325"/>
      <c r="D5183" s="325"/>
      <c r="E5183" s="313">
        <f t="shared" si="36"/>
        <v>0</v>
      </c>
      <c r="G5183" s="268"/>
      <c r="H5183" s="268"/>
    </row>
    <row r="5184" spans="1:8" s="313" customFormat="1" x14ac:dyDescent="0.2">
      <c r="A5184" s="316"/>
      <c r="B5184" s="324"/>
      <c r="C5184" s="325"/>
      <c r="D5184" s="325"/>
      <c r="E5184" s="313">
        <f t="shared" si="36"/>
        <v>0</v>
      </c>
      <c r="G5184" s="268"/>
      <c r="H5184" s="268"/>
    </row>
    <row r="5185" spans="1:8" s="313" customFormat="1" x14ac:dyDescent="0.2">
      <c r="A5185" s="316"/>
      <c r="B5185" s="324"/>
      <c r="C5185" s="325"/>
      <c r="D5185" s="325"/>
      <c r="E5185" s="313">
        <f t="shared" si="36"/>
        <v>0</v>
      </c>
      <c r="G5185" s="268"/>
      <c r="H5185" s="268"/>
    </row>
    <row r="5186" spans="1:8" s="313" customFormat="1" x14ac:dyDescent="0.2">
      <c r="A5186" s="316"/>
      <c r="B5186" s="324"/>
      <c r="C5186" s="325"/>
      <c r="D5186" s="325"/>
      <c r="E5186" s="313">
        <f t="shared" si="36"/>
        <v>0</v>
      </c>
      <c r="G5186" s="268"/>
      <c r="H5186" s="268"/>
    </row>
    <row r="5187" spans="1:8" s="313" customFormat="1" x14ac:dyDescent="0.2">
      <c r="A5187" s="316"/>
      <c r="B5187" s="324"/>
      <c r="C5187" s="325"/>
      <c r="D5187" s="325"/>
      <c r="E5187" s="313">
        <f t="shared" si="36"/>
        <v>0</v>
      </c>
      <c r="G5187" s="268"/>
      <c r="H5187" s="268"/>
    </row>
    <row r="5188" spans="1:8" s="313" customFormat="1" x14ac:dyDescent="0.2">
      <c r="A5188" s="316"/>
      <c r="B5188" s="324"/>
      <c r="C5188" s="325"/>
      <c r="D5188" s="325"/>
      <c r="E5188" s="313">
        <f t="shared" si="36"/>
        <v>0</v>
      </c>
      <c r="G5188" s="268"/>
      <c r="H5188" s="268"/>
    </row>
    <row r="5189" spans="1:8" s="313" customFormat="1" x14ac:dyDescent="0.2">
      <c r="A5189" s="316"/>
      <c r="B5189" s="324"/>
      <c r="C5189" s="325"/>
      <c r="D5189" s="325"/>
      <c r="E5189" s="313">
        <f t="shared" si="36"/>
        <v>0</v>
      </c>
      <c r="G5189" s="268"/>
      <c r="H5189" s="268"/>
    </row>
    <row r="5190" spans="1:8" s="313" customFormat="1" x14ac:dyDescent="0.2">
      <c r="A5190" s="316"/>
      <c r="B5190" s="324"/>
      <c r="C5190" s="325"/>
      <c r="D5190" s="325"/>
      <c r="E5190" s="313">
        <f t="shared" si="36"/>
        <v>0</v>
      </c>
      <c r="G5190" s="268"/>
      <c r="H5190" s="268"/>
    </row>
    <row r="5191" spans="1:8" s="313" customFormat="1" x14ac:dyDescent="0.2">
      <c r="A5191" s="316"/>
      <c r="B5191" s="324"/>
      <c r="C5191" s="325"/>
      <c r="D5191" s="325"/>
      <c r="E5191" s="313">
        <f t="shared" si="36"/>
        <v>0</v>
      </c>
      <c r="G5191" s="268"/>
      <c r="H5191" s="268"/>
    </row>
    <row r="5192" spans="1:8" s="313" customFormat="1" x14ac:dyDescent="0.2">
      <c r="A5192" s="316"/>
      <c r="B5192" s="324"/>
      <c r="C5192" s="325"/>
      <c r="D5192" s="325"/>
      <c r="E5192" s="313">
        <f t="shared" si="36"/>
        <v>0</v>
      </c>
      <c r="G5192" s="268"/>
      <c r="H5192" s="268"/>
    </row>
    <row r="5193" spans="1:8" s="313" customFormat="1" x14ac:dyDescent="0.2">
      <c r="A5193" s="316"/>
      <c r="B5193" s="324"/>
      <c r="C5193" s="325"/>
      <c r="D5193" s="325"/>
      <c r="E5193" s="313">
        <f t="shared" si="36"/>
        <v>0</v>
      </c>
      <c r="G5193" s="268"/>
      <c r="H5193" s="268"/>
    </row>
    <row r="5194" spans="1:8" s="313" customFormat="1" x14ac:dyDescent="0.2">
      <c r="A5194" s="316"/>
      <c r="B5194" s="324"/>
      <c r="C5194" s="325"/>
      <c r="D5194" s="325"/>
      <c r="E5194" s="313">
        <f t="shared" si="36"/>
        <v>0</v>
      </c>
      <c r="G5194" s="268"/>
      <c r="H5194" s="268"/>
    </row>
    <row r="5195" spans="1:8" s="313" customFormat="1" x14ac:dyDescent="0.2">
      <c r="A5195" s="316"/>
      <c r="B5195" s="324"/>
      <c r="C5195" s="325"/>
      <c r="D5195" s="325"/>
      <c r="E5195" s="313">
        <f t="shared" si="36"/>
        <v>0</v>
      </c>
      <c r="G5195" s="268"/>
      <c r="H5195" s="268"/>
    </row>
    <row r="5196" spans="1:8" s="313" customFormat="1" x14ac:dyDescent="0.2">
      <c r="A5196" s="316"/>
      <c r="B5196" s="324"/>
      <c r="C5196" s="325"/>
      <c r="D5196" s="325"/>
      <c r="E5196" s="313">
        <f t="shared" si="36"/>
        <v>0</v>
      </c>
      <c r="G5196" s="268"/>
      <c r="H5196" s="268"/>
    </row>
    <row r="5197" spans="1:8" s="313" customFormat="1" x14ac:dyDescent="0.2">
      <c r="A5197" s="316"/>
      <c r="B5197" s="324"/>
      <c r="C5197" s="325"/>
      <c r="D5197" s="325"/>
      <c r="E5197" s="313">
        <f t="shared" si="36"/>
        <v>0</v>
      </c>
      <c r="G5197" s="268"/>
      <c r="H5197" s="268"/>
    </row>
    <row r="5198" spans="1:8" s="313" customFormat="1" x14ac:dyDescent="0.2">
      <c r="A5198" s="316"/>
      <c r="B5198" s="324"/>
      <c r="C5198" s="325"/>
      <c r="D5198" s="325"/>
      <c r="E5198" s="313">
        <f t="shared" si="36"/>
        <v>0</v>
      </c>
      <c r="G5198" s="268"/>
      <c r="H5198" s="268"/>
    </row>
    <row r="5199" spans="1:8" s="313" customFormat="1" x14ac:dyDescent="0.2">
      <c r="A5199" s="316"/>
      <c r="B5199" s="324"/>
      <c r="C5199" s="325"/>
      <c r="D5199" s="325"/>
      <c r="E5199" s="313">
        <f t="shared" si="36"/>
        <v>0</v>
      </c>
      <c r="G5199" s="268"/>
      <c r="H5199" s="268"/>
    </row>
    <row r="5200" spans="1:8" s="313" customFormat="1" x14ac:dyDescent="0.2">
      <c r="A5200" s="316"/>
      <c r="B5200" s="324"/>
      <c r="C5200" s="325"/>
      <c r="D5200" s="325"/>
      <c r="E5200" s="313">
        <f t="shared" si="36"/>
        <v>0</v>
      </c>
      <c r="G5200" s="268"/>
      <c r="H5200" s="268"/>
    </row>
    <row r="5201" spans="1:8" s="313" customFormat="1" x14ac:dyDescent="0.2">
      <c r="A5201" s="316"/>
      <c r="B5201" s="324"/>
      <c r="C5201" s="325"/>
      <c r="D5201" s="325"/>
      <c r="E5201" s="313">
        <f t="shared" si="36"/>
        <v>0</v>
      </c>
      <c r="G5201" s="268"/>
      <c r="H5201" s="268"/>
    </row>
    <row r="5202" spans="1:8" s="313" customFormat="1" x14ac:dyDescent="0.2">
      <c r="A5202" s="316"/>
      <c r="B5202" s="324"/>
      <c r="C5202" s="325"/>
      <c r="D5202" s="325"/>
      <c r="E5202" s="313">
        <f t="shared" si="36"/>
        <v>0</v>
      </c>
      <c r="G5202" s="268"/>
      <c r="H5202" s="268"/>
    </row>
    <row r="5203" spans="1:8" s="313" customFormat="1" x14ac:dyDescent="0.2">
      <c r="A5203" s="316"/>
      <c r="B5203" s="324"/>
      <c r="C5203" s="325"/>
      <c r="D5203" s="325"/>
      <c r="E5203" s="313">
        <f t="shared" si="36"/>
        <v>0</v>
      </c>
      <c r="G5203" s="268"/>
      <c r="H5203" s="268"/>
    </row>
    <row r="5204" spans="1:8" s="313" customFormat="1" x14ac:dyDescent="0.2">
      <c r="A5204" s="316"/>
      <c r="B5204" s="324"/>
      <c r="C5204" s="325"/>
      <c r="D5204" s="325"/>
      <c r="E5204" s="313">
        <f t="shared" si="36"/>
        <v>0</v>
      </c>
      <c r="G5204" s="268"/>
      <c r="H5204" s="268"/>
    </row>
    <row r="5205" spans="1:8" s="313" customFormat="1" x14ac:dyDescent="0.2">
      <c r="A5205" s="316"/>
      <c r="B5205" s="324"/>
      <c r="C5205" s="325"/>
      <c r="D5205" s="325"/>
      <c r="E5205" s="313">
        <f t="shared" si="36"/>
        <v>0</v>
      </c>
      <c r="G5205" s="268"/>
      <c r="H5205" s="268"/>
    </row>
    <row r="5206" spans="1:8" s="313" customFormat="1" x14ac:dyDescent="0.2">
      <c r="A5206" s="316"/>
      <c r="B5206" s="324"/>
      <c r="C5206" s="325"/>
      <c r="D5206" s="325"/>
      <c r="E5206" s="313">
        <f t="shared" si="36"/>
        <v>0</v>
      </c>
      <c r="G5206" s="268"/>
      <c r="H5206" s="268"/>
    </row>
    <row r="5207" spans="1:8" s="313" customFormat="1" x14ac:dyDescent="0.2">
      <c r="A5207" s="316"/>
      <c r="B5207" s="324"/>
      <c r="C5207" s="325"/>
      <c r="D5207" s="325"/>
      <c r="E5207" s="313">
        <f t="shared" si="36"/>
        <v>0</v>
      </c>
      <c r="G5207" s="268"/>
      <c r="H5207" s="268"/>
    </row>
    <row r="5208" spans="1:8" s="313" customFormat="1" x14ac:dyDescent="0.2">
      <c r="A5208" s="316"/>
      <c r="B5208" s="324"/>
      <c r="C5208" s="325"/>
      <c r="D5208" s="325"/>
      <c r="E5208" s="313">
        <f t="shared" ref="E5208:E5271" si="37">F5208*C5208</f>
        <v>0</v>
      </c>
      <c r="G5208" s="268"/>
      <c r="H5208" s="268"/>
    </row>
    <row r="5209" spans="1:8" s="313" customFormat="1" x14ac:dyDescent="0.2">
      <c r="A5209" s="316"/>
      <c r="B5209" s="324"/>
      <c r="C5209" s="325"/>
      <c r="D5209" s="325"/>
      <c r="E5209" s="313">
        <f t="shared" si="37"/>
        <v>0</v>
      </c>
      <c r="G5209" s="268"/>
      <c r="H5209" s="268"/>
    </row>
    <row r="5210" spans="1:8" s="313" customFormat="1" x14ac:dyDescent="0.2">
      <c r="A5210" s="316"/>
      <c r="B5210" s="324"/>
      <c r="C5210" s="325"/>
      <c r="D5210" s="325"/>
      <c r="E5210" s="313">
        <f t="shared" si="37"/>
        <v>0</v>
      </c>
      <c r="G5210" s="268"/>
      <c r="H5210" s="268"/>
    </row>
    <row r="5211" spans="1:8" s="313" customFormat="1" x14ac:dyDescent="0.2">
      <c r="A5211" s="316"/>
      <c r="B5211" s="324"/>
      <c r="C5211" s="325"/>
      <c r="D5211" s="325"/>
      <c r="E5211" s="313">
        <f t="shared" si="37"/>
        <v>0</v>
      </c>
      <c r="G5211" s="268"/>
      <c r="H5211" s="268"/>
    </row>
    <row r="5212" spans="1:8" s="313" customFormat="1" x14ac:dyDescent="0.2">
      <c r="A5212" s="316"/>
      <c r="B5212" s="324"/>
      <c r="C5212" s="325"/>
      <c r="D5212" s="325"/>
      <c r="E5212" s="313">
        <f t="shared" si="37"/>
        <v>0</v>
      </c>
      <c r="G5212" s="268"/>
      <c r="H5212" s="268"/>
    </row>
    <row r="5213" spans="1:8" s="313" customFormat="1" x14ac:dyDescent="0.2">
      <c r="A5213" s="316"/>
      <c r="B5213" s="324"/>
      <c r="C5213" s="325"/>
      <c r="D5213" s="325"/>
      <c r="E5213" s="313">
        <f t="shared" si="37"/>
        <v>0</v>
      </c>
      <c r="G5213" s="268"/>
      <c r="H5213" s="268"/>
    </row>
    <row r="5214" spans="1:8" s="313" customFormat="1" x14ac:dyDescent="0.2">
      <c r="A5214" s="316"/>
      <c r="B5214" s="324"/>
      <c r="C5214" s="325"/>
      <c r="D5214" s="325"/>
      <c r="E5214" s="313">
        <f t="shared" si="37"/>
        <v>0</v>
      </c>
      <c r="G5214" s="268"/>
      <c r="H5214" s="268"/>
    </row>
    <row r="5215" spans="1:8" s="313" customFormat="1" x14ac:dyDescent="0.2">
      <c r="A5215" s="316"/>
      <c r="B5215" s="324"/>
      <c r="C5215" s="325"/>
      <c r="D5215" s="325"/>
      <c r="E5215" s="313">
        <f t="shared" si="37"/>
        <v>0</v>
      </c>
      <c r="G5215" s="268"/>
      <c r="H5215" s="268"/>
    </row>
    <row r="5216" spans="1:8" s="313" customFormat="1" x14ac:dyDescent="0.2">
      <c r="A5216" s="316"/>
      <c r="B5216" s="324"/>
      <c r="C5216" s="325"/>
      <c r="D5216" s="325"/>
      <c r="E5216" s="313">
        <f t="shared" si="37"/>
        <v>0</v>
      </c>
      <c r="G5216" s="268"/>
      <c r="H5216" s="268"/>
    </row>
    <row r="5217" spans="1:8" s="313" customFormat="1" x14ac:dyDescent="0.2">
      <c r="A5217" s="316"/>
      <c r="B5217" s="324"/>
      <c r="C5217" s="325"/>
      <c r="D5217" s="325"/>
      <c r="E5217" s="313">
        <f t="shared" si="37"/>
        <v>0</v>
      </c>
      <c r="G5217" s="268"/>
      <c r="H5217" s="268"/>
    </row>
    <row r="5218" spans="1:8" s="313" customFormat="1" x14ac:dyDescent="0.2">
      <c r="A5218" s="316"/>
      <c r="B5218" s="324"/>
      <c r="C5218" s="325"/>
      <c r="D5218" s="325"/>
      <c r="E5218" s="313">
        <f t="shared" si="37"/>
        <v>0</v>
      </c>
      <c r="G5218" s="268"/>
      <c r="H5218" s="268"/>
    </row>
    <row r="5219" spans="1:8" s="313" customFormat="1" x14ac:dyDescent="0.2">
      <c r="A5219" s="316"/>
      <c r="B5219" s="324"/>
      <c r="C5219" s="325"/>
      <c r="D5219" s="325"/>
      <c r="E5219" s="313">
        <f t="shared" si="37"/>
        <v>0</v>
      </c>
      <c r="G5219" s="268"/>
      <c r="H5219" s="268"/>
    </row>
    <row r="5220" spans="1:8" s="313" customFormat="1" x14ac:dyDescent="0.2">
      <c r="A5220" s="316"/>
      <c r="B5220" s="324"/>
      <c r="C5220" s="325"/>
      <c r="D5220" s="325"/>
      <c r="E5220" s="313">
        <f t="shared" si="37"/>
        <v>0</v>
      </c>
      <c r="G5220" s="268"/>
      <c r="H5220" s="268"/>
    </row>
    <row r="5221" spans="1:8" s="313" customFormat="1" x14ac:dyDescent="0.2">
      <c r="A5221" s="316"/>
      <c r="B5221" s="324"/>
      <c r="C5221" s="325"/>
      <c r="D5221" s="325"/>
      <c r="E5221" s="313">
        <f t="shared" si="37"/>
        <v>0</v>
      </c>
      <c r="G5221" s="268"/>
      <c r="H5221" s="268"/>
    </row>
    <row r="5222" spans="1:8" s="313" customFormat="1" x14ac:dyDescent="0.2">
      <c r="A5222" s="316"/>
      <c r="B5222" s="324"/>
      <c r="C5222" s="325"/>
      <c r="D5222" s="325"/>
      <c r="E5222" s="313">
        <f t="shared" si="37"/>
        <v>0</v>
      </c>
      <c r="G5222" s="268"/>
      <c r="H5222" s="268"/>
    </row>
    <row r="5223" spans="1:8" s="313" customFormat="1" x14ac:dyDescent="0.2">
      <c r="A5223" s="316"/>
      <c r="B5223" s="324"/>
      <c r="C5223" s="325"/>
      <c r="D5223" s="325"/>
      <c r="E5223" s="313">
        <f t="shared" si="37"/>
        <v>0</v>
      </c>
      <c r="G5223" s="268"/>
      <c r="H5223" s="268"/>
    </row>
    <row r="5224" spans="1:8" s="313" customFormat="1" x14ac:dyDescent="0.2">
      <c r="A5224" s="316"/>
      <c r="B5224" s="324"/>
      <c r="C5224" s="325"/>
      <c r="D5224" s="325"/>
      <c r="E5224" s="313">
        <f t="shared" si="37"/>
        <v>0</v>
      </c>
      <c r="G5224" s="268"/>
      <c r="H5224" s="268"/>
    </row>
    <row r="5225" spans="1:8" s="313" customFormat="1" x14ac:dyDescent="0.2">
      <c r="A5225" s="316"/>
      <c r="B5225" s="324"/>
      <c r="C5225" s="325"/>
      <c r="D5225" s="325"/>
      <c r="E5225" s="313">
        <f t="shared" si="37"/>
        <v>0</v>
      </c>
      <c r="G5225" s="268"/>
      <c r="H5225" s="268"/>
    </row>
    <row r="5226" spans="1:8" s="313" customFormat="1" x14ac:dyDescent="0.2">
      <c r="A5226" s="316"/>
      <c r="B5226" s="324"/>
      <c r="C5226" s="325"/>
      <c r="D5226" s="325"/>
      <c r="E5226" s="313">
        <f t="shared" si="37"/>
        <v>0</v>
      </c>
      <c r="G5226" s="268"/>
      <c r="H5226" s="268"/>
    </row>
    <row r="5227" spans="1:8" s="313" customFormat="1" x14ac:dyDescent="0.2">
      <c r="A5227" s="316"/>
      <c r="B5227" s="324"/>
      <c r="C5227" s="325"/>
      <c r="D5227" s="325"/>
      <c r="E5227" s="313">
        <f t="shared" si="37"/>
        <v>0</v>
      </c>
      <c r="G5227" s="268"/>
      <c r="H5227" s="268"/>
    </row>
    <row r="5228" spans="1:8" s="313" customFormat="1" x14ac:dyDescent="0.2">
      <c r="A5228" s="316"/>
      <c r="B5228" s="324"/>
      <c r="C5228" s="325"/>
      <c r="D5228" s="325"/>
      <c r="E5228" s="313">
        <f t="shared" si="37"/>
        <v>0</v>
      </c>
      <c r="G5228" s="268"/>
      <c r="H5228" s="268"/>
    </row>
    <row r="5229" spans="1:8" s="313" customFormat="1" x14ac:dyDescent="0.2">
      <c r="A5229" s="316"/>
      <c r="B5229" s="324"/>
      <c r="C5229" s="325"/>
      <c r="D5229" s="325"/>
      <c r="E5229" s="313">
        <f t="shared" si="37"/>
        <v>0</v>
      </c>
      <c r="G5229" s="268"/>
      <c r="H5229" s="268"/>
    </row>
    <row r="5230" spans="1:8" s="313" customFormat="1" x14ac:dyDescent="0.2">
      <c r="A5230" s="316"/>
      <c r="B5230" s="324"/>
      <c r="C5230" s="325"/>
      <c r="D5230" s="325"/>
      <c r="E5230" s="313">
        <f t="shared" si="37"/>
        <v>0</v>
      </c>
      <c r="G5230" s="268"/>
      <c r="H5230" s="268"/>
    </row>
    <row r="5231" spans="1:8" s="313" customFormat="1" x14ac:dyDescent="0.2">
      <c r="A5231" s="316"/>
      <c r="B5231" s="324"/>
      <c r="C5231" s="325"/>
      <c r="D5231" s="325"/>
      <c r="E5231" s="313">
        <f t="shared" si="37"/>
        <v>0</v>
      </c>
      <c r="G5231" s="268"/>
      <c r="H5231" s="268"/>
    </row>
    <row r="5232" spans="1:8" s="313" customFormat="1" x14ac:dyDescent="0.2">
      <c r="A5232" s="316"/>
      <c r="B5232" s="324"/>
      <c r="C5232" s="325"/>
      <c r="D5232" s="325"/>
      <c r="E5232" s="313">
        <f t="shared" si="37"/>
        <v>0</v>
      </c>
      <c r="G5232" s="268"/>
      <c r="H5232" s="268"/>
    </row>
    <row r="5233" spans="1:8" s="313" customFormat="1" x14ac:dyDescent="0.2">
      <c r="A5233" s="316"/>
      <c r="B5233" s="324"/>
      <c r="C5233" s="325"/>
      <c r="D5233" s="325"/>
      <c r="E5233" s="313">
        <f t="shared" si="37"/>
        <v>0</v>
      </c>
      <c r="G5233" s="268"/>
      <c r="H5233" s="268"/>
    </row>
    <row r="5234" spans="1:8" s="313" customFormat="1" x14ac:dyDescent="0.2">
      <c r="A5234" s="316"/>
      <c r="B5234" s="324"/>
      <c r="C5234" s="325"/>
      <c r="D5234" s="325"/>
      <c r="E5234" s="313">
        <f t="shared" si="37"/>
        <v>0</v>
      </c>
      <c r="G5234" s="268"/>
      <c r="H5234" s="268"/>
    </row>
    <row r="5235" spans="1:8" s="313" customFormat="1" x14ac:dyDescent="0.2">
      <c r="A5235" s="316"/>
      <c r="B5235" s="324"/>
      <c r="C5235" s="325"/>
      <c r="D5235" s="325"/>
      <c r="E5235" s="313">
        <f t="shared" si="37"/>
        <v>0</v>
      </c>
      <c r="G5235" s="268"/>
      <c r="H5235" s="268"/>
    </row>
    <row r="5236" spans="1:8" s="313" customFormat="1" x14ac:dyDescent="0.2">
      <c r="A5236" s="316"/>
      <c r="B5236" s="324"/>
      <c r="C5236" s="325"/>
      <c r="D5236" s="325"/>
      <c r="E5236" s="313">
        <f t="shared" si="37"/>
        <v>0</v>
      </c>
      <c r="G5236" s="268"/>
      <c r="H5236" s="268"/>
    </row>
    <row r="5237" spans="1:8" s="313" customFormat="1" x14ac:dyDescent="0.2">
      <c r="A5237" s="316"/>
      <c r="B5237" s="324"/>
      <c r="C5237" s="325"/>
      <c r="D5237" s="325"/>
      <c r="E5237" s="313">
        <f t="shared" si="37"/>
        <v>0</v>
      </c>
      <c r="G5237" s="268"/>
      <c r="H5237" s="268"/>
    </row>
    <row r="5238" spans="1:8" s="313" customFormat="1" x14ac:dyDescent="0.2">
      <c r="A5238" s="316"/>
      <c r="B5238" s="324"/>
      <c r="C5238" s="325"/>
      <c r="D5238" s="325"/>
      <c r="E5238" s="313">
        <f t="shared" si="37"/>
        <v>0</v>
      </c>
      <c r="G5238" s="268"/>
      <c r="H5238" s="268"/>
    </row>
    <row r="5239" spans="1:8" s="313" customFormat="1" x14ac:dyDescent="0.2">
      <c r="A5239" s="316"/>
      <c r="B5239" s="324"/>
      <c r="C5239" s="325"/>
      <c r="D5239" s="325"/>
      <c r="E5239" s="313">
        <f t="shared" si="37"/>
        <v>0</v>
      </c>
      <c r="G5239" s="268"/>
      <c r="H5239" s="268"/>
    </row>
    <row r="5240" spans="1:8" s="313" customFormat="1" x14ac:dyDescent="0.2">
      <c r="A5240" s="316"/>
      <c r="B5240" s="324"/>
      <c r="C5240" s="325"/>
      <c r="D5240" s="325"/>
      <c r="E5240" s="313">
        <f t="shared" si="37"/>
        <v>0</v>
      </c>
      <c r="G5240" s="268"/>
      <c r="H5240" s="268"/>
    </row>
    <row r="5241" spans="1:8" s="313" customFormat="1" x14ac:dyDescent="0.2">
      <c r="A5241" s="316"/>
      <c r="B5241" s="324"/>
      <c r="C5241" s="325"/>
      <c r="D5241" s="325"/>
      <c r="E5241" s="313">
        <f t="shared" si="37"/>
        <v>0</v>
      </c>
      <c r="G5241" s="268"/>
      <c r="H5241" s="268"/>
    </row>
    <row r="5242" spans="1:8" s="313" customFormat="1" x14ac:dyDescent="0.2">
      <c r="A5242" s="316"/>
      <c r="B5242" s="324"/>
      <c r="C5242" s="325"/>
      <c r="D5242" s="325"/>
      <c r="E5242" s="313">
        <f t="shared" si="37"/>
        <v>0</v>
      </c>
      <c r="G5242" s="268"/>
      <c r="H5242" s="268"/>
    </row>
    <row r="5243" spans="1:8" s="313" customFormat="1" x14ac:dyDescent="0.2">
      <c r="A5243" s="316"/>
      <c r="B5243" s="324"/>
      <c r="C5243" s="325"/>
      <c r="D5243" s="325"/>
      <c r="E5243" s="313">
        <f t="shared" si="37"/>
        <v>0</v>
      </c>
      <c r="G5243" s="268"/>
      <c r="H5243" s="268"/>
    </row>
    <row r="5244" spans="1:8" s="313" customFormat="1" x14ac:dyDescent="0.2">
      <c r="A5244" s="316"/>
      <c r="B5244" s="324"/>
      <c r="C5244" s="325"/>
      <c r="D5244" s="325"/>
      <c r="E5244" s="313">
        <f t="shared" si="37"/>
        <v>0</v>
      </c>
      <c r="G5244" s="268"/>
      <c r="H5244" s="268"/>
    </row>
    <row r="5245" spans="1:8" s="313" customFormat="1" x14ac:dyDescent="0.2">
      <c r="A5245" s="316"/>
      <c r="B5245" s="324"/>
      <c r="C5245" s="325"/>
      <c r="D5245" s="325"/>
      <c r="E5245" s="313">
        <f t="shared" si="37"/>
        <v>0</v>
      </c>
      <c r="G5245" s="268"/>
      <c r="H5245" s="268"/>
    </row>
    <row r="5246" spans="1:8" s="313" customFormat="1" x14ac:dyDescent="0.2">
      <c r="A5246" s="316"/>
      <c r="B5246" s="324"/>
      <c r="C5246" s="325"/>
      <c r="D5246" s="325"/>
      <c r="E5246" s="313">
        <f t="shared" si="37"/>
        <v>0</v>
      </c>
      <c r="G5246" s="268"/>
      <c r="H5246" s="268"/>
    </row>
    <row r="5247" spans="1:8" s="313" customFormat="1" x14ac:dyDescent="0.2">
      <c r="A5247" s="316"/>
      <c r="B5247" s="324"/>
      <c r="C5247" s="325"/>
      <c r="D5247" s="325"/>
      <c r="E5247" s="313">
        <f t="shared" si="37"/>
        <v>0</v>
      </c>
      <c r="G5247" s="268"/>
      <c r="H5247" s="268"/>
    </row>
    <row r="5248" spans="1:8" s="313" customFormat="1" x14ac:dyDescent="0.2">
      <c r="A5248" s="316"/>
      <c r="B5248" s="324"/>
      <c r="C5248" s="325"/>
      <c r="D5248" s="325"/>
      <c r="E5248" s="313">
        <f t="shared" si="37"/>
        <v>0</v>
      </c>
      <c r="G5248" s="268"/>
      <c r="H5248" s="268"/>
    </row>
    <row r="5249" spans="1:8" s="313" customFormat="1" x14ac:dyDescent="0.2">
      <c r="A5249" s="316"/>
      <c r="B5249" s="324"/>
      <c r="C5249" s="325"/>
      <c r="D5249" s="325"/>
      <c r="E5249" s="313">
        <f t="shared" si="37"/>
        <v>0</v>
      </c>
      <c r="G5249" s="268"/>
      <c r="H5249" s="268"/>
    </row>
    <row r="5250" spans="1:8" s="313" customFormat="1" x14ac:dyDescent="0.2">
      <c r="A5250" s="316"/>
      <c r="B5250" s="324"/>
      <c r="C5250" s="325"/>
      <c r="D5250" s="325"/>
      <c r="E5250" s="313">
        <f t="shared" si="37"/>
        <v>0</v>
      </c>
      <c r="G5250" s="268"/>
      <c r="H5250" s="268"/>
    </row>
    <row r="5251" spans="1:8" s="313" customFormat="1" x14ac:dyDescent="0.2">
      <c r="A5251" s="316"/>
      <c r="B5251" s="324"/>
      <c r="C5251" s="325"/>
      <c r="D5251" s="325"/>
      <c r="E5251" s="313">
        <f t="shared" si="37"/>
        <v>0</v>
      </c>
      <c r="G5251" s="268"/>
      <c r="H5251" s="268"/>
    </row>
    <row r="5252" spans="1:8" s="313" customFormat="1" x14ac:dyDescent="0.2">
      <c r="A5252" s="316"/>
      <c r="B5252" s="324"/>
      <c r="C5252" s="325"/>
      <c r="D5252" s="325"/>
      <c r="E5252" s="313">
        <f t="shared" si="37"/>
        <v>0</v>
      </c>
      <c r="G5252" s="268"/>
      <c r="H5252" s="268"/>
    </row>
    <row r="5253" spans="1:8" s="313" customFormat="1" x14ac:dyDescent="0.2">
      <c r="A5253" s="316"/>
      <c r="B5253" s="324"/>
      <c r="C5253" s="325"/>
      <c r="D5253" s="325"/>
      <c r="E5253" s="313">
        <f t="shared" si="37"/>
        <v>0</v>
      </c>
      <c r="G5253" s="268"/>
      <c r="H5253" s="268"/>
    </row>
    <row r="5254" spans="1:8" s="313" customFormat="1" x14ac:dyDescent="0.2">
      <c r="A5254" s="316"/>
      <c r="B5254" s="324"/>
      <c r="C5254" s="325"/>
      <c r="D5254" s="325"/>
      <c r="E5254" s="313">
        <f t="shared" si="37"/>
        <v>0</v>
      </c>
      <c r="G5254" s="268"/>
      <c r="H5254" s="268"/>
    </row>
    <row r="5255" spans="1:8" s="313" customFormat="1" x14ac:dyDescent="0.2">
      <c r="A5255" s="316"/>
      <c r="B5255" s="324"/>
      <c r="C5255" s="325"/>
      <c r="D5255" s="325"/>
      <c r="E5255" s="313">
        <f t="shared" si="37"/>
        <v>0</v>
      </c>
      <c r="G5255" s="268"/>
      <c r="H5255" s="268"/>
    </row>
    <row r="5256" spans="1:8" s="313" customFormat="1" x14ac:dyDescent="0.2">
      <c r="A5256" s="316"/>
      <c r="B5256" s="324"/>
      <c r="C5256" s="325"/>
      <c r="D5256" s="325"/>
      <c r="E5256" s="313">
        <f t="shared" si="37"/>
        <v>0</v>
      </c>
      <c r="G5256" s="268"/>
      <c r="H5256" s="268"/>
    </row>
    <row r="5257" spans="1:8" s="313" customFormat="1" x14ac:dyDescent="0.2">
      <c r="A5257" s="316"/>
      <c r="B5257" s="324"/>
      <c r="C5257" s="325"/>
      <c r="D5257" s="325"/>
      <c r="E5257" s="313">
        <f t="shared" si="37"/>
        <v>0</v>
      </c>
      <c r="G5257" s="268"/>
      <c r="H5257" s="268"/>
    </row>
    <row r="5258" spans="1:8" s="313" customFormat="1" x14ac:dyDescent="0.2">
      <c r="A5258" s="316"/>
      <c r="B5258" s="324"/>
      <c r="C5258" s="325"/>
      <c r="D5258" s="325"/>
      <c r="E5258" s="313">
        <f t="shared" si="37"/>
        <v>0</v>
      </c>
      <c r="G5258" s="268"/>
      <c r="H5258" s="268"/>
    </row>
    <row r="5259" spans="1:8" s="313" customFormat="1" x14ac:dyDescent="0.2">
      <c r="A5259" s="316"/>
      <c r="B5259" s="324"/>
      <c r="C5259" s="325"/>
      <c r="D5259" s="325"/>
      <c r="E5259" s="313">
        <f t="shared" si="37"/>
        <v>0</v>
      </c>
      <c r="G5259" s="268"/>
      <c r="H5259" s="268"/>
    </row>
    <row r="5260" spans="1:8" s="313" customFormat="1" x14ac:dyDescent="0.2">
      <c r="A5260" s="316"/>
      <c r="B5260" s="324"/>
      <c r="C5260" s="325"/>
      <c r="D5260" s="325"/>
      <c r="E5260" s="313">
        <f t="shared" si="37"/>
        <v>0</v>
      </c>
      <c r="G5260" s="268"/>
      <c r="H5260" s="268"/>
    </row>
    <row r="5261" spans="1:8" s="313" customFormat="1" x14ac:dyDescent="0.2">
      <c r="A5261" s="316"/>
      <c r="B5261" s="324"/>
      <c r="C5261" s="325"/>
      <c r="D5261" s="325"/>
      <c r="E5261" s="313">
        <f t="shared" si="37"/>
        <v>0</v>
      </c>
      <c r="G5261" s="268"/>
      <c r="H5261" s="268"/>
    </row>
    <row r="5262" spans="1:8" s="313" customFormat="1" x14ac:dyDescent="0.2">
      <c r="A5262" s="316"/>
      <c r="B5262" s="324"/>
      <c r="C5262" s="325"/>
      <c r="D5262" s="325"/>
      <c r="E5262" s="313">
        <f t="shared" si="37"/>
        <v>0</v>
      </c>
      <c r="G5262" s="268"/>
      <c r="H5262" s="268"/>
    </row>
    <row r="5263" spans="1:8" s="313" customFormat="1" x14ac:dyDescent="0.2">
      <c r="A5263" s="316"/>
      <c r="B5263" s="324"/>
      <c r="C5263" s="325"/>
      <c r="D5263" s="325"/>
      <c r="E5263" s="313">
        <f t="shared" si="37"/>
        <v>0</v>
      </c>
      <c r="G5263" s="268"/>
      <c r="H5263" s="268"/>
    </row>
    <row r="5264" spans="1:8" s="313" customFormat="1" x14ac:dyDescent="0.2">
      <c r="A5264" s="316"/>
      <c r="B5264" s="324"/>
      <c r="C5264" s="325"/>
      <c r="D5264" s="325"/>
      <c r="E5264" s="313">
        <f t="shared" si="37"/>
        <v>0</v>
      </c>
      <c r="G5264" s="268"/>
      <c r="H5264" s="268"/>
    </row>
    <row r="5265" spans="1:8" s="313" customFormat="1" x14ac:dyDescent="0.2">
      <c r="A5265" s="316"/>
      <c r="B5265" s="324"/>
      <c r="C5265" s="325"/>
      <c r="D5265" s="325"/>
      <c r="E5265" s="313">
        <f t="shared" si="37"/>
        <v>0</v>
      </c>
      <c r="G5265" s="268"/>
      <c r="H5265" s="268"/>
    </row>
    <row r="5266" spans="1:8" s="313" customFormat="1" x14ac:dyDescent="0.2">
      <c r="A5266" s="316"/>
      <c r="B5266" s="324"/>
      <c r="C5266" s="325"/>
      <c r="D5266" s="325"/>
      <c r="E5266" s="313">
        <f t="shared" si="37"/>
        <v>0</v>
      </c>
      <c r="G5266" s="268"/>
      <c r="H5266" s="268"/>
    </row>
    <row r="5267" spans="1:8" s="313" customFormat="1" x14ac:dyDescent="0.2">
      <c r="A5267" s="316"/>
      <c r="B5267" s="324"/>
      <c r="C5267" s="325"/>
      <c r="D5267" s="325"/>
      <c r="E5267" s="313">
        <f t="shared" si="37"/>
        <v>0</v>
      </c>
      <c r="G5267" s="268"/>
      <c r="H5267" s="268"/>
    </row>
    <row r="5268" spans="1:8" s="313" customFormat="1" x14ac:dyDescent="0.2">
      <c r="A5268" s="316"/>
      <c r="B5268" s="324"/>
      <c r="C5268" s="325"/>
      <c r="D5268" s="325"/>
      <c r="E5268" s="313">
        <f t="shared" si="37"/>
        <v>0</v>
      </c>
      <c r="G5268" s="268"/>
      <c r="H5268" s="268"/>
    </row>
    <row r="5269" spans="1:8" s="313" customFormat="1" x14ac:dyDescent="0.2">
      <c r="A5269" s="316"/>
      <c r="B5269" s="324"/>
      <c r="C5269" s="325"/>
      <c r="D5269" s="325"/>
      <c r="E5269" s="313">
        <f t="shared" si="37"/>
        <v>0</v>
      </c>
      <c r="G5269" s="268"/>
      <c r="H5269" s="268"/>
    </row>
    <row r="5270" spans="1:8" s="313" customFormat="1" x14ac:dyDescent="0.2">
      <c r="A5270" s="316"/>
      <c r="B5270" s="324"/>
      <c r="C5270" s="325"/>
      <c r="D5270" s="325"/>
      <c r="E5270" s="313">
        <f t="shared" si="37"/>
        <v>0</v>
      </c>
      <c r="G5270" s="268"/>
      <c r="H5270" s="268"/>
    </row>
    <row r="5271" spans="1:8" s="313" customFormat="1" x14ac:dyDescent="0.2">
      <c r="A5271" s="316"/>
      <c r="B5271" s="324"/>
      <c r="C5271" s="325"/>
      <c r="D5271" s="325"/>
      <c r="E5271" s="313">
        <f t="shared" si="37"/>
        <v>0</v>
      </c>
      <c r="G5271" s="268"/>
      <c r="H5271" s="268"/>
    </row>
    <row r="5272" spans="1:8" s="313" customFormat="1" x14ac:dyDescent="0.2">
      <c r="A5272" s="316"/>
      <c r="B5272" s="324"/>
      <c r="C5272" s="325"/>
      <c r="D5272" s="325"/>
      <c r="E5272" s="313">
        <f t="shared" ref="E5272:E5335" si="38">F5272*C5272</f>
        <v>0</v>
      </c>
      <c r="G5272" s="268"/>
      <c r="H5272" s="268"/>
    </row>
    <row r="5273" spans="1:8" s="313" customFormat="1" x14ac:dyDescent="0.2">
      <c r="A5273" s="316"/>
      <c r="B5273" s="324"/>
      <c r="C5273" s="325"/>
      <c r="D5273" s="325"/>
      <c r="E5273" s="313">
        <f t="shared" si="38"/>
        <v>0</v>
      </c>
      <c r="G5273" s="268"/>
      <c r="H5273" s="268"/>
    </row>
    <row r="5274" spans="1:8" s="313" customFormat="1" x14ac:dyDescent="0.2">
      <c r="A5274" s="316"/>
      <c r="B5274" s="324"/>
      <c r="C5274" s="325"/>
      <c r="D5274" s="325"/>
      <c r="E5274" s="313">
        <f t="shared" si="38"/>
        <v>0</v>
      </c>
      <c r="G5274" s="268"/>
      <c r="H5274" s="268"/>
    </row>
    <row r="5275" spans="1:8" s="313" customFormat="1" x14ac:dyDescent="0.2">
      <c r="A5275" s="316"/>
      <c r="B5275" s="324"/>
      <c r="C5275" s="325"/>
      <c r="D5275" s="325"/>
      <c r="E5275" s="313">
        <f t="shared" si="38"/>
        <v>0</v>
      </c>
      <c r="G5275" s="268"/>
      <c r="H5275" s="268"/>
    </row>
    <row r="5276" spans="1:8" s="313" customFormat="1" x14ac:dyDescent="0.2">
      <c r="A5276" s="316"/>
      <c r="B5276" s="324"/>
      <c r="C5276" s="325"/>
      <c r="D5276" s="325"/>
      <c r="E5276" s="313">
        <f t="shared" si="38"/>
        <v>0</v>
      </c>
      <c r="G5276" s="268"/>
      <c r="H5276" s="268"/>
    </row>
    <row r="5277" spans="1:8" s="313" customFormat="1" x14ac:dyDescent="0.2">
      <c r="A5277" s="316"/>
      <c r="B5277" s="324"/>
      <c r="C5277" s="325"/>
      <c r="D5277" s="325"/>
      <c r="E5277" s="313">
        <f t="shared" si="38"/>
        <v>0</v>
      </c>
      <c r="G5277" s="268"/>
      <c r="H5277" s="268"/>
    </row>
    <row r="5278" spans="1:8" s="313" customFormat="1" x14ac:dyDescent="0.2">
      <c r="A5278" s="316"/>
      <c r="B5278" s="324"/>
      <c r="C5278" s="325"/>
      <c r="D5278" s="325"/>
      <c r="E5278" s="313">
        <f t="shared" si="38"/>
        <v>0</v>
      </c>
      <c r="G5278" s="268"/>
      <c r="H5278" s="268"/>
    </row>
    <row r="5279" spans="1:8" s="313" customFormat="1" x14ac:dyDescent="0.2">
      <c r="A5279" s="316"/>
      <c r="B5279" s="324"/>
      <c r="C5279" s="325"/>
      <c r="D5279" s="325"/>
      <c r="E5279" s="313">
        <f t="shared" si="38"/>
        <v>0</v>
      </c>
      <c r="G5279" s="268"/>
      <c r="H5279" s="268"/>
    </row>
    <row r="5280" spans="1:8" s="313" customFormat="1" x14ac:dyDescent="0.2">
      <c r="A5280" s="316"/>
      <c r="B5280" s="324"/>
      <c r="C5280" s="325"/>
      <c r="D5280" s="325"/>
      <c r="E5280" s="313">
        <f t="shared" si="38"/>
        <v>0</v>
      </c>
      <c r="G5280" s="268"/>
      <c r="H5280" s="268"/>
    </row>
    <row r="5281" spans="1:8" s="313" customFormat="1" x14ac:dyDescent="0.2">
      <c r="A5281" s="316"/>
      <c r="B5281" s="324"/>
      <c r="C5281" s="325"/>
      <c r="D5281" s="325"/>
      <c r="E5281" s="313">
        <f t="shared" si="38"/>
        <v>0</v>
      </c>
      <c r="G5281" s="268"/>
      <c r="H5281" s="268"/>
    </row>
    <row r="5282" spans="1:8" s="313" customFormat="1" x14ac:dyDescent="0.2">
      <c r="A5282" s="316"/>
      <c r="B5282" s="324"/>
      <c r="C5282" s="325"/>
      <c r="D5282" s="325"/>
      <c r="E5282" s="313">
        <f t="shared" si="38"/>
        <v>0</v>
      </c>
      <c r="G5282" s="268"/>
      <c r="H5282" s="268"/>
    </row>
    <row r="5283" spans="1:8" s="313" customFormat="1" x14ac:dyDescent="0.2">
      <c r="A5283" s="316"/>
      <c r="B5283" s="324"/>
      <c r="C5283" s="325"/>
      <c r="D5283" s="325"/>
      <c r="E5283" s="313">
        <f t="shared" si="38"/>
        <v>0</v>
      </c>
      <c r="G5283" s="268"/>
      <c r="H5283" s="268"/>
    </row>
    <row r="5284" spans="1:8" s="313" customFormat="1" x14ac:dyDescent="0.2">
      <c r="A5284" s="316"/>
      <c r="B5284" s="324"/>
      <c r="C5284" s="325"/>
      <c r="D5284" s="325"/>
      <c r="E5284" s="313">
        <f t="shared" si="38"/>
        <v>0</v>
      </c>
      <c r="G5284" s="268"/>
      <c r="H5284" s="268"/>
    </row>
    <row r="5285" spans="1:8" s="313" customFormat="1" x14ac:dyDescent="0.2">
      <c r="A5285" s="316"/>
      <c r="B5285" s="324"/>
      <c r="C5285" s="325"/>
      <c r="D5285" s="325"/>
      <c r="E5285" s="313">
        <f t="shared" si="38"/>
        <v>0</v>
      </c>
      <c r="G5285" s="268"/>
      <c r="H5285" s="268"/>
    </row>
    <row r="5286" spans="1:8" s="313" customFormat="1" x14ac:dyDescent="0.2">
      <c r="A5286" s="316"/>
      <c r="B5286" s="324"/>
      <c r="C5286" s="325"/>
      <c r="D5286" s="325"/>
      <c r="E5286" s="313">
        <f t="shared" si="38"/>
        <v>0</v>
      </c>
      <c r="G5286" s="268"/>
      <c r="H5286" s="268"/>
    </row>
    <row r="5287" spans="1:8" s="313" customFormat="1" x14ac:dyDescent="0.2">
      <c r="A5287" s="316"/>
      <c r="B5287" s="324"/>
      <c r="C5287" s="325"/>
      <c r="D5287" s="325"/>
      <c r="E5287" s="313">
        <f t="shared" si="38"/>
        <v>0</v>
      </c>
      <c r="G5287" s="268"/>
      <c r="H5287" s="268"/>
    </row>
    <row r="5288" spans="1:8" s="313" customFormat="1" x14ac:dyDescent="0.2">
      <c r="A5288" s="316"/>
      <c r="B5288" s="324"/>
      <c r="C5288" s="325"/>
      <c r="D5288" s="325"/>
      <c r="E5288" s="313">
        <f t="shared" si="38"/>
        <v>0</v>
      </c>
      <c r="G5288" s="268"/>
      <c r="H5288" s="268"/>
    </row>
    <row r="5289" spans="1:8" s="313" customFormat="1" x14ac:dyDescent="0.2">
      <c r="A5289" s="316"/>
      <c r="B5289" s="324"/>
      <c r="C5289" s="325"/>
      <c r="D5289" s="325"/>
      <c r="E5289" s="313">
        <f t="shared" si="38"/>
        <v>0</v>
      </c>
      <c r="G5289" s="268"/>
      <c r="H5289" s="268"/>
    </row>
    <row r="5290" spans="1:8" s="313" customFormat="1" x14ac:dyDescent="0.2">
      <c r="A5290" s="316"/>
      <c r="B5290" s="324"/>
      <c r="C5290" s="325"/>
      <c r="D5290" s="325"/>
      <c r="E5290" s="313">
        <f t="shared" si="38"/>
        <v>0</v>
      </c>
      <c r="G5290" s="268"/>
      <c r="H5290" s="268"/>
    </row>
    <row r="5291" spans="1:8" s="313" customFormat="1" x14ac:dyDescent="0.2">
      <c r="A5291" s="316"/>
      <c r="B5291" s="324"/>
      <c r="C5291" s="325"/>
      <c r="D5291" s="325"/>
      <c r="E5291" s="313">
        <f t="shared" si="38"/>
        <v>0</v>
      </c>
      <c r="G5291" s="268"/>
      <c r="H5291" s="268"/>
    </row>
    <row r="5292" spans="1:8" s="313" customFormat="1" x14ac:dyDescent="0.2">
      <c r="A5292" s="316"/>
      <c r="B5292" s="324"/>
      <c r="C5292" s="325"/>
      <c r="D5292" s="325"/>
      <c r="E5292" s="313">
        <f t="shared" si="38"/>
        <v>0</v>
      </c>
      <c r="G5292" s="268"/>
      <c r="H5292" s="268"/>
    </row>
    <row r="5293" spans="1:8" s="313" customFormat="1" x14ac:dyDescent="0.2">
      <c r="A5293" s="316"/>
      <c r="B5293" s="324"/>
      <c r="C5293" s="325"/>
      <c r="D5293" s="325"/>
      <c r="E5293" s="313">
        <f t="shared" si="38"/>
        <v>0</v>
      </c>
      <c r="G5293" s="268"/>
      <c r="H5293" s="268"/>
    </row>
    <row r="5294" spans="1:8" s="313" customFormat="1" x14ac:dyDescent="0.2">
      <c r="A5294" s="316"/>
      <c r="B5294" s="324"/>
      <c r="C5294" s="325"/>
      <c r="D5294" s="325"/>
      <c r="E5294" s="313">
        <f t="shared" si="38"/>
        <v>0</v>
      </c>
      <c r="G5294" s="268"/>
      <c r="H5294" s="268"/>
    </row>
    <row r="5295" spans="1:8" s="313" customFormat="1" x14ac:dyDescent="0.2">
      <c r="A5295" s="316"/>
      <c r="B5295" s="324"/>
      <c r="C5295" s="325"/>
      <c r="D5295" s="325"/>
      <c r="E5295" s="313">
        <f t="shared" si="38"/>
        <v>0</v>
      </c>
      <c r="G5295" s="268"/>
      <c r="H5295" s="268"/>
    </row>
    <row r="5296" spans="1:8" s="313" customFormat="1" x14ac:dyDescent="0.2">
      <c r="A5296" s="316"/>
      <c r="B5296" s="324"/>
      <c r="C5296" s="325"/>
      <c r="D5296" s="325"/>
      <c r="E5296" s="313">
        <f t="shared" si="38"/>
        <v>0</v>
      </c>
      <c r="G5296" s="268"/>
      <c r="H5296" s="268"/>
    </row>
    <row r="5297" spans="1:8" s="313" customFormat="1" x14ac:dyDescent="0.2">
      <c r="A5297" s="316"/>
      <c r="B5297" s="324"/>
      <c r="C5297" s="325"/>
      <c r="D5297" s="325"/>
      <c r="E5297" s="313">
        <f t="shared" si="38"/>
        <v>0</v>
      </c>
      <c r="G5297" s="268"/>
      <c r="H5297" s="268"/>
    </row>
    <row r="5298" spans="1:8" s="313" customFormat="1" x14ac:dyDescent="0.2">
      <c r="A5298" s="316"/>
      <c r="B5298" s="324"/>
      <c r="C5298" s="325"/>
      <c r="D5298" s="325"/>
      <c r="E5298" s="313">
        <f t="shared" si="38"/>
        <v>0</v>
      </c>
      <c r="G5298" s="268"/>
      <c r="H5298" s="268"/>
    </row>
    <row r="5299" spans="1:8" s="313" customFormat="1" x14ac:dyDescent="0.2">
      <c r="A5299" s="316"/>
      <c r="B5299" s="324"/>
      <c r="C5299" s="325"/>
      <c r="D5299" s="325"/>
      <c r="E5299" s="313">
        <f t="shared" si="38"/>
        <v>0</v>
      </c>
      <c r="G5299" s="268"/>
      <c r="H5299" s="268"/>
    </row>
    <row r="5300" spans="1:8" s="313" customFormat="1" x14ac:dyDescent="0.2">
      <c r="A5300" s="316"/>
      <c r="B5300" s="324"/>
      <c r="C5300" s="325"/>
      <c r="D5300" s="325"/>
      <c r="E5300" s="313">
        <f t="shared" si="38"/>
        <v>0</v>
      </c>
      <c r="G5300" s="268"/>
      <c r="H5300" s="268"/>
    </row>
    <row r="5301" spans="1:8" s="313" customFormat="1" x14ac:dyDescent="0.2">
      <c r="A5301" s="316"/>
      <c r="B5301" s="324"/>
      <c r="C5301" s="325"/>
      <c r="D5301" s="325"/>
      <c r="E5301" s="313">
        <f t="shared" si="38"/>
        <v>0</v>
      </c>
      <c r="G5301" s="268"/>
      <c r="H5301" s="268"/>
    </row>
    <row r="5302" spans="1:8" s="313" customFormat="1" x14ac:dyDescent="0.2">
      <c r="A5302" s="316"/>
      <c r="B5302" s="324"/>
      <c r="C5302" s="325"/>
      <c r="D5302" s="325"/>
      <c r="E5302" s="313">
        <f t="shared" si="38"/>
        <v>0</v>
      </c>
      <c r="G5302" s="268"/>
      <c r="H5302" s="268"/>
    </row>
    <row r="5303" spans="1:8" s="313" customFormat="1" x14ac:dyDescent="0.2">
      <c r="A5303" s="316"/>
      <c r="B5303" s="324"/>
      <c r="C5303" s="325"/>
      <c r="D5303" s="325"/>
      <c r="E5303" s="313">
        <f t="shared" si="38"/>
        <v>0</v>
      </c>
      <c r="G5303" s="268"/>
      <c r="H5303" s="268"/>
    </row>
    <row r="5304" spans="1:8" s="313" customFormat="1" x14ac:dyDescent="0.2">
      <c r="A5304" s="316"/>
      <c r="B5304" s="324"/>
      <c r="C5304" s="325"/>
      <c r="D5304" s="325"/>
      <c r="E5304" s="313">
        <f t="shared" si="38"/>
        <v>0</v>
      </c>
      <c r="G5304" s="268"/>
      <c r="H5304" s="268"/>
    </row>
    <row r="5305" spans="1:8" s="313" customFormat="1" x14ac:dyDescent="0.2">
      <c r="A5305" s="316"/>
      <c r="B5305" s="324"/>
      <c r="C5305" s="325"/>
      <c r="D5305" s="325"/>
      <c r="E5305" s="313">
        <f t="shared" si="38"/>
        <v>0</v>
      </c>
      <c r="G5305" s="268"/>
      <c r="H5305" s="268"/>
    </row>
    <row r="5306" spans="1:8" s="313" customFormat="1" x14ac:dyDescent="0.2">
      <c r="A5306" s="316"/>
      <c r="B5306" s="324"/>
      <c r="C5306" s="325"/>
      <c r="D5306" s="325"/>
      <c r="E5306" s="313">
        <f t="shared" si="38"/>
        <v>0</v>
      </c>
      <c r="G5306" s="268"/>
      <c r="H5306" s="268"/>
    </row>
    <row r="5307" spans="1:8" s="313" customFormat="1" x14ac:dyDescent="0.2">
      <c r="A5307" s="316"/>
      <c r="B5307" s="324"/>
      <c r="C5307" s="325"/>
      <c r="D5307" s="325"/>
      <c r="E5307" s="313">
        <f t="shared" si="38"/>
        <v>0</v>
      </c>
      <c r="G5307" s="268"/>
      <c r="H5307" s="268"/>
    </row>
    <row r="5308" spans="1:8" s="313" customFormat="1" x14ac:dyDescent="0.2">
      <c r="A5308" s="316"/>
      <c r="B5308" s="324"/>
      <c r="C5308" s="325"/>
      <c r="D5308" s="325"/>
      <c r="E5308" s="313">
        <f t="shared" si="38"/>
        <v>0</v>
      </c>
      <c r="G5308" s="268"/>
      <c r="H5308" s="268"/>
    </row>
    <row r="5309" spans="1:8" s="313" customFormat="1" x14ac:dyDescent="0.2">
      <c r="A5309" s="316"/>
      <c r="B5309" s="324"/>
      <c r="C5309" s="325"/>
      <c r="D5309" s="325"/>
      <c r="E5309" s="313">
        <f t="shared" si="38"/>
        <v>0</v>
      </c>
      <c r="G5309" s="268"/>
      <c r="H5309" s="268"/>
    </row>
    <row r="5310" spans="1:8" s="313" customFormat="1" x14ac:dyDescent="0.2">
      <c r="A5310" s="316"/>
      <c r="B5310" s="324"/>
      <c r="C5310" s="325"/>
      <c r="D5310" s="325"/>
      <c r="E5310" s="313">
        <f t="shared" si="38"/>
        <v>0</v>
      </c>
      <c r="G5310" s="268"/>
      <c r="H5310" s="268"/>
    </row>
    <row r="5311" spans="1:8" s="313" customFormat="1" x14ac:dyDescent="0.2">
      <c r="A5311" s="316"/>
      <c r="B5311" s="324"/>
      <c r="C5311" s="325"/>
      <c r="D5311" s="325"/>
      <c r="E5311" s="313">
        <f t="shared" si="38"/>
        <v>0</v>
      </c>
      <c r="G5311" s="268"/>
      <c r="H5311" s="268"/>
    </row>
    <row r="5312" spans="1:8" s="313" customFormat="1" x14ac:dyDescent="0.2">
      <c r="A5312" s="316"/>
      <c r="B5312" s="324"/>
      <c r="C5312" s="325"/>
      <c r="D5312" s="325"/>
      <c r="E5312" s="313">
        <f t="shared" si="38"/>
        <v>0</v>
      </c>
      <c r="G5312" s="268"/>
      <c r="H5312" s="268"/>
    </row>
    <row r="5313" spans="1:8" s="313" customFormat="1" x14ac:dyDescent="0.2">
      <c r="A5313" s="316"/>
      <c r="B5313" s="324"/>
      <c r="C5313" s="325"/>
      <c r="D5313" s="325"/>
      <c r="E5313" s="313">
        <f t="shared" si="38"/>
        <v>0</v>
      </c>
      <c r="G5313" s="268"/>
      <c r="H5313" s="268"/>
    </row>
    <row r="5314" spans="1:8" s="313" customFormat="1" x14ac:dyDescent="0.2">
      <c r="A5314" s="316"/>
      <c r="B5314" s="324"/>
      <c r="C5314" s="325"/>
      <c r="D5314" s="325"/>
      <c r="E5314" s="313">
        <f t="shared" si="38"/>
        <v>0</v>
      </c>
      <c r="G5314" s="268"/>
      <c r="H5314" s="268"/>
    </row>
    <row r="5315" spans="1:8" s="313" customFormat="1" x14ac:dyDescent="0.2">
      <c r="A5315" s="316"/>
      <c r="B5315" s="324"/>
      <c r="C5315" s="325"/>
      <c r="D5315" s="325"/>
      <c r="E5315" s="313">
        <f t="shared" si="38"/>
        <v>0</v>
      </c>
      <c r="G5315" s="268"/>
      <c r="H5315" s="268"/>
    </row>
    <row r="5316" spans="1:8" s="313" customFormat="1" x14ac:dyDescent="0.2">
      <c r="A5316" s="316"/>
      <c r="B5316" s="324"/>
      <c r="C5316" s="325"/>
      <c r="D5316" s="325"/>
      <c r="E5316" s="313">
        <f t="shared" si="38"/>
        <v>0</v>
      </c>
      <c r="G5316" s="268"/>
      <c r="H5316" s="268"/>
    </row>
    <row r="5317" spans="1:8" s="313" customFormat="1" x14ac:dyDescent="0.2">
      <c r="A5317" s="316"/>
      <c r="B5317" s="324"/>
      <c r="C5317" s="325"/>
      <c r="D5317" s="325"/>
      <c r="E5317" s="313">
        <f t="shared" si="38"/>
        <v>0</v>
      </c>
      <c r="G5317" s="268"/>
      <c r="H5317" s="268"/>
    </row>
    <row r="5318" spans="1:8" s="313" customFormat="1" x14ac:dyDescent="0.2">
      <c r="A5318" s="316"/>
      <c r="B5318" s="324"/>
      <c r="C5318" s="325"/>
      <c r="D5318" s="325"/>
      <c r="E5318" s="313">
        <f t="shared" si="38"/>
        <v>0</v>
      </c>
      <c r="G5318" s="268"/>
      <c r="H5318" s="268"/>
    </row>
    <row r="5319" spans="1:8" s="313" customFormat="1" x14ac:dyDescent="0.2">
      <c r="A5319" s="316"/>
      <c r="B5319" s="324"/>
      <c r="C5319" s="325"/>
      <c r="D5319" s="325"/>
      <c r="E5319" s="313">
        <f t="shared" si="38"/>
        <v>0</v>
      </c>
      <c r="G5319" s="268"/>
      <c r="H5319" s="268"/>
    </row>
    <row r="5320" spans="1:8" s="313" customFormat="1" x14ac:dyDescent="0.2">
      <c r="A5320" s="316"/>
      <c r="B5320" s="324"/>
      <c r="C5320" s="325"/>
      <c r="D5320" s="325"/>
      <c r="E5320" s="313">
        <f t="shared" si="38"/>
        <v>0</v>
      </c>
      <c r="G5320" s="268"/>
      <c r="H5320" s="268"/>
    </row>
    <row r="5321" spans="1:8" s="313" customFormat="1" x14ac:dyDescent="0.2">
      <c r="A5321" s="316"/>
      <c r="B5321" s="324"/>
      <c r="C5321" s="325"/>
      <c r="D5321" s="325"/>
      <c r="E5321" s="313">
        <f t="shared" si="38"/>
        <v>0</v>
      </c>
      <c r="G5321" s="268"/>
      <c r="H5321" s="268"/>
    </row>
    <row r="5322" spans="1:8" s="313" customFormat="1" x14ac:dyDescent="0.2">
      <c r="A5322" s="316"/>
      <c r="B5322" s="324"/>
      <c r="C5322" s="325"/>
      <c r="D5322" s="325"/>
      <c r="E5322" s="313">
        <f t="shared" si="38"/>
        <v>0</v>
      </c>
      <c r="G5322" s="268"/>
      <c r="H5322" s="268"/>
    </row>
    <row r="5323" spans="1:8" s="313" customFormat="1" x14ac:dyDescent="0.2">
      <c r="A5323" s="316"/>
      <c r="B5323" s="324"/>
      <c r="C5323" s="325"/>
      <c r="D5323" s="325"/>
      <c r="E5323" s="313">
        <f t="shared" si="38"/>
        <v>0</v>
      </c>
      <c r="G5323" s="268"/>
      <c r="H5323" s="268"/>
    </row>
    <row r="5324" spans="1:8" s="313" customFormat="1" x14ac:dyDescent="0.2">
      <c r="A5324" s="316"/>
      <c r="B5324" s="324"/>
      <c r="C5324" s="325"/>
      <c r="D5324" s="325"/>
      <c r="E5324" s="313">
        <f t="shared" si="38"/>
        <v>0</v>
      </c>
      <c r="G5324" s="268"/>
      <c r="H5324" s="268"/>
    </row>
    <row r="5325" spans="1:8" s="313" customFormat="1" x14ac:dyDescent="0.2">
      <c r="A5325" s="316"/>
      <c r="B5325" s="324"/>
      <c r="C5325" s="325"/>
      <c r="D5325" s="325"/>
      <c r="E5325" s="313">
        <f t="shared" si="38"/>
        <v>0</v>
      </c>
      <c r="G5325" s="268"/>
      <c r="H5325" s="268"/>
    </row>
    <row r="5326" spans="1:8" s="313" customFormat="1" x14ac:dyDescent="0.2">
      <c r="A5326" s="316"/>
      <c r="B5326" s="324"/>
      <c r="C5326" s="325"/>
      <c r="D5326" s="325"/>
      <c r="E5326" s="313">
        <f t="shared" si="38"/>
        <v>0</v>
      </c>
      <c r="G5326" s="268"/>
      <c r="H5326" s="268"/>
    </row>
    <row r="5327" spans="1:8" s="313" customFormat="1" x14ac:dyDescent="0.2">
      <c r="A5327" s="316"/>
      <c r="B5327" s="324"/>
      <c r="C5327" s="325"/>
      <c r="D5327" s="325"/>
      <c r="E5327" s="313">
        <f t="shared" si="38"/>
        <v>0</v>
      </c>
      <c r="G5327" s="268"/>
      <c r="H5327" s="268"/>
    </row>
    <row r="5328" spans="1:8" s="313" customFormat="1" x14ac:dyDescent="0.2">
      <c r="A5328" s="316"/>
      <c r="B5328" s="324"/>
      <c r="C5328" s="325"/>
      <c r="D5328" s="325"/>
      <c r="E5328" s="313">
        <f t="shared" si="38"/>
        <v>0</v>
      </c>
      <c r="G5328" s="268"/>
      <c r="H5328" s="268"/>
    </row>
    <row r="5329" spans="1:8" s="313" customFormat="1" x14ac:dyDescent="0.2">
      <c r="A5329" s="316"/>
      <c r="B5329" s="324"/>
      <c r="C5329" s="325"/>
      <c r="D5329" s="325"/>
      <c r="E5329" s="313">
        <f t="shared" si="38"/>
        <v>0</v>
      </c>
      <c r="G5329" s="268"/>
      <c r="H5329" s="268"/>
    </row>
    <row r="5330" spans="1:8" s="313" customFormat="1" x14ac:dyDescent="0.2">
      <c r="A5330" s="316"/>
      <c r="B5330" s="324"/>
      <c r="C5330" s="325"/>
      <c r="D5330" s="325"/>
      <c r="E5330" s="313">
        <f t="shared" si="38"/>
        <v>0</v>
      </c>
      <c r="G5330" s="268"/>
      <c r="H5330" s="268"/>
    </row>
    <row r="5331" spans="1:8" s="313" customFormat="1" x14ac:dyDescent="0.2">
      <c r="A5331" s="316"/>
      <c r="B5331" s="324"/>
      <c r="C5331" s="325"/>
      <c r="D5331" s="325"/>
      <c r="E5331" s="313">
        <f t="shared" si="38"/>
        <v>0</v>
      </c>
      <c r="G5331" s="268"/>
      <c r="H5331" s="268"/>
    </row>
    <row r="5332" spans="1:8" s="313" customFormat="1" x14ac:dyDescent="0.2">
      <c r="A5332" s="316"/>
      <c r="B5332" s="324"/>
      <c r="C5332" s="325"/>
      <c r="D5332" s="325"/>
      <c r="E5332" s="313">
        <f t="shared" si="38"/>
        <v>0</v>
      </c>
      <c r="G5332" s="268"/>
      <c r="H5332" s="268"/>
    </row>
    <row r="5333" spans="1:8" s="313" customFormat="1" x14ac:dyDescent="0.2">
      <c r="A5333" s="316"/>
      <c r="B5333" s="324"/>
      <c r="C5333" s="325"/>
      <c r="D5333" s="325"/>
      <c r="E5333" s="313">
        <f t="shared" si="38"/>
        <v>0</v>
      </c>
      <c r="G5333" s="268"/>
      <c r="H5333" s="268"/>
    </row>
    <row r="5334" spans="1:8" s="313" customFormat="1" x14ac:dyDescent="0.2">
      <c r="A5334" s="316"/>
      <c r="B5334" s="324"/>
      <c r="C5334" s="325"/>
      <c r="D5334" s="325"/>
      <c r="E5334" s="313">
        <f t="shared" si="38"/>
        <v>0</v>
      </c>
      <c r="G5334" s="268"/>
      <c r="H5334" s="268"/>
    </row>
    <row r="5335" spans="1:8" s="313" customFormat="1" x14ac:dyDescent="0.2">
      <c r="A5335" s="316"/>
      <c r="B5335" s="324"/>
      <c r="C5335" s="325"/>
      <c r="D5335" s="325"/>
      <c r="E5335" s="313">
        <f t="shared" si="38"/>
        <v>0</v>
      </c>
      <c r="G5335" s="268"/>
      <c r="H5335" s="268"/>
    </row>
    <row r="5336" spans="1:8" s="313" customFormat="1" x14ac:dyDescent="0.2">
      <c r="A5336" s="316"/>
      <c r="B5336" s="324"/>
      <c r="C5336" s="325"/>
      <c r="D5336" s="325"/>
      <c r="E5336" s="313">
        <f t="shared" ref="E5336:E5370" si="39">F5336*C5336</f>
        <v>0</v>
      </c>
      <c r="G5336" s="268"/>
      <c r="H5336" s="268"/>
    </row>
    <row r="5337" spans="1:8" s="313" customFormat="1" x14ac:dyDescent="0.2">
      <c r="A5337" s="316"/>
      <c r="B5337" s="324"/>
      <c r="C5337" s="325"/>
      <c r="D5337" s="325"/>
      <c r="E5337" s="313">
        <f t="shared" si="39"/>
        <v>0</v>
      </c>
      <c r="G5337" s="268"/>
      <c r="H5337" s="268"/>
    </row>
    <row r="5338" spans="1:8" s="313" customFormat="1" x14ac:dyDescent="0.2">
      <c r="A5338" s="316"/>
      <c r="B5338" s="324"/>
      <c r="C5338" s="325"/>
      <c r="D5338" s="325"/>
      <c r="E5338" s="313">
        <f t="shared" si="39"/>
        <v>0</v>
      </c>
      <c r="G5338" s="268"/>
      <c r="H5338" s="268"/>
    </row>
    <row r="5339" spans="1:8" s="313" customFormat="1" x14ac:dyDescent="0.2">
      <c r="A5339" s="316"/>
      <c r="B5339" s="324"/>
      <c r="C5339" s="325"/>
      <c r="D5339" s="325"/>
      <c r="E5339" s="313">
        <f t="shared" si="39"/>
        <v>0</v>
      </c>
      <c r="G5339" s="268"/>
      <c r="H5339" s="268"/>
    </row>
    <row r="5340" spans="1:8" s="313" customFormat="1" x14ac:dyDescent="0.2">
      <c r="A5340" s="316"/>
      <c r="B5340" s="324"/>
      <c r="C5340" s="325"/>
      <c r="D5340" s="325"/>
      <c r="E5340" s="313">
        <f t="shared" si="39"/>
        <v>0</v>
      </c>
      <c r="G5340" s="268"/>
      <c r="H5340" s="268"/>
    </row>
    <row r="5341" spans="1:8" s="313" customFormat="1" x14ac:dyDescent="0.2">
      <c r="A5341" s="316"/>
      <c r="B5341" s="324"/>
      <c r="C5341" s="325"/>
      <c r="D5341" s="325"/>
      <c r="E5341" s="313">
        <f t="shared" si="39"/>
        <v>0</v>
      </c>
      <c r="G5341" s="268"/>
      <c r="H5341" s="268"/>
    </row>
    <row r="5342" spans="1:8" s="313" customFormat="1" x14ac:dyDescent="0.2">
      <c r="A5342" s="316"/>
      <c r="B5342" s="324"/>
      <c r="C5342" s="325"/>
      <c r="D5342" s="325"/>
      <c r="E5342" s="313">
        <f t="shared" si="39"/>
        <v>0</v>
      </c>
      <c r="G5342" s="268"/>
      <c r="H5342" s="268"/>
    </row>
    <row r="5343" spans="1:8" s="313" customFormat="1" x14ac:dyDescent="0.2">
      <c r="A5343" s="316"/>
      <c r="B5343" s="324"/>
      <c r="C5343" s="325"/>
      <c r="D5343" s="325"/>
      <c r="E5343" s="313">
        <f t="shared" si="39"/>
        <v>0</v>
      </c>
      <c r="G5343" s="268"/>
      <c r="H5343" s="268"/>
    </row>
    <row r="5344" spans="1:8" s="313" customFormat="1" x14ac:dyDescent="0.2">
      <c r="A5344" s="316"/>
      <c r="B5344" s="324"/>
      <c r="C5344" s="325"/>
      <c r="D5344" s="325"/>
      <c r="E5344" s="313">
        <f t="shared" si="39"/>
        <v>0</v>
      </c>
      <c r="G5344" s="268"/>
      <c r="H5344" s="268"/>
    </row>
    <row r="5345" spans="1:8" s="313" customFormat="1" x14ac:dyDescent="0.2">
      <c r="A5345" s="316"/>
      <c r="B5345" s="324"/>
      <c r="C5345" s="325"/>
      <c r="D5345" s="325"/>
      <c r="E5345" s="313">
        <f t="shared" si="39"/>
        <v>0</v>
      </c>
      <c r="G5345" s="268"/>
      <c r="H5345" s="268"/>
    </row>
    <row r="5346" spans="1:8" s="313" customFormat="1" x14ac:dyDescent="0.2">
      <c r="A5346" s="316"/>
      <c r="B5346" s="324"/>
      <c r="C5346" s="325"/>
      <c r="D5346" s="325"/>
      <c r="E5346" s="313">
        <f t="shared" si="39"/>
        <v>0</v>
      </c>
      <c r="G5346" s="268"/>
      <c r="H5346" s="268"/>
    </row>
    <row r="5347" spans="1:8" s="313" customFormat="1" x14ac:dyDescent="0.2">
      <c r="A5347" s="316"/>
      <c r="B5347" s="324"/>
      <c r="C5347" s="325"/>
      <c r="D5347" s="325"/>
      <c r="E5347" s="313">
        <f t="shared" si="39"/>
        <v>0</v>
      </c>
      <c r="G5347" s="268"/>
      <c r="H5347" s="268"/>
    </row>
    <row r="5348" spans="1:8" s="313" customFormat="1" x14ac:dyDescent="0.2">
      <c r="A5348" s="316"/>
      <c r="B5348" s="324"/>
      <c r="C5348" s="325"/>
      <c r="D5348" s="325"/>
      <c r="E5348" s="313">
        <f t="shared" si="39"/>
        <v>0</v>
      </c>
      <c r="G5348" s="268"/>
      <c r="H5348" s="268"/>
    </row>
    <row r="5349" spans="1:8" s="313" customFormat="1" x14ac:dyDescent="0.2">
      <c r="A5349" s="316"/>
      <c r="B5349" s="324"/>
      <c r="C5349" s="325"/>
      <c r="D5349" s="325"/>
      <c r="E5349" s="313">
        <f t="shared" si="39"/>
        <v>0</v>
      </c>
      <c r="G5349" s="268"/>
      <c r="H5349" s="268"/>
    </row>
    <row r="5350" spans="1:8" s="313" customFormat="1" x14ac:dyDescent="0.2">
      <c r="A5350" s="316"/>
      <c r="B5350" s="324"/>
      <c r="C5350" s="325"/>
      <c r="D5350" s="325"/>
      <c r="E5350" s="313">
        <f t="shared" si="39"/>
        <v>0</v>
      </c>
      <c r="G5350" s="268"/>
      <c r="H5350" s="268"/>
    </row>
    <row r="5351" spans="1:8" s="313" customFormat="1" x14ac:dyDescent="0.2">
      <c r="A5351" s="316"/>
      <c r="B5351" s="324"/>
      <c r="C5351" s="325"/>
      <c r="D5351" s="325"/>
      <c r="E5351" s="313">
        <f t="shared" si="39"/>
        <v>0</v>
      </c>
      <c r="G5351" s="268"/>
      <c r="H5351" s="268"/>
    </row>
    <row r="5352" spans="1:8" s="313" customFormat="1" x14ac:dyDescent="0.2">
      <c r="A5352" s="316"/>
      <c r="B5352" s="324"/>
      <c r="C5352" s="325"/>
      <c r="D5352" s="325"/>
      <c r="E5352" s="313">
        <f t="shared" si="39"/>
        <v>0</v>
      </c>
      <c r="G5352" s="268"/>
      <c r="H5352" s="268"/>
    </row>
    <row r="5353" spans="1:8" s="313" customFormat="1" x14ac:dyDescent="0.2">
      <c r="A5353" s="316"/>
      <c r="B5353" s="324"/>
      <c r="C5353" s="325"/>
      <c r="D5353" s="325"/>
      <c r="E5353" s="313">
        <f t="shared" si="39"/>
        <v>0</v>
      </c>
      <c r="G5353" s="268"/>
      <c r="H5353" s="268"/>
    </row>
    <row r="5354" spans="1:8" s="313" customFormat="1" x14ac:dyDescent="0.2">
      <c r="A5354" s="316"/>
      <c r="B5354" s="324"/>
      <c r="C5354" s="325"/>
      <c r="D5354" s="325"/>
      <c r="E5354" s="313">
        <f t="shared" si="39"/>
        <v>0</v>
      </c>
      <c r="G5354" s="268"/>
      <c r="H5354" s="268"/>
    </row>
    <row r="5355" spans="1:8" s="313" customFormat="1" x14ac:dyDescent="0.2">
      <c r="A5355" s="316"/>
      <c r="B5355" s="324"/>
      <c r="C5355" s="325"/>
      <c r="D5355" s="325"/>
      <c r="E5355" s="313">
        <f t="shared" si="39"/>
        <v>0</v>
      </c>
      <c r="G5355" s="268"/>
      <c r="H5355" s="268"/>
    </row>
    <row r="5356" spans="1:8" s="313" customFormat="1" x14ac:dyDescent="0.2">
      <c r="A5356" s="316"/>
      <c r="B5356" s="324"/>
      <c r="C5356" s="325"/>
      <c r="D5356" s="325"/>
      <c r="E5356" s="313">
        <f t="shared" si="39"/>
        <v>0</v>
      </c>
      <c r="G5356" s="268"/>
      <c r="H5356" s="268"/>
    </row>
    <row r="5357" spans="1:8" s="313" customFormat="1" x14ac:dyDescent="0.2">
      <c r="A5357" s="316"/>
      <c r="B5357" s="324"/>
      <c r="C5357" s="325"/>
      <c r="D5357" s="325"/>
      <c r="E5357" s="313">
        <f t="shared" si="39"/>
        <v>0</v>
      </c>
      <c r="G5357" s="268"/>
      <c r="H5357" s="268"/>
    </row>
    <row r="5358" spans="1:8" s="313" customFormat="1" x14ac:dyDescent="0.2">
      <c r="A5358" s="316"/>
      <c r="B5358" s="324"/>
      <c r="C5358" s="325"/>
      <c r="D5358" s="325"/>
      <c r="E5358" s="313">
        <f t="shared" si="39"/>
        <v>0</v>
      </c>
      <c r="G5358" s="268"/>
      <c r="H5358" s="268"/>
    </row>
    <row r="5359" spans="1:8" s="313" customFormat="1" x14ac:dyDescent="0.2">
      <c r="A5359" s="316"/>
      <c r="B5359" s="324"/>
      <c r="C5359" s="325"/>
      <c r="D5359" s="325"/>
      <c r="E5359" s="313">
        <f t="shared" si="39"/>
        <v>0</v>
      </c>
      <c r="G5359" s="268"/>
      <c r="H5359" s="268"/>
    </row>
    <row r="5360" spans="1:8" s="313" customFormat="1" x14ac:dyDescent="0.2">
      <c r="A5360" s="316"/>
      <c r="B5360" s="324"/>
      <c r="C5360" s="325"/>
      <c r="D5360" s="325"/>
      <c r="E5360" s="313">
        <f t="shared" si="39"/>
        <v>0</v>
      </c>
      <c r="G5360" s="268"/>
      <c r="H5360" s="268"/>
    </row>
    <row r="5361" spans="1:8" s="313" customFormat="1" x14ac:dyDescent="0.2">
      <c r="A5361" s="316"/>
      <c r="B5361" s="324"/>
      <c r="C5361" s="325"/>
      <c r="D5361" s="325"/>
      <c r="E5361" s="313">
        <f t="shared" si="39"/>
        <v>0</v>
      </c>
      <c r="G5361" s="268"/>
      <c r="H5361" s="268"/>
    </row>
    <row r="5362" spans="1:8" s="313" customFormat="1" x14ac:dyDescent="0.2">
      <c r="A5362" s="316"/>
      <c r="B5362" s="324"/>
      <c r="C5362" s="325"/>
      <c r="D5362" s="325"/>
      <c r="E5362" s="313">
        <f t="shared" si="39"/>
        <v>0</v>
      </c>
      <c r="G5362" s="268"/>
      <c r="H5362" s="268"/>
    </row>
    <row r="5363" spans="1:8" s="313" customFormat="1" x14ac:dyDescent="0.2">
      <c r="A5363" s="316"/>
      <c r="B5363" s="324"/>
      <c r="C5363" s="325"/>
      <c r="D5363" s="325"/>
      <c r="E5363" s="313">
        <f t="shared" si="39"/>
        <v>0</v>
      </c>
      <c r="G5363" s="268"/>
      <c r="H5363" s="268"/>
    </row>
    <row r="5364" spans="1:8" s="313" customFormat="1" x14ac:dyDescent="0.2">
      <c r="A5364" s="316"/>
      <c r="B5364" s="324"/>
      <c r="C5364" s="325"/>
      <c r="D5364" s="325"/>
      <c r="E5364" s="313">
        <f t="shared" si="39"/>
        <v>0</v>
      </c>
      <c r="G5364" s="268"/>
      <c r="H5364" s="268"/>
    </row>
    <row r="5365" spans="1:8" s="313" customFormat="1" x14ac:dyDescent="0.2">
      <c r="A5365" s="316"/>
      <c r="B5365" s="324"/>
      <c r="C5365" s="325"/>
      <c r="D5365" s="325"/>
      <c r="E5365" s="313">
        <f t="shared" si="39"/>
        <v>0</v>
      </c>
      <c r="G5365" s="268"/>
      <c r="H5365" s="268"/>
    </row>
    <row r="5366" spans="1:8" s="313" customFormat="1" x14ac:dyDescent="0.2">
      <c r="A5366" s="316"/>
      <c r="B5366" s="324"/>
      <c r="C5366" s="325"/>
      <c r="D5366" s="325"/>
      <c r="E5366" s="313">
        <f t="shared" si="39"/>
        <v>0</v>
      </c>
      <c r="G5366" s="268"/>
      <c r="H5366" s="268"/>
    </row>
    <row r="5367" spans="1:8" s="313" customFormat="1" x14ac:dyDescent="0.2">
      <c r="A5367" s="316"/>
      <c r="B5367" s="324"/>
      <c r="C5367" s="325"/>
      <c r="D5367" s="325"/>
      <c r="E5367" s="313">
        <f t="shared" si="39"/>
        <v>0</v>
      </c>
      <c r="G5367" s="268"/>
      <c r="H5367" s="268"/>
    </row>
    <row r="5368" spans="1:8" s="313" customFormat="1" x14ac:dyDescent="0.2">
      <c r="A5368" s="316"/>
      <c r="B5368" s="324"/>
      <c r="C5368" s="325"/>
      <c r="D5368" s="325"/>
      <c r="E5368" s="313">
        <f t="shared" si="39"/>
        <v>0</v>
      </c>
      <c r="G5368" s="268"/>
      <c r="H5368" s="268"/>
    </row>
    <row r="5369" spans="1:8" s="313" customFormat="1" x14ac:dyDescent="0.2">
      <c r="A5369" s="316"/>
      <c r="B5369" s="324"/>
      <c r="C5369" s="325"/>
      <c r="D5369" s="325"/>
      <c r="E5369" s="313">
        <f t="shared" si="39"/>
        <v>0</v>
      </c>
      <c r="G5369" s="268"/>
      <c r="H5369" s="268"/>
    </row>
    <row r="5370" spans="1:8" s="313" customFormat="1" x14ac:dyDescent="0.2">
      <c r="A5370" s="316"/>
      <c r="B5370" s="324"/>
      <c r="C5370" s="325"/>
      <c r="D5370" s="325"/>
      <c r="E5370" s="313">
        <f t="shared" si="39"/>
        <v>0</v>
      </c>
      <c r="G5370" s="268"/>
      <c r="H5370" s="268"/>
    </row>
  </sheetData>
  <mergeCells count="22">
    <mergeCell ref="G1:G2"/>
    <mergeCell ref="H1:H2"/>
    <mergeCell ref="A48:B48"/>
    <mergeCell ref="A1:A2"/>
    <mergeCell ref="B1:B2"/>
    <mergeCell ref="C1:C2"/>
    <mergeCell ref="D1:D2"/>
    <mergeCell ref="A4:B4"/>
    <mergeCell ref="A6:B6"/>
    <mergeCell ref="A22:B22"/>
    <mergeCell ref="A30:B30"/>
    <mergeCell ref="A39:B39"/>
    <mergeCell ref="A288:B288"/>
    <mergeCell ref="A319:B319"/>
    <mergeCell ref="A329:B329"/>
    <mergeCell ref="A351:B351"/>
    <mergeCell ref="A61:B61"/>
    <mergeCell ref="A82:B82"/>
    <mergeCell ref="A102:B102"/>
    <mergeCell ref="A123:B123"/>
    <mergeCell ref="A225:B225"/>
    <mergeCell ref="A275:B275"/>
  </mergeCells>
  <pageMargins left="0.78740157480314965" right="0.27559055118110237" top="0.78740157480314965" bottom="0.39370078740157483"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showGridLines="0" workbookViewId="0">
      <selection activeCell="H25" sqref="H25"/>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2019_10_01</v>
      </c>
      <c r="C1" s="31" t="str">
        <f>Stavba!NazevStavby</f>
        <v>VDJ Kostelní Vydří - Dačice - bezvýkopově</v>
      </c>
      <c r="D1" s="31"/>
      <c r="E1" s="31"/>
      <c r="F1" s="31"/>
      <c r="G1" s="24"/>
      <c r="H1" s="33"/>
    </row>
    <row r="2" spans="1:15" ht="13.5" customHeight="1" thickBot="1" x14ac:dyDescent="0.25">
      <c r="A2" s="25" t="s">
        <v>27</v>
      </c>
      <c r="B2" s="148" t="s">
        <v>63</v>
      </c>
      <c r="C2" s="540" t="s">
        <v>64</v>
      </c>
      <c r="D2" s="529"/>
      <c r="E2" s="529"/>
      <c r="F2" s="529"/>
      <c r="G2" s="26" t="s">
        <v>15</v>
      </c>
      <c r="H2" s="34"/>
      <c r="O2" s="8" t="s">
        <v>160</v>
      </c>
    </row>
    <row r="3" spans="1:15" ht="13.5" customHeight="1" thickTop="1" x14ac:dyDescent="0.2">
      <c r="H3" s="35"/>
    </row>
    <row r="4" spans="1:15" ht="18" customHeight="1" x14ac:dyDescent="0.25">
      <c r="A4" s="528" t="s">
        <v>16</v>
      </c>
      <c r="B4" s="528"/>
      <c r="C4" s="528"/>
      <c r="D4" s="528"/>
      <c r="E4" s="528"/>
      <c r="F4" s="528"/>
      <c r="G4" s="528"/>
      <c r="H4" s="528"/>
    </row>
    <row r="5" spans="1:15" ht="12.75" customHeight="1" x14ac:dyDescent="0.2">
      <c r="H5" s="35"/>
    </row>
    <row r="6" spans="1:15" ht="15.75" customHeight="1" x14ac:dyDescent="0.25">
      <c r="A6" s="32" t="s">
        <v>24</v>
      </c>
      <c r="B6" s="29" t="str">
        <f>B2</f>
        <v>PS03</v>
      </c>
      <c r="H6" s="35"/>
    </row>
    <row r="7" spans="1:15" ht="15.75" customHeight="1" x14ac:dyDescent="0.25">
      <c r="B7" s="530" t="str">
        <f>C2</f>
        <v>Technologická část elektro</v>
      </c>
      <c r="C7" s="531"/>
      <c r="D7" s="531"/>
      <c r="E7" s="531"/>
      <c r="F7" s="531"/>
      <c r="G7" s="531"/>
      <c r="H7" s="35"/>
    </row>
    <row r="8" spans="1:15" ht="12.75" customHeight="1" x14ac:dyDescent="0.2">
      <c r="H8" s="35"/>
    </row>
    <row r="9" spans="1:15" ht="12.75" customHeight="1" x14ac:dyDescent="0.2">
      <c r="A9" s="32" t="s">
        <v>26</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161</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49" t="s">
        <v>162</v>
      </c>
      <c r="B16" s="150"/>
      <c r="C16" s="150"/>
      <c r="D16" s="150"/>
      <c r="E16" s="150"/>
      <c r="F16" s="150"/>
      <c r="G16" s="150"/>
      <c r="H16" s="151"/>
      <c r="I16" s="32"/>
      <c r="J16" s="32"/>
    </row>
    <row r="17" spans="1:55" ht="12.75" customHeight="1" x14ac:dyDescent="0.2">
      <c r="A17" s="159" t="s">
        <v>163</v>
      </c>
      <c r="B17" s="160"/>
      <c r="C17" s="161"/>
      <c r="D17" s="161"/>
      <c r="E17" s="161"/>
      <c r="F17" s="161"/>
      <c r="G17" s="162"/>
      <c r="H17" s="163" t="s">
        <v>164</v>
      </c>
      <c r="I17" s="32"/>
      <c r="J17" s="32"/>
    </row>
    <row r="18" spans="1:55" ht="12.75" customHeight="1" x14ac:dyDescent="0.2">
      <c r="A18" s="157" t="s">
        <v>63</v>
      </c>
      <c r="B18" s="155" t="s">
        <v>64</v>
      </c>
      <c r="C18" s="154"/>
      <c r="D18" s="154"/>
      <c r="E18" s="154"/>
      <c r="F18" s="154"/>
      <c r="G18" s="156"/>
      <c r="H18" s="158">
        <f>Rekapitulace!H12</f>
        <v>0</v>
      </c>
      <c r="I18" s="32"/>
      <c r="J18" s="32"/>
      <c r="O18" t="e">
        <f>#REF!</f>
        <v>#REF!</v>
      </c>
      <c r="P18" t="e">
        <f>#REF!</f>
        <v>#REF!</v>
      </c>
    </row>
    <row r="19" spans="1:55" ht="12.75" customHeight="1" thickBot="1" x14ac:dyDescent="0.25">
      <c r="A19" s="164"/>
      <c r="B19" s="165" t="s">
        <v>166</v>
      </c>
      <c r="C19" s="166"/>
      <c r="D19" s="167" t="str">
        <f>B2</f>
        <v>PS03</v>
      </c>
      <c r="E19" s="166"/>
      <c r="F19" s="166"/>
      <c r="G19" s="168"/>
      <c r="H19" s="169">
        <f>SUM(H18:H18)</f>
        <v>0</v>
      </c>
      <c r="I19" s="32"/>
      <c r="J19" s="32"/>
    </row>
    <row r="20" spans="1:55" ht="12.75" customHeight="1" thickBot="1" x14ac:dyDescent="0.25">
      <c r="A20" s="32"/>
      <c r="B20" s="32"/>
      <c r="C20" s="32"/>
      <c r="D20" s="32"/>
      <c r="E20" s="32"/>
      <c r="F20" s="32"/>
      <c r="G20" s="32"/>
      <c r="H20" s="170"/>
      <c r="I20" s="32"/>
      <c r="J20" s="32"/>
    </row>
    <row r="21" spans="1:55" ht="12.75" customHeight="1" x14ac:dyDescent="0.2">
      <c r="A21" s="180"/>
      <c r="B21" s="181"/>
      <c r="C21" s="181"/>
      <c r="D21" s="181"/>
      <c r="E21" s="182"/>
      <c r="F21" s="181"/>
      <c r="G21" s="181"/>
      <c r="H21" s="183" t="s">
        <v>66</v>
      </c>
      <c r="I21" s="32"/>
      <c r="J21" s="32"/>
      <c r="O21" s="35">
        <f>H22</f>
        <v>0</v>
      </c>
      <c r="P21" s="35">
        <f>H24</f>
        <v>0</v>
      </c>
    </row>
    <row r="22" spans="1:55" ht="12.75" customHeight="1" x14ac:dyDescent="0.2">
      <c r="A22" s="175" t="s">
        <v>67</v>
      </c>
      <c r="B22" s="171"/>
      <c r="C22" s="171"/>
      <c r="D22" s="171">
        <v>15</v>
      </c>
      <c r="E22" s="172" t="s">
        <v>68</v>
      </c>
      <c r="F22" s="171"/>
      <c r="G22" s="171"/>
      <c r="H22" s="178">
        <v>0</v>
      </c>
      <c r="I22" s="32"/>
      <c r="J22" s="32"/>
    </row>
    <row r="23" spans="1:55" ht="12.75" customHeight="1" x14ac:dyDescent="0.2">
      <c r="A23" s="176" t="s">
        <v>69</v>
      </c>
      <c r="B23" s="152"/>
      <c r="C23" s="152"/>
      <c r="D23" s="152">
        <v>15</v>
      </c>
      <c r="E23" s="173" t="s">
        <v>68</v>
      </c>
      <c r="F23" s="152"/>
      <c r="G23" s="152"/>
      <c r="H23" s="179">
        <f>H22*(D23/100)</f>
        <v>0</v>
      </c>
      <c r="I23" s="32"/>
      <c r="J23" s="32"/>
    </row>
    <row r="24" spans="1:55" ht="12.75" customHeight="1" x14ac:dyDescent="0.2">
      <c r="A24" s="176" t="s">
        <v>67</v>
      </c>
      <c r="B24" s="152"/>
      <c r="C24" s="152"/>
      <c r="D24" s="152">
        <v>21</v>
      </c>
      <c r="E24" s="173" t="s">
        <v>68</v>
      </c>
      <c r="F24" s="152"/>
      <c r="G24" s="152"/>
      <c r="H24" s="179">
        <f>H18</f>
        <v>0</v>
      </c>
      <c r="I24" s="32"/>
      <c r="J24" s="32"/>
    </row>
    <row r="25" spans="1:55" ht="12.75" customHeight="1" thickBot="1" x14ac:dyDescent="0.25">
      <c r="A25" s="177" t="s">
        <v>69</v>
      </c>
      <c r="B25" s="153"/>
      <c r="C25" s="153"/>
      <c r="D25" s="153">
        <v>21</v>
      </c>
      <c r="E25" s="174" t="s">
        <v>68</v>
      </c>
      <c r="F25" s="152"/>
      <c r="G25" s="152"/>
      <c r="H25" s="179">
        <f>H24*(D25/100)</f>
        <v>0</v>
      </c>
      <c r="I25" s="32"/>
      <c r="J25" s="32"/>
    </row>
    <row r="26" spans="1:55" ht="12.75" customHeight="1" thickBot="1" x14ac:dyDescent="0.25">
      <c r="A26" s="184" t="s">
        <v>167</v>
      </c>
      <c r="B26" s="185"/>
      <c r="C26" s="185"/>
      <c r="D26" s="185"/>
      <c r="E26" s="185"/>
      <c r="F26" s="186"/>
      <c r="G26" s="187"/>
      <c r="H26" s="188">
        <f>SUM(H22:H25)</f>
        <v>0</v>
      </c>
      <c r="I26" s="32"/>
      <c r="J26" s="32"/>
    </row>
    <row r="27" spans="1:55" ht="12.75" customHeight="1" x14ac:dyDescent="0.2">
      <c r="A27" s="32"/>
      <c r="B27" s="32"/>
      <c r="C27" s="32"/>
      <c r="D27" s="32"/>
      <c r="E27" s="32"/>
      <c r="F27" s="32"/>
      <c r="G27" s="32"/>
      <c r="H27" s="36"/>
      <c r="I27" s="32"/>
      <c r="J27" s="32"/>
    </row>
    <row r="28" spans="1:55" ht="13.5" thickBot="1" x14ac:dyDescent="0.25">
      <c r="A28" s="149" t="s">
        <v>944</v>
      </c>
      <c r="B28" s="150"/>
      <c r="C28" s="150"/>
      <c r="D28" s="211" t="s">
        <v>63</v>
      </c>
      <c r="E28" s="541" t="s">
        <v>64</v>
      </c>
      <c r="F28" s="541"/>
      <c r="G28" s="541"/>
      <c r="H28" s="541"/>
      <c r="I28" s="32"/>
      <c r="J28" s="32"/>
      <c r="BC28" s="130" t="str">
        <f>E28</f>
        <v>Technologická část elektro</v>
      </c>
    </row>
    <row r="29" spans="1:55" ht="12.75" customHeight="1" x14ac:dyDescent="0.2">
      <c r="A29" s="159" t="s">
        <v>945</v>
      </c>
      <c r="B29" s="160"/>
      <c r="C29" s="161"/>
      <c r="D29" s="161"/>
      <c r="E29" s="161"/>
      <c r="F29" s="161"/>
      <c r="G29" s="162"/>
      <c r="H29" s="163" t="s">
        <v>164</v>
      </c>
      <c r="I29" s="32"/>
      <c r="J29" s="32"/>
    </row>
    <row r="30" spans="1:55" ht="12.75" customHeight="1" x14ac:dyDescent="0.2">
      <c r="A30" s="157" t="s">
        <v>147</v>
      </c>
      <c r="B30" s="155" t="s">
        <v>148</v>
      </c>
      <c r="C30" s="154"/>
      <c r="D30" s="154"/>
      <c r="E30" s="154"/>
      <c r="F30" s="154"/>
      <c r="G30" s="156"/>
      <c r="H30" s="265">
        <f>H18</f>
        <v>0</v>
      </c>
      <c r="I30" s="32"/>
      <c r="J30" s="32"/>
    </row>
    <row r="31" spans="1:55" ht="12.75" customHeight="1" thickBot="1" x14ac:dyDescent="0.25">
      <c r="A31" s="164"/>
      <c r="B31" s="165" t="s">
        <v>946</v>
      </c>
      <c r="C31" s="166"/>
      <c r="D31" s="167" t="str">
        <f>D28</f>
        <v>PS03</v>
      </c>
      <c r="E31" s="166"/>
      <c r="F31" s="166"/>
      <c r="G31" s="168"/>
      <c r="H31" s="266">
        <f>SUM(H30:H30)</f>
        <v>0</v>
      </c>
      <c r="I31" s="32"/>
      <c r="J31" s="32"/>
    </row>
    <row r="32" spans="1:55"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D8BF" sheet="1" objects="1" scenarios="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view="pageLayout" zoomScaleNormal="130" workbookViewId="0">
      <selection activeCell="H21" sqref="H21"/>
    </sheetView>
  </sheetViews>
  <sheetFormatPr defaultRowHeight="12.75" customHeight="1" x14ac:dyDescent="0.2"/>
  <cols>
    <col min="1" max="1" width="9.42578125" style="361" customWidth="1"/>
    <col min="2" max="7" width="9.42578125" style="347" customWidth="1"/>
    <col min="8" max="8" width="20.85546875" style="347" customWidth="1"/>
    <col min="9" max="255" width="9.140625" style="347" customWidth="1"/>
    <col min="256" max="16384" width="9.140625" style="347"/>
  </cols>
  <sheetData>
    <row r="1" spans="1:8" ht="12.75" customHeight="1" x14ac:dyDescent="0.2">
      <c r="A1" s="602" t="s">
        <v>1213</v>
      </c>
      <c r="B1" s="603"/>
      <c r="C1" s="603"/>
      <c r="D1" s="603"/>
      <c r="E1" s="603"/>
      <c r="F1" s="603"/>
      <c r="G1" s="603"/>
      <c r="H1" s="604"/>
    </row>
    <row r="2" spans="1:8" ht="6.75" customHeight="1" x14ac:dyDescent="0.2">
      <c r="A2" s="605"/>
      <c r="B2" s="606"/>
      <c r="C2" s="606"/>
      <c r="D2" s="606"/>
      <c r="E2" s="606"/>
      <c r="F2" s="606"/>
      <c r="G2" s="606"/>
      <c r="H2" s="607"/>
    </row>
    <row r="3" spans="1:8" s="348" customFormat="1" ht="39.75" customHeight="1" x14ac:dyDescent="0.2">
      <c r="A3" s="608" t="s">
        <v>1214</v>
      </c>
      <c r="B3" s="609"/>
      <c r="C3" s="609"/>
      <c r="D3" s="609"/>
      <c r="E3" s="609"/>
      <c r="F3" s="609"/>
      <c r="G3" s="609"/>
      <c r="H3" s="610"/>
    </row>
    <row r="4" spans="1:8" ht="6.75" customHeight="1" x14ac:dyDescent="0.2">
      <c r="A4" s="611"/>
      <c r="B4" s="612"/>
      <c r="C4" s="612"/>
      <c r="D4" s="612"/>
      <c r="E4" s="612"/>
      <c r="F4" s="612"/>
      <c r="G4" s="612"/>
      <c r="H4" s="613"/>
    </row>
    <row r="5" spans="1:8" ht="12.75" customHeight="1" x14ac:dyDescent="0.2">
      <c r="A5" s="583" t="s">
        <v>1215</v>
      </c>
      <c r="B5" s="584"/>
      <c r="C5" s="586" t="s">
        <v>47</v>
      </c>
      <c r="D5" s="586"/>
      <c r="E5" s="586"/>
      <c r="F5" s="586"/>
      <c r="G5" s="586"/>
      <c r="H5" s="587"/>
    </row>
    <row r="6" spans="1:8" ht="12.75" customHeight="1" x14ac:dyDescent="0.2">
      <c r="A6" s="583" t="s">
        <v>1216</v>
      </c>
      <c r="B6" s="584"/>
      <c r="C6" s="584" t="s">
        <v>1217</v>
      </c>
      <c r="D6" s="584"/>
      <c r="E6" s="584"/>
      <c r="F6" s="584"/>
      <c r="G6" s="584"/>
      <c r="H6" s="585"/>
    </row>
    <row r="7" spans="1:8" ht="12.75" customHeight="1" x14ac:dyDescent="0.2">
      <c r="A7" s="583" t="s">
        <v>1218</v>
      </c>
      <c r="B7" s="584"/>
      <c r="C7" s="586" t="s">
        <v>1219</v>
      </c>
      <c r="D7" s="586"/>
      <c r="E7" s="586"/>
      <c r="F7" s="586"/>
      <c r="G7" s="586"/>
      <c r="H7" s="587"/>
    </row>
    <row r="8" spans="1:8" ht="12.75" customHeight="1" x14ac:dyDescent="0.2">
      <c r="A8" s="583" t="s">
        <v>1220</v>
      </c>
      <c r="B8" s="584"/>
      <c r="C8" s="588">
        <v>41752</v>
      </c>
      <c r="D8" s="588"/>
      <c r="E8" s="588"/>
      <c r="F8" s="588"/>
      <c r="G8" s="588"/>
      <c r="H8" s="589"/>
    </row>
    <row r="9" spans="1:8" ht="6.75" customHeight="1" x14ac:dyDescent="0.2">
      <c r="A9" s="590"/>
      <c r="B9" s="591"/>
      <c r="C9" s="591"/>
      <c r="D9" s="591"/>
      <c r="E9" s="591"/>
      <c r="F9" s="591"/>
      <c r="G9" s="591"/>
      <c r="H9" s="592"/>
    </row>
    <row r="10" spans="1:8" ht="13.5" customHeight="1" x14ac:dyDescent="0.2">
      <c r="A10" s="593"/>
      <c r="B10" s="593"/>
      <c r="C10" s="593"/>
      <c r="D10" s="593"/>
      <c r="E10" s="593"/>
      <c r="F10" s="593"/>
      <c r="G10" s="593"/>
      <c r="H10" s="594"/>
    </row>
    <row r="11" spans="1:8" s="349" customFormat="1" ht="21.95" customHeight="1" x14ac:dyDescent="0.2">
      <c r="A11" s="595" t="s">
        <v>1221</v>
      </c>
      <c r="B11" s="596"/>
      <c r="C11" s="596"/>
      <c r="D11" s="596"/>
      <c r="E11" s="596"/>
      <c r="F11" s="596"/>
      <c r="G11" s="596"/>
      <c r="H11" s="597"/>
    </row>
    <row r="12" spans="1:8" s="348" customFormat="1" ht="21.95" customHeight="1" x14ac:dyDescent="0.2">
      <c r="A12" s="598" t="s">
        <v>1222</v>
      </c>
      <c r="B12" s="599"/>
      <c r="C12" s="599"/>
      <c r="D12" s="599"/>
      <c r="E12" s="599"/>
      <c r="F12" s="599"/>
      <c r="G12" s="600"/>
      <c r="H12" s="350">
        <f>H14+H21</f>
        <v>0</v>
      </c>
    </row>
    <row r="13" spans="1:8" ht="16.350000000000001" customHeight="1" x14ac:dyDescent="0.2">
      <c r="A13" s="601" t="s">
        <v>1223</v>
      </c>
      <c r="B13" s="601"/>
      <c r="C13" s="601"/>
      <c r="D13" s="601"/>
      <c r="E13" s="601"/>
      <c r="F13" s="601"/>
      <c r="G13" s="601"/>
      <c r="H13" s="351" t="s">
        <v>1224</v>
      </c>
    </row>
    <row r="14" spans="1:8" ht="11.25" customHeight="1" x14ac:dyDescent="0.2">
      <c r="A14" s="352" t="s">
        <v>1225</v>
      </c>
      <c r="B14" s="580" t="str">
        <f>[2]Dodávky!A1</f>
        <v>Dodávky</v>
      </c>
      <c r="C14" s="581"/>
      <c r="D14" s="581"/>
      <c r="E14" s="581"/>
      <c r="F14" s="581"/>
      <c r="G14" s="582"/>
      <c r="H14" s="353">
        <f>SUM(H15:H19)</f>
        <v>0</v>
      </c>
    </row>
    <row r="15" spans="1:8" ht="11.25" customHeight="1" x14ac:dyDescent="0.2">
      <c r="A15" s="354" t="str">
        <f>[2]Dodávky!A4</f>
        <v>1</v>
      </c>
      <c r="B15" s="579" t="str">
        <f>[2]Dodávky!B4</f>
        <v>Dodávka rozvaděče RM-2</v>
      </c>
      <c r="C15" s="579"/>
      <c r="D15" s="579"/>
      <c r="E15" s="579"/>
      <c r="F15" s="579"/>
      <c r="G15" s="579"/>
      <c r="H15" s="355">
        <f>Dodávky!H4</f>
        <v>0</v>
      </c>
    </row>
    <row r="16" spans="1:8" ht="11.25" customHeight="1" x14ac:dyDescent="0.2">
      <c r="A16" s="354" t="str">
        <f>[2]Dodávky!A22</f>
        <v>2</v>
      </c>
      <c r="B16" s="579" t="str">
        <f>[2]Dodávky!B22</f>
        <v>Dodávka rozvaděče DT1</v>
      </c>
      <c r="C16" s="579"/>
      <c r="D16" s="579"/>
      <c r="E16" s="579"/>
      <c r="F16" s="579"/>
      <c r="G16" s="579"/>
      <c r="H16" s="355">
        <f>Dodávky!H22</f>
        <v>0</v>
      </c>
    </row>
    <row r="17" spans="1:8" ht="11.25" customHeight="1" x14ac:dyDescent="0.2">
      <c r="A17" s="354" t="str">
        <f>[2]Dodávky!A38</f>
        <v>3</v>
      </c>
      <c r="B17" s="579" t="str">
        <f>[2]Dodávky!B38</f>
        <v>Doplnění rozvaděče RH1</v>
      </c>
      <c r="C17" s="579"/>
      <c r="D17" s="579"/>
      <c r="E17" s="579"/>
      <c r="F17" s="579"/>
      <c r="G17" s="579"/>
      <c r="H17" s="355">
        <f>Dodávky!H38</f>
        <v>0</v>
      </c>
    </row>
    <row r="18" spans="1:8" ht="11.25" customHeight="1" x14ac:dyDescent="0.2">
      <c r="A18" s="354" t="str">
        <f>[2]Dodávky!A48</f>
        <v>4</v>
      </c>
      <c r="B18" s="579" t="str">
        <f>[2]Dodávky!B48</f>
        <v>Kabely, kabelové trasy a elektromontážní materiál</v>
      </c>
      <c r="C18" s="579"/>
      <c r="D18" s="579"/>
      <c r="E18" s="579"/>
      <c r="F18" s="579"/>
      <c r="G18" s="579"/>
      <c r="H18" s="355">
        <f>Dodávky!H48</f>
        <v>0</v>
      </c>
    </row>
    <row r="19" spans="1:8" ht="11.25" customHeight="1" x14ac:dyDescent="0.2">
      <c r="A19" s="354" t="str">
        <f>[2]Dodávky!A66</f>
        <v>5</v>
      </c>
      <c r="B19" s="579" t="str">
        <f>[2]Dodávky!B66</f>
        <v>Dodávka polní instrumentace M+R</v>
      </c>
      <c r="C19" s="579"/>
      <c r="D19" s="579"/>
      <c r="E19" s="579"/>
      <c r="F19" s="579"/>
      <c r="G19" s="579"/>
      <c r="H19" s="355">
        <f>Dodávky!H66</f>
        <v>0</v>
      </c>
    </row>
    <row r="20" spans="1:8" ht="11.25" customHeight="1" x14ac:dyDescent="0.2">
      <c r="A20" s="356"/>
      <c r="B20" s="579"/>
      <c r="C20" s="579"/>
      <c r="D20" s="579"/>
      <c r="E20" s="579"/>
      <c r="F20" s="579"/>
      <c r="G20" s="579"/>
      <c r="H20" s="357"/>
    </row>
    <row r="21" spans="1:8" ht="11.25" customHeight="1" x14ac:dyDescent="0.2">
      <c r="A21" s="352" t="s">
        <v>1225</v>
      </c>
      <c r="B21" s="578" t="str">
        <f>'[2]Elektromontáže a služby'!A1</f>
        <v>Elektromontáže a služby</v>
      </c>
      <c r="C21" s="578"/>
      <c r="D21" s="578"/>
      <c r="E21" s="578"/>
      <c r="F21" s="578"/>
      <c r="G21" s="578"/>
      <c r="H21" s="353">
        <f>SUM(H22:H23)</f>
        <v>0</v>
      </c>
    </row>
    <row r="22" spans="1:8" ht="11.25" customHeight="1" x14ac:dyDescent="0.2">
      <c r="A22" s="356" t="str">
        <f>'[2]Elektromontáže a služby'!A4</f>
        <v>6</v>
      </c>
      <c r="B22" s="579" t="str">
        <f>'[2]Elektromontáže a služby'!B4:F4</f>
        <v>Elektromontáže</v>
      </c>
      <c r="C22" s="579"/>
      <c r="D22" s="579"/>
      <c r="E22" s="579"/>
      <c r="F22" s="579"/>
      <c r="G22" s="579"/>
      <c r="H22" s="355">
        <f>'Elektromontáže a služby'!G4</f>
        <v>0</v>
      </c>
    </row>
    <row r="23" spans="1:8" ht="11.25" customHeight="1" x14ac:dyDescent="0.2">
      <c r="A23" s="356" t="str">
        <f>'[2]Elektromontáže a služby'!A9</f>
        <v>7</v>
      </c>
      <c r="B23" s="579" t="str">
        <f>'[2]Elektromontáže a služby'!B9</f>
        <v>Služby</v>
      </c>
      <c r="C23" s="579"/>
      <c r="D23" s="579"/>
      <c r="E23" s="579"/>
      <c r="F23" s="579"/>
      <c r="G23" s="579"/>
      <c r="H23" s="355">
        <f>'Elektromontáže a služby'!G9</f>
        <v>0</v>
      </c>
    </row>
    <row r="24" spans="1:8" ht="11.25" customHeight="1" x14ac:dyDescent="0.2">
      <c r="A24" s="356"/>
      <c r="B24" s="579"/>
      <c r="C24" s="579"/>
      <c r="D24" s="579"/>
      <c r="E24" s="579"/>
      <c r="F24" s="579"/>
      <c r="G24" s="579"/>
      <c r="H24" s="357"/>
    </row>
    <row r="25" spans="1:8" ht="12.75" customHeight="1" x14ac:dyDescent="0.2">
      <c r="A25" s="358"/>
      <c r="B25" s="359"/>
      <c r="C25" s="359"/>
      <c r="D25" s="359"/>
      <c r="E25" s="359"/>
      <c r="F25" s="359"/>
      <c r="G25" s="359"/>
      <c r="H25" s="359"/>
    </row>
    <row r="26" spans="1:8" ht="12.75" customHeight="1" x14ac:dyDescent="0.2">
      <c r="A26" s="358"/>
      <c r="B26" s="359"/>
      <c r="C26" s="359"/>
      <c r="D26" s="359"/>
      <c r="E26" s="359"/>
      <c r="F26" s="359"/>
      <c r="G26" s="359"/>
      <c r="H26" s="359"/>
    </row>
    <row r="27" spans="1:8" ht="12.75" customHeight="1" x14ac:dyDescent="0.2">
      <c r="A27" s="358"/>
      <c r="B27" s="360"/>
      <c r="C27" s="359"/>
      <c r="D27" s="359"/>
      <c r="E27" s="359"/>
      <c r="F27" s="359"/>
      <c r="G27" s="359"/>
      <c r="H27" s="359"/>
    </row>
    <row r="28" spans="1:8" ht="12.75" customHeight="1" x14ac:dyDescent="0.2">
      <c r="A28" s="358"/>
      <c r="B28" s="359"/>
      <c r="C28" s="359"/>
    </row>
    <row r="29" spans="1:8" ht="12.75" customHeight="1" x14ac:dyDescent="0.2">
      <c r="A29" s="358"/>
      <c r="B29" s="359"/>
      <c r="C29" s="359"/>
    </row>
    <row r="30" spans="1:8" ht="12.75" customHeight="1" x14ac:dyDescent="0.2">
      <c r="A30" s="358"/>
      <c r="B30" s="359"/>
      <c r="C30" s="359"/>
    </row>
    <row r="31" spans="1:8" ht="12.75" customHeight="1" x14ac:dyDescent="0.2">
      <c r="A31" s="358"/>
      <c r="B31" s="359"/>
      <c r="C31" s="359"/>
    </row>
    <row r="32" spans="1:8" ht="12.75" customHeight="1" x14ac:dyDescent="0.2">
      <c r="A32" s="358"/>
      <c r="B32" s="359"/>
      <c r="C32" s="359"/>
    </row>
    <row r="33" spans="1:8" ht="12.75" customHeight="1" x14ac:dyDescent="0.2">
      <c r="A33" s="358"/>
      <c r="B33" s="359"/>
      <c r="C33" s="359"/>
    </row>
    <row r="34" spans="1:8" ht="12.75" customHeight="1" x14ac:dyDescent="0.2">
      <c r="A34" s="358"/>
      <c r="B34" s="359"/>
      <c r="C34" s="359"/>
      <c r="D34" s="359"/>
      <c r="E34" s="359"/>
      <c r="F34" s="359"/>
      <c r="G34" s="359"/>
      <c r="H34" s="359"/>
    </row>
    <row r="35" spans="1:8" ht="12.75" customHeight="1" x14ac:dyDescent="0.2">
      <c r="A35" s="358"/>
      <c r="B35" s="359"/>
      <c r="C35" s="359"/>
      <c r="D35" s="359"/>
      <c r="E35" s="359"/>
      <c r="F35" s="359"/>
      <c r="G35" s="359"/>
      <c r="H35" s="359"/>
    </row>
    <row r="36" spans="1:8" ht="12.75" customHeight="1" x14ac:dyDescent="0.2">
      <c r="A36" s="358"/>
      <c r="B36" s="359"/>
      <c r="C36" s="359"/>
      <c r="D36" s="359"/>
      <c r="E36" s="359"/>
      <c r="F36" s="359"/>
      <c r="G36" s="359"/>
      <c r="H36" s="359"/>
    </row>
    <row r="37" spans="1:8" ht="12.75" customHeight="1" x14ac:dyDescent="0.2">
      <c r="A37" s="358"/>
      <c r="B37" s="359"/>
      <c r="C37" s="359"/>
      <c r="D37" s="359"/>
      <c r="E37" s="359"/>
      <c r="F37" s="359"/>
      <c r="G37" s="359"/>
      <c r="H37" s="359"/>
    </row>
    <row r="38" spans="1:8" ht="12.75" customHeight="1" x14ac:dyDescent="0.2">
      <c r="A38" s="358"/>
      <c r="B38" s="359"/>
      <c r="C38" s="359"/>
      <c r="D38" s="359"/>
      <c r="E38" s="359"/>
      <c r="F38" s="359"/>
      <c r="G38" s="359"/>
      <c r="H38" s="359"/>
    </row>
    <row r="39" spans="1:8" ht="12.75" customHeight="1" x14ac:dyDescent="0.2">
      <c r="A39" s="358"/>
      <c r="B39" s="359"/>
      <c r="C39" s="359"/>
      <c r="D39" s="359"/>
      <c r="E39" s="359"/>
      <c r="F39" s="359"/>
      <c r="G39" s="359"/>
      <c r="H39" s="359"/>
    </row>
    <row r="40" spans="1:8" ht="12.75" customHeight="1" x14ac:dyDescent="0.2">
      <c r="A40" s="358"/>
      <c r="B40" s="359"/>
      <c r="C40" s="359"/>
      <c r="D40" s="359"/>
      <c r="E40" s="359"/>
      <c r="F40" s="359"/>
      <c r="G40" s="359"/>
      <c r="H40" s="359"/>
    </row>
    <row r="41" spans="1:8" ht="12.75" customHeight="1" x14ac:dyDescent="0.2">
      <c r="A41" s="358"/>
      <c r="B41" s="359"/>
      <c r="C41" s="359"/>
      <c r="D41" s="359"/>
      <c r="E41" s="359"/>
      <c r="F41" s="359"/>
      <c r="G41" s="359"/>
      <c r="H41" s="359"/>
    </row>
    <row r="42" spans="1:8" ht="12.75" customHeight="1" x14ac:dyDescent="0.2">
      <c r="A42" s="358"/>
      <c r="B42" s="359"/>
      <c r="C42" s="359"/>
      <c r="D42" s="359"/>
      <c r="E42" s="359"/>
      <c r="F42" s="359"/>
      <c r="G42" s="359"/>
      <c r="H42" s="359"/>
    </row>
    <row r="43" spans="1:8" ht="12.75" customHeight="1" x14ac:dyDescent="0.2">
      <c r="A43" s="358"/>
      <c r="B43" s="359"/>
      <c r="C43" s="359"/>
      <c r="D43" s="359"/>
      <c r="E43" s="359"/>
      <c r="F43" s="359"/>
      <c r="G43" s="359"/>
      <c r="H43" s="359"/>
    </row>
    <row r="44" spans="1:8" ht="12.75" customHeight="1" x14ac:dyDescent="0.2">
      <c r="A44" s="358"/>
      <c r="B44" s="359"/>
      <c r="C44" s="359"/>
      <c r="D44" s="359"/>
      <c r="E44" s="359"/>
      <c r="F44" s="359"/>
      <c r="G44" s="359"/>
      <c r="H44" s="359"/>
    </row>
    <row r="45" spans="1:8" ht="12.75" customHeight="1" x14ac:dyDescent="0.2">
      <c r="A45" s="358"/>
      <c r="B45" s="359"/>
      <c r="C45" s="359"/>
      <c r="D45" s="359"/>
      <c r="E45" s="359"/>
      <c r="F45" s="359"/>
      <c r="G45" s="359"/>
      <c r="H45" s="359"/>
    </row>
    <row r="46" spans="1:8" ht="12.75" customHeight="1" x14ac:dyDescent="0.2">
      <c r="A46" s="358"/>
      <c r="B46" s="359"/>
      <c r="C46" s="359"/>
      <c r="D46" s="359"/>
      <c r="E46" s="359"/>
      <c r="F46" s="359"/>
      <c r="G46" s="359"/>
      <c r="H46" s="359"/>
    </row>
    <row r="47" spans="1:8" ht="12.75" customHeight="1" x14ac:dyDescent="0.2">
      <c r="A47" s="358"/>
      <c r="B47" s="359"/>
      <c r="C47" s="359"/>
      <c r="D47" s="359"/>
      <c r="E47" s="359"/>
      <c r="F47" s="359"/>
      <c r="G47" s="359"/>
      <c r="H47" s="359"/>
    </row>
    <row r="48" spans="1:8" ht="12.75" customHeight="1" x14ac:dyDescent="0.2">
      <c r="A48" s="358"/>
      <c r="B48" s="359"/>
      <c r="C48" s="359"/>
      <c r="D48" s="359"/>
      <c r="E48" s="359"/>
      <c r="F48" s="359"/>
      <c r="G48" s="359"/>
      <c r="H48" s="359"/>
    </row>
    <row r="49" spans="1:8" ht="12.75" customHeight="1" x14ac:dyDescent="0.2">
      <c r="A49" s="358"/>
      <c r="B49" s="359"/>
      <c r="C49" s="359"/>
      <c r="D49" s="359"/>
      <c r="E49" s="359"/>
      <c r="F49" s="359"/>
      <c r="G49" s="359"/>
      <c r="H49" s="359"/>
    </row>
    <row r="50" spans="1:8" ht="12.75" customHeight="1" x14ac:dyDescent="0.2">
      <c r="A50" s="358"/>
      <c r="B50" s="359"/>
      <c r="C50" s="359"/>
      <c r="D50" s="359"/>
      <c r="E50" s="359"/>
      <c r="F50" s="359"/>
      <c r="G50" s="359"/>
      <c r="H50" s="359"/>
    </row>
    <row r="51" spans="1:8" ht="12.75" customHeight="1" x14ac:dyDescent="0.2">
      <c r="A51" s="358"/>
      <c r="B51" s="359"/>
      <c r="C51" s="359"/>
      <c r="D51" s="359"/>
      <c r="E51" s="359"/>
      <c r="F51" s="359"/>
      <c r="G51" s="359"/>
      <c r="H51" s="359"/>
    </row>
    <row r="52" spans="1:8" ht="12.75" customHeight="1" x14ac:dyDescent="0.2">
      <c r="A52" s="358"/>
      <c r="B52" s="359"/>
      <c r="C52" s="359"/>
      <c r="D52" s="359"/>
      <c r="E52" s="359"/>
      <c r="F52" s="359"/>
      <c r="G52" s="359"/>
      <c r="H52" s="359"/>
    </row>
    <row r="53" spans="1:8" ht="12.75" customHeight="1" x14ac:dyDescent="0.2">
      <c r="A53" s="358"/>
      <c r="B53" s="359"/>
      <c r="C53" s="359"/>
      <c r="D53" s="359"/>
      <c r="E53" s="359"/>
      <c r="F53" s="359"/>
      <c r="G53" s="359"/>
      <c r="H53" s="359"/>
    </row>
    <row r="54" spans="1:8" ht="12.75" customHeight="1" x14ac:dyDescent="0.2">
      <c r="A54" s="358"/>
      <c r="B54" s="359"/>
      <c r="C54" s="359"/>
      <c r="D54" s="359"/>
      <c r="E54" s="359"/>
      <c r="F54" s="359"/>
      <c r="G54" s="359"/>
      <c r="H54" s="359"/>
    </row>
    <row r="55" spans="1:8" ht="12.75" customHeight="1" x14ac:dyDescent="0.2">
      <c r="A55" s="358"/>
      <c r="B55" s="359"/>
      <c r="C55" s="359"/>
      <c r="D55" s="359"/>
      <c r="E55" s="359"/>
      <c r="F55" s="359"/>
      <c r="G55" s="359"/>
      <c r="H55" s="359"/>
    </row>
    <row r="56" spans="1:8" ht="12.75" customHeight="1" x14ac:dyDescent="0.2">
      <c r="A56" s="358"/>
      <c r="B56" s="359"/>
      <c r="C56" s="359"/>
      <c r="D56" s="359"/>
      <c r="E56" s="359"/>
      <c r="F56" s="359"/>
      <c r="G56" s="359"/>
      <c r="H56" s="359"/>
    </row>
    <row r="57" spans="1:8" ht="12.75" customHeight="1" x14ac:dyDescent="0.2">
      <c r="A57" s="358"/>
      <c r="B57" s="359"/>
      <c r="C57" s="359"/>
      <c r="D57" s="359"/>
      <c r="E57" s="359"/>
      <c r="F57" s="359"/>
      <c r="G57" s="359"/>
      <c r="H57" s="359"/>
    </row>
    <row r="58" spans="1:8" ht="12.75" customHeight="1" x14ac:dyDescent="0.2">
      <c r="A58" s="358"/>
      <c r="B58" s="359"/>
      <c r="C58" s="359"/>
      <c r="D58" s="359"/>
      <c r="E58" s="359"/>
      <c r="F58" s="359"/>
      <c r="G58" s="359"/>
      <c r="H58" s="359"/>
    </row>
  </sheetData>
  <sheetProtection password="D8BF" sheet="1" objects="1" scenarios="1" insertRows="0" selectLockedCells="1"/>
  <mergeCells count="29">
    <mergeCell ref="A5:B5"/>
    <mergeCell ref="C5:H5"/>
    <mergeCell ref="A1:B1"/>
    <mergeCell ref="C1:H1"/>
    <mergeCell ref="A2:H2"/>
    <mergeCell ref="A3:H3"/>
    <mergeCell ref="A4:H4"/>
    <mergeCell ref="B14:G14"/>
    <mergeCell ref="A6:B6"/>
    <mergeCell ref="C6:H6"/>
    <mergeCell ref="A7:B7"/>
    <mergeCell ref="C7:H7"/>
    <mergeCell ref="A8:B8"/>
    <mergeCell ref="C8:H8"/>
    <mergeCell ref="A9:H9"/>
    <mergeCell ref="A10:H10"/>
    <mergeCell ref="A11:H11"/>
    <mergeCell ref="A12:G12"/>
    <mergeCell ref="A13:G13"/>
    <mergeCell ref="B21:G21"/>
    <mergeCell ref="B22:G22"/>
    <mergeCell ref="B23:G23"/>
    <mergeCell ref="B24:G24"/>
    <mergeCell ref="B15:G15"/>
    <mergeCell ref="B16:G16"/>
    <mergeCell ref="B17:G17"/>
    <mergeCell ref="B18:G18"/>
    <mergeCell ref="B19:G19"/>
    <mergeCell ref="B20:G20"/>
  </mergeCells>
  <printOptions horizontalCentered="1"/>
  <pageMargins left="0.70866141732283472" right="0.70866141732283472" top="0.78740157480314965" bottom="0.78740157480314965" header="0.31496062992125984" footer="0.31496062992125984"/>
  <pageSetup paperSize="9" orientation="portrait" r:id="rId1"/>
  <headerFooter>
    <oddHeader>&amp;L&amp;"Arial,Kurzíva"&amp;8ISATS Ing. Prašnička s.r.o.&amp;R&amp;"Arial,Kurzíva"&amp;8Přívodní a výtlačný řad mezi VDJ Kostelním Vydří a Dačicemi
D.2.2 Technologická část elektro</oddHeader>
    <oddFooter xml:space="preserve">&amp;L&amp;"Arial,Kurzíva"&amp;8Technická specifikace - &amp;A
&amp;5ISATS - K 0624/2013&amp;R&amp;"Arial,Kurzíva"&amp;8Strana &amp;P z &amp;N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999"/>
  <sheetViews>
    <sheetView view="pageLayout" zoomScaleNormal="130" workbookViewId="0">
      <selection activeCell="G5" sqref="G5:G20"/>
    </sheetView>
  </sheetViews>
  <sheetFormatPr defaultRowHeight="11.25" x14ac:dyDescent="0.2"/>
  <cols>
    <col min="1" max="1" width="7.42578125" style="450" customWidth="1"/>
    <col min="2" max="2" width="52.7109375" style="451" customWidth="1"/>
    <col min="3" max="3" width="13.85546875" style="450" customWidth="1"/>
    <col min="4" max="4" width="17.140625" style="450" customWidth="1"/>
    <col min="5" max="5" width="4.85546875" style="452" customWidth="1"/>
    <col min="6" max="6" width="8.28515625" style="453" customWidth="1"/>
    <col min="7" max="7" width="12.42578125" style="454" customWidth="1"/>
    <col min="8" max="8" width="14" style="455" customWidth="1"/>
    <col min="9" max="16384" width="9.140625" style="349"/>
  </cols>
  <sheetData>
    <row r="1" spans="1:8" s="362" customFormat="1" ht="21.95" customHeight="1" x14ac:dyDescent="0.2">
      <c r="A1" s="615" t="s">
        <v>1226</v>
      </c>
      <c r="B1" s="615"/>
      <c r="C1" s="615"/>
      <c r="D1" s="615"/>
      <c r="E1" s="615"/>
      <c r="F1" s="615"/>
      <c r="G1" s="615"/>
      <c r="H1" s="615"/>
    </row>
    <row r="2" spans="1:8" s="364" customFormat="1" ht="21.95" customHeight="1" x14ac:dyDescent="0.2">
      <c r="A2" s="616" t="s">
        <v>1222</v>
      </c>
      <c r="B2" s="617"/>
      <c r="C2" s="617"/>
      <c r="D2" s="617"/>
      <c r="E2" s="617"/>
      <c r="F2" s="617"/>
      <c r="G2" s="618"/>
      <c r="H2" s="363">
        <f>ROUND(H4+H22+H38+H48+H66,0)</f>
        <v>0</v>
      </c>
    </row>
    <row r="3" spans="1:8" ht="16.350000000000001" customHeight="1" x14ac:dyDescent="0.2">
      <c r="A3" s="365" t="s">
        <v>1225</v>
      </c>
      <c r="B3" s="365" t="s">
        <v>1223</v>
      </c>
      <c r="C3" s="365" t="s">
        <v>1091</v>
      </c>
      <c r="D3" s="365" t="s">
        <v>1092</v>
      </c>
      <c r="E3" s="366" t="s">
        <v>1227</v>
      </c>
      <c r="F3" s="367" t="s">
        <v>1228</v>
      </c>
      <c r="G3" s="368" t="s">
        <v>1229</v>
      </c>
      <c r="H3" s="368" t="s">
        <v>1224</v>
      </c>
    </row>
    <row r="4" spans="1:8" ht="11.25" customHeight="1" x14ac:dyDescent="0.2">
      <c r="A4" s="369" t="s">
        <v>119</v>
      </c>
      <c r="B4" s="614" t="s">
        <v>1230</v>
      </c>
      <c r="C4" s="614"/>
      <c r="D4" s="614"/>
      <c r="E4" s="614"/>
      <c r="F4" s="614"/>
      <c r="G4" s="614"/>
      <c r="H4" s="370">
        <f>SUM(H5:H21)</f>
        <v>0</v>
      </c>
    </row>
    <row r="5" spans="1:8" x14ac:dyDescent="0.2">
      <c r="A5" s="371" t="s">
        <v>1231</v>
      </c>
      <c r="B5" s="372" t="s">
        <v>1232</v>
      </c>
      <c r="C5" s="373"/>
      <c r="D5" s="373"/>
      <c r="E5" s="374" t="s">
        <v>1099</v>
      </c>
      <c r="F5" s="375">
        <v>1</v>
      </c>
      <c r="G5" s="494"/>
      <c r="H5" s="377">
        <f t="shared" ref="H5:H20" si="0">F5*G5</f>
        <v>0</v>
      </c>
    </row>
    <row r="6" spans="1:8" x14ac:dyDescent="0.2">
      <c r="A6" s="371" t="s">
        <v>1233</v>
      </c>
      <c r="B6" s="372" t="s">
        <v>1234</v>
      </c>
      <c r="C6" s="373"/>
      <c r="D6" s="373"/>
      <c r="E6" s="374" t="s">
        <v>1099</v>
      </c>
      <c r="F6" s="375">
        <v>1</v>
      </c>
      <c r="G6" s="494"/>
      <c r="H6" s="377">
        <f t="shared" si="0"/>
        <v>0</v>
      </c>
    </row>
    <row r="7" spans="1:8" ht="22.5" x14ac:dyDescent="0.2">
      <c r="A7" s="371" t="s">
        <v>1235</v>
      </c>
      <c r="B7" s="372" t="s">
        <v>1236</v>
      </c>
      <c r="C7" s="373"/>
      <c r="D7" s="373"/>
      <c r="E7" s="378" t="s">
        <v>1099</v>
      </c>
      <c r="F7" s="379">
        <v>1</v>
      </c>
      <c r="G7" s="494"/>
      <c r="H7" s="380">
        <f t="shared" si="0"/>
        <v>0</v>
      </c>
    </row>
    <row r="8" spans="1:8" ht="22.5" x14ac:dyDescent="0.2">
      <c r="A8" s="371" t="s">
        <v>1237</v>
      </c>
      <c r="B8" s="372" t="s">
        <v>1238</v>
      </c>
      <c r="C8" s="373"/>
      <c r="D8" s="373"/>
      <c r="E8" s="374" t="s">
        <v>1099</v>
      </c>
      <c r="F8" s="375">
        <v>3</v>
      </c>
      <c r="G8" s="494"/>
      <c r="H8" s="377">
        <f t="shared" si="0"/>
        <v>0</v>
      </c>
    </row>
    <row r="9" spans="1:8" x14ac:dyDescent="0.2">
      <c r="A9" s="371" t="s">
        <v>1239</v>
      </c>
      <c r="B9" s="381" t="s">
        <v>1240</v>
      </c>
      <c r="C9" s="382"/>
      <c r="D9" s="383"/>
      <c r="E9" s="384" t="s">
        <v>1099</v>
      </c>
      <c r="F9" s="385">
        <v>1</v>
      </c>
      <c r="G9" s="494"/>
      <c r="H9" s="377">
        <f t="shared" si="0"/>
        <v>0</v>
      </c>
    </row>
    <row r="10" spans="1:8" x14ac:dyDescent="0.2">
      <c r="A10" s="371" t="s">
        <v>1241</v>
      </c>
      <c r="B10" s="372" t="s">
        <v>1242</v>
      </c>
      <c r="C10" s="373"/>
      <c r="D10" s="373"/>
      <c r="E10" s="374" t="s">
        <v>1099</v>
      </c>
      <c r="F10" s="375">
        <v>1</v>
      </c>
      <c r="G10" s="494"/>
      <c r="H10" s="377">
        <f t="shared" si="0"/>
        <v>0</v>
      </c>
    </row>
    <row r="11" spans="1:8" x14ac:dyDescent="0.2">
      <c r="A11" s="371" t="s">
        <v>1243</v>
      </c>
      <c r="B11" s="372" t="s">
        <v>1244</v>
      </c>
      <c r="C11" s="373"/>
      <c r="D11" s="373"/>
      <c r="E11" s="374" t="s">
        <v>1099</v>
      </c>
      <c r="F11" s="375">
        <v>1</v>
      </c>
      <c r="G11" s="494"/>
      <c r="H11" s="377">
        <f t="shared" si="0"/>
        <v>0</v>
      </c>
    </row>
    <row r="12" spans="1:8" x14ac:dyDescent="0.2">
      <c r="A12" s="371" t="s">
        <v>1245</v>
      </c>
      <c r="B12" s="372" t="s">
        <v>1246</v>
      </c>
      <c r="C12" s="373"/>
      <c r="D12" s="373"/>
      <c r="E12" s="374" t="s">
        <v>1099</v>
      </c>
      <c r="F12" s="375">
        <v>1</v>
      </c>
      <c r="G12" s="494"/>
      <c r="H12" s="377">
        <f t="shared" si="0"/>
        <v>0</v>
      </c>
    </row>
    <row r="13" spans="1:8" x14ac:dyDescent="0.2">
      <c r="A13" s="371" t="s">
        <v>1247</v>
      </c>
      <c r="B13" s="372" t="s">
        <v>1248</v>
      </c>
      <c r="C13" s="373"/>
      <c r="D13" s="373"/>
      <c r="E13" s="374" t="s">
        <v>1099</v>
      </c>
      <c r="F13" s="375">
        <v>2</v>
      </c>
      <c r="G13" s="494"/>
      <c r="H13" s="377">
        <f t="shared" si="0"/>
        <v>0</v>
      </c>
    </row>
    <row r="14" spans="1:8" x14ac:dyDescent="0.2">
      <c r="A14" s="371" t="s">
        <v>1249</v>
      </c>
      <c r="B14" s="372" t="s">
        <v>1250</v>
      </c>
      <c r="C14" s="373"/>
      <c r="D14" s="373"/>
      <c r="E14" s="374" t="s">
        <v>1099</v>
      </c>
      <c r="F14" s="375">
        <v>1</v>
      </c>
      <c r="G14" s="494"/>
      <c r="H14" s="377">
        <f t="shared" si="0"/>
        <v>0</v>
      </c>
    </row>
    <row r="15" spans="1:8" ht="22.5" x14ac:dyDescent="0.2">
      <c r="A15" s="371" t="s">
        <v>1251</v>
      </c>
      <c r="B15" s="372" t="s">
        <v>1252</v>
      </c>
      <c r="C15" s="373"/>
      <c r="D15" s="373"/>
      <c r="E15" s="374" t="s">
        <v>1164</v>
      </c>
      <c r="F15" s="375">
        <v>1</v>
      </c>
      <c r="G15" s="494"/>
      <c r="H15" s="377">
        <f t="shared" si="0"/>
        <v>0</v>
      </c>
    </row>
    <row r="16" spans="1:8" x14ac:dyDescent="0.2">
      <c r="A16" s="371" t="s">
        <v>1253</v>
      </c>
      <c r="B16" s="372" t="s">
        <v>1254</v>
      </c>
      <c r="C16" s="373"/>
      <c r="D16" s="373"/>
      <c r="E16" s="374" t="s">
        <v>1099</v>
      </c>
      <c r="F16" s="375">
        <v>2</v>
      </c>
      <c r="G16" s="494"/>
      <c r="H16" s="377">
        <f t="shared" si="0"/>
        <v>0</v>
      </c>
    </row>
    <row r="17" spans="1:8" x14ac:dyDescent="0.2">
      <c r="A17" s="371" t="s">
        <v>1255</v>
      </c>
      <c r="B17" s="372" t="s">
        <v>1256</v>
      </c>
      <c r="C17" s="373"/>
      <c r="D17" s="373"/>
      <c r="E17" s="374" t="s">
        <v>1099</v>
      </c>
      <c r="F17" s="375">
        <v>1</v>
      </c>
      <c r="G17" s="494"/>
      <c r="H17" s="377">
        <f t="shared" si="0"/>
        <v>0</v>
      </c>
    </row>
    <row r="18" spans="1:8" x14ac:dyDescent="0.2">
      <c r="A18" s="371" t="s">
        <v>1257</v>
      </c>
      <c r="B18" s="386" t="s">
        <v>1258</v>
      </c>
      <c r="C18" s="373" t="s">
        <v>1259</v>
      </c>
      <c r="D18" s="373" t="s">
        <v>1259</v>
      </c>
      <c r="E18" s="378" t="s">
        <v>1164</v>
      </c>
      <c r="F18" s="379">
        <v>1</v>
      </c>
      <c r="G18" s="494"/>
      <c r="H18" s="380">
        <f t="shared" si="0"/>
        <v>0</v>
      </c>
    </row>
    <row r="19" spans="1:8" ht="22.5" x14ac:dyDescent="0.2">
      <c r="A19" s="371" t="s">
        <v>1260</v>
      </c>
      <c r="B19" s="386" t="s">
        <v>1261</v>
      </c>
      <c r="C19" s="373" t="s">
        <v>1259</v>
      </c>
      <c r="D19" s="373" t="s">
        <v>1259</v>
      </c>
      <c r="E19" s="378" t="s">
        <v>1164</v>
      </c>
      <c r="F19" s="379">
        <v>1</v>
      </c>
      <c r="G19" s="494"/>
      <c r="H19" s="380">
        <f t="shared" si="0"/>
        <v>0</v>
      </c>
    </row>
    <row r="20" spans="1:8" ht="22.5" x14ac:dyDescent="0.2">
      <c r="A20" s="371" t="s">
        <v>1262</v>
      </c>
      <c r="B20" s="372" t="s">
        <v>1263</v>
      </c>
      <c r="C20" s="373" t="s">
        <v>1259</v>
      </c>
      <c r="D20" s="373" t="s">
        <v>1259</v>
      </c>
      <c r="E20" s="378" t="s">
        <v>1164</v>
      </c>
      <c r="F20" s="379">
        <v>1</v>
      </c>
      <c r="G20" s="494"/>
      <c r="H20" s="380">
        <f t="shared" si="0"/>
        <v>0</v>
      </c>
    </row>
    <row r="21" spans="1:8" x14ac:dyDescent="0.2">
      <c r="A21" s="371"/>
      <c r="B21" s="372"/>
      <c r="C21" s="373"/>
      <c r="D21" s="373"/>
      <c r="E21" s="387"/>
      <c r="F21" s="388"/>
      <c r="G21" s="389"/>
      <c r="H21" s="390"/>
    </row>
    <row r="22" spans="1:8" ht="11.25" customHeight="1" x14ac:dyDescent="0.2">
      <c r="A22" s="369" t="s">
        <v>121</v>
      </c>
      <c r="B22" s="614" t="s">
        <v>1264</v>
      </c>
      <c r="C22" s="614"/>
      <c r="D22" s="614"/>
      <c r="E22" s="614"/>
      <c r="F22" s="614"/>
      <c r="G22" s="614"/>
      <c r="H22" s="370">
        <f>SUM(H23:H37)</f>
        <v>0</v>
      </c>
    </row>
    <row r="23" spans="1:8" ht="22.5" x14ac:dyDescent="0.2">
      <c r="A23" s="371" t="s">
        <v>1265</v>
      </c>
      <c r="B23" s="372" t="s">
        <v>1266</v>
      </c>
      <c r="C23" s="373"/>
      <c r="D23" s="373"/>
      <c r="E23" s="374" t="s">
        <v>1099</v>
      </c>
      <c r="F23" s="375">
        <v>1</v>
      </c>
      <c r="G23" s="494"/>
      <c r="H23" s="377">
        <f t="shared" ref="H23:H36" si="1">F23*G23</f>
        <v>0</v>
      </c>
    </row>
    <row r="24" spans="1:8" ht="33.75" x14ac:dyDescent="0.2">
      <c r="A24" s="371" t="s">
        <v>1267</v>
      </c>
      <c r="B24" s="391" t="s">
        <v>1268</v>
      </c>
      <c r="C24" s="373"/>
      <c r="D24" s="373"/>
      <c r="E24" s="374" t="s">
        <v>1099</v>
      </c>
      <c r="F24" s="375">
        <v>1</v>
      </c>
      <c r="G24" s="494"/>
      <c r="H24" s="377">
        <f t="shared" si="1"/>
        <v>0</v>
      </c>
    </row>
    <row r="25" spans="1:8" x14ac:dyDescent="0.2">
      <c r="A25" s="371" t="s">
        <v>1269</v>
      </c>
      <c r="B25" s="372" t="s">
        <v>1270</v>
      </c>
      <c r="C25" s="373"/>
      <c r="D25" s="373"/>
      <c r="E25" s="374" t="s">
        <v>1099</v>
      </c>
      <c r="F25" s="375">
        <v>1</v>
      </c>
      <c r="G25" s="494"/>
      <c r="H25" s="377">
        <f t="shared" si="1"/>
        <v>0</v>
      </c>
    </row>
    <row r="26" spans="1:8" ht="22.5" x14ac:dyDescent="0.2">
      <c r="A26" s="371" t="s">
        <v>1271</v>
      </c>
      <c r="B26" s="372" t="s">
        <v>1236</v>
      </c>
      <c r="C26" s="373"/>
      <c r="D26" s="373"/>
      <c r="E26" s="378" t="s">
        <v>1099</v>
      </c>
      <c r="F26" s="379">
        <v>2</v>
      </c>
      <c r="G26" s="494"/>
      <c r="H26" s="380">
        <f t="shared" si="1"/>
        <v>0</v>
      </c>
    </row>
    <row r="27" spans="1:8" x14ac:dyDescent="0.2">
      <c r="A27" s="371" t="s">
        <v>1272</v>
      </c>
      <c r="B27" s="372" t="s">
        <v>1273</v>
      </c>
      <c r="C27" s="373"/>
      <c r="D27" s="373"/>
      <c r="E27" s="374" t="s">
        <v>1099</v>
      </c>
      <c r="F27" s="375">
        <v>1</v>
      </c>
      <c r="G27" s="494"/>
      <c r="H27" s="377">
        <f t="shared" si="1"/>
        <v>0</v>
      </c>
    </row>
    <row r="28" spans="1:8" x14ac:dyDescent="0.2">
      <c r="A28" s="371" t="s">
        <v>1274</v>
      </c>
      <c r="B28" s="372" t="s">
        <v>1242</v>
      </c>
      <c r="C28" s="373"/>
      <c r="D28" s="373"/>
      <c r="E28" s="374" t="s">
        <v>1099</v>
      </c>
      <c r="F28" s="375">
        <v>1</v>
      </c>
      <c r="G28" s="494"/>
      <c r="H28" s="377">
        <f t="shared" si="1"/>
        <v>0</v>
      </c>
    </row>
    <row r="29" spans="1:8" x14ac:dyDescent="0.2">
      <c r="A29" s="371" t="s">
        <v>1275</v>
      </c>
      <c r="B29" s="372" t="s">
        <v>1276</v>
      </c>
      <c r="C29" s="373"/>
      <c r="D29" s="373"/>
      <c r="E29" s="374" t="s">
        <v>1099</v>
      </c>
      <c r="F29" s="375">
        <v>1</v>
      </c>
      <c r="G29" s="494"/>
      <c r="H29" s="377">
        <f t="shared" si="1"/>
        <v>0</v>
      </c>
    </row>
    <row r="30" spans="1:8" x14ac:dyDescent="0.2">
      <c r="A30" s="371" t="s">
        <v>1277</v>
      </c>
      <c r="B30" s="372" t="s">
        <v>1278</v>
      </c>
      <c r="C30" s="373"/>
      <c r="D30" s="373"/>
      <c r="E30" s="374" t="s">
        <v>1099</v>
      </c>
      <c r="F30" s="375">
        <v>1</v>
      </c>
      <c r="G30" s="494"/>
      <c r="H30" s="377">
        <f t="shared" si="1"/>
        <v>0</v>
      </c>
    </row>
    <row r="31" spans="1:8" x14ac:dyDescent="0.2">
      <c r="A31" s="371" t="s">
        <v>1279</v>
      </c>
      <c r="B31" s="392" t="s">
        <v>1280</v>
      </c>
      <c r="C31" s="393"/>
      <c r="D31" s="393"/>
      <c r="E31" s="387" t="s">
        <v>1099</v>
      </c>
      <c r="F31" s="388">
        <v>2</v>
      </c>
      <c r="G31" s="499"/>
      <c r="H31" s="390">
        <f t="shared" si="1"/>
        <v>0</v>
      </c>
    </row>
    <row r="32" spans="1:8" x14ac:dyDescent="0.2">
      <c r="A32" s="371" t="s">
        <v>1281</v>
      </c>
      <c r="B32" s="372" t="s">
        <v>1250</v>
      </c>
      <c r="C32" s="373"/>
      <c r="D32" s="373"/>
      <c r="E32" s="374" t="s">
        <v>1099</v>
      </c>
      <c r="F32" s="375">
        <v>1</v>
      </c>
      <c r="G32" s="494"/>
      <c r="H32" s="377">
        <f t="shared" si="1"/>
        <v>0</v>
      </c>
    </row>
    <row r="33" spans="1:8" ht="22.5" x14ac:dyDescent="0.2">
      <c r="A33" s="371" t="s">
        <v>1282</v>
      </c>
      <c r="B33" s="372" t="s">
        <v>1252</v>
      </c>
      <c r="C33" s="373"/>
      <c r="D33" s="373"/>
      <c r="E33" s="374" t="s">
        <v>1164</v>
      </c>
      <c r="F33" s="375">
        <v>1</v>
      </c>
      <c r="G33" s="494"/>
      <c r="H33" s="377">
        <f t="shared" si="1"/>
        <v>0</v>
      </c>
    </row>
    <row r="34" spans="1:8" x14ac:dyDescent="0.2">
      <c r="A34" s="371" t="s">
        <v>1283</v>
      </c>
      <c r="B34" s="386" t="s">
        <v>1258</v>
      </c>
      <c r="C34" s="373" t="s">
        <v>1259</v>
      </c>
      <c r="D34" s="373" t="s">
        <v>1259</v>
      </c>
      <c r="E34" s="378" t="s">
        <v>1164</v>
      </c>
      <c r="F34" s="379">
        <v>1</v>
      </c>
      <c r="G34" s="494"/>
      <c r="H34" s="380">
        <f t="shared" si="1"/>
        <v>0</v>
      </c>
    </row>
    <row r="35" spans="1:8" ht="22.5" x14ac:dyDescent="0.2">
      <c r="A35" s="371" t="s">
        <v>1284</v>
      </c>
      <c r="B35" s="386" t="s">
        <v>1261</v>
      </c>
      <c r="C35" s="373" t="s">
        <v>1259</v>
      </c>
      <c r="D35" s="373" t="s">
        <v>1259</v>
      </c>
      <c r="E35" s="378" t="s">
        <v>1164</v>
      </c>
      <c r="F35" s="379">
        <v>1</v>
      </c>
      <c r="G35" s="494"/>
      <c r="H35" s="380">
        <f t="shared" si="1"/>
        <v>0</v>
      </c>
    </row>
    <row r="36" spans="1:8" ht="22.5" x14ac:dyDescent="0.2">
      <c r="A36" s="371" t="s">
        <v>1285</v>
      </c>
      <c r="B36" s="372" t="s">
        <v>1263</v>
      </c>
      <c r="C36" s="373" t="s">
        <v>1259</v>
      </c>
      <c r="D36" s="373" t="s">
        <v>1259</v>
      </c>
      <c r="E36" s="378" t="s">
        <v>1164</v>
      </c>
      <c r="F36" s="379">
        <v>1</v>
      </c>
      <c r="G36" s="494"/>
      <c r="H36" s="380">
        <f t="shared" si="1"/>
        <v>0</v>
      </c>
    </row>
    <row r="37" spans="1:8" x14ac:dyDescent="0.2">
      <c r="A37" s="371"/>
      <c r="B37" s="372"/>
      <c r="C37" s="373"/>
      <c r="D37" s="373"/>
      <c r="E37" s="374"/>
      <c r="F37" s="375"/>
      <c r="G37" s="376"/>
      <c r="H37" s="377"/>
    </row>
    <row r="38" spans="1:8" x14ac:dyDescent="0.2">
      <c r="A38" s="369" t="s">
        <v>123</v>
      </c>
      <c r="B38" s="614" t="s">
        <v>1286</v>
      </c>
      <c r="C38" s="614"/>
      <c r="D38" s="614"/>
      <c r="E38" s="614"/>
      <c r="F38" s="614"/>
      <c r="G38" s="614"/>
      <c r="H38" s="395">
        <f>ROUND(SUM(H39:H47),0)</f>
        <v>0</v>
      </c>
    </row>
    <row r="39" spans="1:8" x14ac:dyDescent="0.2">
      <c r="A39" s="371" t="s">
        <v>1287</v>
      </c>
      <c r="B39" s="396" t="s">
        <v>1288</v>
      </c>
      <c r="C39" s="382"/>
      <c r="D39" s="397"/>
      <c r="E39" s="374" t="s">
        <v>1099</v>
      </c>
      <c r="F39" s="375">
        <v>1</v>
      </c>
      <c r="G39" s="493"/>
      <c r="H39" s="377">
        <f t="shared" ref="H39:H45" si="2">F39*G39</f>
        <v>0</v>
      </c>
    </row>
    <row r="40" spans="1:8" x14ac:dyDescent="0.2">
      <c r="A40" s="371" t="s">
        <v>1289</v>
      </c>
      <c r="B40" s="398" t="s">
        <v>1290</v>
      </c>
      <c r="C40" s="382"/>
      <c r="D40" s="399"/>
      <c r="E40" s="374" t="s">
        <v>1099</v>
      </c>
      <c r="F40" s="375">
        <v>1</v>
      </c>
      <c r="G40" s="493"/>
      <c r="H40" s="377">
        <f t="shared" si="2"/>
        <v>0</v>
      </c>
    </row>
    <row r="41" spans="1:8" x14ac:dyDescent="0.2">
      <c r="A41" s="371" t="s">
        <v>1291</v>
      </c>
      <c r="B41" s="386" t="s">
        <v>1292</v>
      </c>
      <c r="C41" s="400"/>
      <c r="D41" s="401"/>
      <c r="E41" s="402" t="s">
        <v>1099</v>
      </c>
      <c r="F41" s="402">
        <v>1</v>
      </c>
      <c r="G41" s="494"/>
      <c r="H41" s="380">
        <f t="shared" si="2"/>
        <v>0</v>
      </c>
    </row>
    <row r="42" spans="1:8" x14ac:dyDescent="0.2">
      <c r="A42" s="371" t="s">
        <v>1293</v>
      </c>
      <c r="B42" s="403" t="s">
        <v>1294</v>
      </c>
      <c r="C42" s="404"/>
      <c r="D42" s="405"/>
      <c r="E42" s="402" t="s">
        <v>1099</v>
      </c>
      <c r="F42" s="402">
        <v>3</v>
      </c>
      <c r="G42" s="494"/>
      <c r="H42" s="380">
        <f t="shared" si="2"/>
        <v>0</v>
      </c>
    </row>
    <row r="43" spans="1:8" x14ac:dyDescent="0.2">
      <c r="A43" s="371"/>
      <c r="B43" s="406" t="s">
        <v>1295</v>
      </c>
      <c r="C43" s="407"/>
      <c r="D43" s="405"/>
      <c r="E43" s="408" t="s">
        <v>1099</v>
      </c>
      <c r="F43" s="385">
        <v>3</v>
      </c>
      <c r="G43" s="493"/>
      <c r="H43" s="380">
        <f t="shared" si="2"/>
        <v>0</v>
      </c>
    </row>
    <row r="44" spans="1:8" x14ac:dyDescent="0.2">
      <c r="A44" s="371" t="s">
        <v>1296</v>
      </c>
      <c r="B44" s="372" t="s">
        <v>1297</v>
      </c>
      <c r="C44" s="373" t="s">
        <v>1259</v>
      </c>
      <c r="D44" s="373" t="s">
        <v>1259</v>
      </c>
      <c r="E44" s="378" t="s">
        <v>1164</v>
      </c>
      <c r="F44" s="379">
        <v>1</v>
      </c>
      <c r="G44" s="494"/>
      <c r="H44" s="380">
        <f t="shared" si="2"/>
        <v>0</v>
      </c>
    </row>
    <row r="45" spans="1:8" x14ac:dyDescent="0.2">
      <c r="A45" s="371" t="s">
        <v>1298</v>
      </c>
      <c r="B45" s="372" t="s">
        <v>1299</v>
      </c>
      <c r="C45" s="373" t="s">
        <v>1259</v>
      </c>
      <c r="D45" s="373" t="s">
        <v>1259</v>
      </c>
      <c r="E45" s="378" t="s">
        <v>1164</v>
      </c>
      <c r="F45" s="379">
        <v>1</v>
      </c>
      <c r="G45" s="494"/>
      <c r="H45" s="380">
        <f t="shared" si="2"/>
        <v>0</v>
      </c>
    </row>
    <row r="46" spans="1:8" x14ac:dyDescent="0.2">
      <c r="A46" s="409"/>
      <c r="B46" s="372"/>
      <c r="C46" s="373"/>
      <c r="D46" s="373"/>
      <c r="E46" s="374"/>
      <c r="F46" s="375"/>
      <c r="G46" s="376"/>
      <c r="H46" s="377"/>
    </row>
    <row r="47" spans="1:8" x14ac:dyDescent="0.2">
      <c r="A47" s="409"/>
      <c r="B47" s="372"/>
      <c r="C47" s="373"/>
      <c r="D47" s="373"/>
      <c r="E47" s="387"/>
      <c r="F47" s="388"/>
      <c r="G47" s="389"/>
      <c r="H47" s="390"/>
    </row>
    <row r="48" spans="1:8" x14ac:dyDescent="0.2">
      <c r="A48" s="369" t="s">
        <v>125</v>
      </c>
      <c r="B48" s="614" t="s">
        <v>1300</v>
      </c>
      <c r="C48" s="614"/>
      <c r="D48" s="614"/>
      <c r="E48" s="614"/>
      <c r="F48" s="614"/>
      <c r="G48" s="614"/>
      <c r="H48" s="395">
        <f>ROUND(SUM(H49:H65),0)</f>
        <v>0</v>
      </c>
    </row>
    <row r="49" spans="1:8" x14ac:dyDescent="0.2">
      <c r="A49" s="371" t="s">
        <v>1301</v>
      </c>
      <c r="B49" s="410" t="s">
        <v>1302</v>
      </c>
      <c r="C49" s="411" t="s">
        <v>1259</v>
      </c>
      <c r="D49" s="411" t="s">
        <v>1259</v>
      </c>
      <c r="E49" s="402" t="s">
        <v>197</v>
      </c>
      <c r="F49" s="412">
        <v>50</v>
      </c>
      <c r="G49" s="497"/>
      <c r="H49" s="380">
        <f t="shared" ref="H49:H64" si="3">F49*G49</f>
        <v>0</v>
      </c>
    </row>
    <row r="50" spans="1:8" ht="22.5" x14ac:dyDescent="0.2">
      <c r="A50" s="371" t="s">
        <v>1303</v>
      </c>
      <c r="B50" s="396" t="s">
        <v>1304</v>
      </c>
      <c r="C50" s="382"/>
      <c r="D50" s="383"/>
      <c r="E50" s="413" t="s">
        <v>197</v>
      </c>
      <c r="F50" s="413">
        <v>5</v>
      </c>
      <c r="G50" s="493"/>
      <c r="H50" s="414">
        <f t="shared" si="3"/>
        <v>0</v>
      </c>
    </row>
    <row r="51" spans="1:8" ht="22.5" x14ac:dyDescent="0.2">
      <c r="A51" s="371" t="s">
        <v>1305</v>
      </c>
      <c r="B51" s="396" t="s">
        <v>1306</v>
      </c>
      <c r="C51" s="382"/>
      <c r="D51" s="415"/>
      <c r="E51" s="413" t="s">
        <v>197</v>
      </c>
      <c r="F51" s="413">
        <v>20</v>
      </c>
      <c r="G51" s="493"/>
      <c r="H51" s="414">
        <f t="shared" si="3"/>
        <v>0</v>
      </c>
    </row>
    <row r="52" spans="1:8" x14ac:dyDescent="0.2">
      <c r="A52" s="371" t="s">
        <v>1307</v>
      </c>
      <c r="B52" s="416" t="s">
        <v>1308</v>
      </c>
      <c r="C52" s="417"/>
      <c r="D52" s="417"/>
      <c r="E52" s="418" t="s">
        <v>1099</v>
      </c>
      <c r="F52" s="419">
        <v>2</v>
      </c>
      <c r="G52" s="495"/>
      <c r="H52" s="420">
        <f t="shared" si="3"/>
        <v>0</v>
      </c>
    </row>
    <row r="53" spans="1:8" ht="22.5" x14ac:dyDescent="0.2">
      <c r="A53" s="371" t="s">
        <v>1309</v>
      </c>
      <c r="B53" s="391" t="s">
        <v>1310</v>
      </c>
      <c r="C53" s="417"/>
      <c r="D53" s="417"/>
      <c r="E53" s="418" t="s">
        <v>197</v>
      </c>
      <c r="F53" s="419">
        <v>50</v>
      </c>
      <c r="G53" s="495"/>
      <c r="H53" s="420">
        <f t="shared" si="3"/>
        <v>0</v>
      </c>
    </row>
    <row r="54" spans="1:8" ht="22.5" x14ac:dyDescent="0.2">
      <c r="A54" s="371" t="s">
        <v>1311</v>
      </c>
      <c r="B54" s="396" t="s">
        <v>1312</v>
      </c>
      <c r="C54" s="421"/>
      <c r="D54" s="422"/>
      <c r="E54" s="418" t="s">
        <v>197</v>
      </c>
      <c r="F54" s="419">
        <v>20</v>
      </c>
      <c r="G54" s="497"/>
      <c r="H54" s="377">
        <f t="shared" si="3"/>
        <v>0</v>
      </c>
    </row>
    <row r="55" spans="1:8" ht="22.5" x14ac:dyDescent="0.2">
      <c r="A55" s="371" t="s">
        <v>1313</v>
      </c>
      <c r="B55" s="416" t="s">
        <v>1314</v>
      </c>
      <c r="C55" s="417"/>
      <c r="D55" s="423"/>
      <c r="E55" s="418" t="s">
        <v>197</v>
      </c>
      <c r="F55" s="419">
        <v>100</v>
      </c>
      <c r="G55" s="495"/>
      <c r="H55" s="420">
        <f t="shared" si="3"/>
        <v>0</v>
      </c>
    </row>
    <row r="56" spans="1:8" ht="22.5" x14ac:dyDescent="0.2">
      <c r="A56" s="371" t="s">
        <v>1315</v>
      </c>
      <c r="B56" s="424" t="s">
        <v>1316</v>
      </c>
      <c r="C56" s="425"/>
      <c r="D56" s="426"/>
      <c r="E56" s="402" t="s">
        <v>197</v>
      </c>
      <c r="F56" s="412">
        <v>5</v>
      </c>
      <c r="G56" s="495"/>
      <c r="H56" s="414">
        <f t="shared" si="3"/>
        <v>0</v>
      </c>
    </row>
    <row r="57" spans="1:8" x14ac:dyDescent="0.2">
      <c r="A57" s="371" t="s">
        <v>1317</v>
      </c>
      <c r="B57" s="427" t="s">
        <v>1318</v>
      </c>
      <c r="C57" s="382"/>
      <c r="D57" s="428"/>
      <c r="E57" s="384" t="s">
        <v>197</v>
      </c>
      <c r="F57" s="408">
        <v>12</v>
      </c>
      <c r="G57" s="498"/>
      <c r="H57" s="420">
        <f t="shared" si="3"/>
        <v>0</v>
      </c>
    </row>
    <row r="58" spans="1:8" x14ac:dyDescent="0.2">
      <c r="A58" s="371" t="s">
        <v>1319</v>
      </c>
      <c r="B58" s="416" t="s">
        <v>1320</v>
      </c>
      <c r="C58" s="417"/>
      <c r="D58" s="417"/>
      <c r="E58" s="418" t="s">
        <v>197</v>
      </c>
      <c r="F58" s="419">
        <v>12</v>
      </c>
      <c r="G58" s="498"/>
      <c r="H58" s="420">
        <f t="shared" si="3"/>
        <v>0</v>
      </c>
    </row>
    <row r="59" spans="1:8" ht="22.5" x14ac:dyDescent="0.2">
      <c r="A59" s="371" t="s">
        <v>1321</v>
      </c>
      <c r="B59" s="429" t="s">
        <v>1322</v>
      </c>
      <c r="C59" s="382"/>
      <c r="D59" s="383"/>
      <c r="E59" s="384" t="s">
        <v>197</v>
      </c>
      <c r="F59" s="408">
        <v>25</v>
      </c>
      <c r="G59" s="493"/>
      <c r="H59" s="420">
        <f t="shared" si="3"/>
        <v>0</v>
      </c>
    </row>
    <row r="60" spans="1:8" ht="22.5" x14ac:dyDescent="0.2">
      <c r="A60" s="371" t="s">
        <v>1323</v>
      </c>
      <c r="B60" s="416" t="s">
        <v>1324</v>
      </c>
      <c r="C60" s="417"/>
      <c r="D60" s="417"/>
      <c r="E60" s="418" t="s">
        <v>197</v>
      </c>
      <c r="F60" s="419">
        <v>12</v>
      </c>
      <c r="G60" s="495"/>
      <c r="H60" s="420">
        <f t="shared" si="3"/>
        <v>0</v>
      </c>
    </row>
    <row r="61" spans="1:8" ht="22.5" x14ac:dyDescent="0.2">
      <c r="A61" s="371" t="s">
        <v>1325</v>
      </c>
      <c r="B61" s="424" t="s">
        <v>1326</v>
      </c>
      <c r="C61" s="425"/>
      <c r="D61" s="425"/>
      <c r="E61" s="402" t="s">
        <v>197</v>
      </c>
      <c r="F61" s="412">
        <v>75</v>
      </c>
      <c r="G61" s="495"/>
      <c r="H61" s="414">
        <f t="shared" si="3"/>
        <v>0</v>
      </c>
    </row>
    <row r="62" spans="1:8" x14ac:dyDescent="0.2">
      <c r="A62" s="371" t="s">
        <v>1327</v>
      </c>
      <c r="B62" s="416" t="s">
        <v>1328</v>
      </c>
      <c r="C62" s="417"/>
      <c r="D62" s="423"/>
      <c r="E62" s="418" t="s">
        <v>1099</v>
      </c>
      <c r="F62" s="419">
        <v>2</v>
      </c>
      <c r="G62" s="495"/>
      <c r="H62" s="420">
        <f t="shared" si="3"/>
        <v>0</v>
      </c>
    </row>
    <row r="63" spans="1:8" ht="22.5" x14ac:dyDescent="0.2">
      <c r="A63" s="371" t="s">
        <v>1329</v>
      </c>
      <c r="B63" s="391" t="s">
        <v>1330</v>
      </c>
      <c r="C63" s="417"/>
      <c r="D63" s="417"/>
      <c r="E63" s="418" t="s">
        <v>1099</v>
      </c>
      <c r="F63" s="419">
        <v>2</v>
      </c>
      <c r="G63" s="495"/>
      <c r="H63" s="420">
        <f t="shared" si="3"/>
        <v>0</v>
      </c>
    </row>
    <row r="64" spans="1:8" x14ac:dyDescent="0.2">
      <c r="A64" s="371" t="s">
        <v>1331</v>
      </c>
      <c r="B64" s="430" t="s">
        <v>1332</v>
      </c>
      <c r="C64" s="411" t="s">
        <v>1259</v>
      </c>
      <c r="D64" s="431" t="s">
        <v>1259</v>
      </c>
      <c r="E64" s="408" t="s">
        <v>1164</v>
      </c>
      <c r="F64" s="432">
        <v>1</v>
      </c>
      <c r="G64" s="496"/>
      <c r="H64" s="380">
        <f t="shared" si="3"/>
        <v>0</v>
      </c>
    </row>
    <row r="65" spans="1:8" x14ac:dyDescent="0.2">
      <c r="A65" s="371"/>
      <c r="B65" s="392"/>
      <c r="C65" s="393"/>
      <c r="D65" s="393"/>
      <c r="E65" s="433"/>
      <c r="F65" s="434"/>
      <c r="G65" s="435"/>
      <c r="H65" s="436"/>
    </row>
    <row r="66" spans="1:8" x14ac:dyDescent="0.2">
      <c r="A66" s="369" t="s">
        <v>127</v>
      </c>
      <c r="B66" s="614" t="s">
        <v>1333</v>
      </c>
      <c r="C66" s="614"/>
      <c r="D66" s="614"/>
      <c r="E66" s="614"/>
      <c r="F66" s="614"/>
      <c r="G66" s="614"/>
      <c r="H66" s="395">
        <f>ROUND(SUM(H67:H76),0)</f>
        <v>0</v>
      </c>
    </row>
    <row r="67" spans="1:8" ht="22.5" x14ac:dyDescent="0.2">
      <c r="A67" s="425" t="s">
        <v>1334</v>
      </c>
      <c r="B67" s="427" t="s">
        <v>1335</v>
      </c>
      <c r="C67" s="382"/>
      <c r="D67" s="437"/>
      <c r="E67" s="408" t="s">
        <v>1099</v>
      </c>
      <c r="F67" s="408">
        <v>1</v>
      </c>
      <c r="G67" s="493"/>
      <c r="H67" s="394">
        <f t="shared" ref="H67:H75" si="4">F67*G67</f>
        <v>0</v>
      </c>
    </row>
    <row r="68" spans="1:8" x14ac:dyDescent="0.2">
      <c r="A68" s="425" t="s">
        <v>1336</v>
      </c>
      <c r="B68" s="427" t="s">
        <v>1337</v>
      </c>
      <c r="C68" s="382"/>
      <c r="D68" s="437"/>
      <c r="E68" s="408" t="s">
        <v>1099</v>
      </c>
      <c r="F68" s="408">
        <v>2</v>
      </c>
      <c r="G68" s="493"/>
      <c r="H68" s="436">
        <f t="shared" si="4"/>
        <v>0</v>
      </c>
    </row>
    <row r="69" spans="1:8" x14ac:dyDescent="0.2">
      <c r="A69" s="425" t="s">
        <v>1338</v>
      </c>
      <c r="B69" s="438" t="s">
        <v>1339</v>
      </c>
      <c r="C69" s="393"/>
      <c r="D69" s="393"/>
      <c r="E69" s="439" t="s">
        <v>1099</v>
      </c>
      <c r="F69" s="432">
        <v>2</v>
      </c>
      <c r="G69" s="494"/>
      <c r="H69" s="380">
        <f t="shared" si="4"/>
        <v>0</v>
      </c>
    </row>
    <row r="70" spans="1:8" ht="22.5" x14ac:dyDescent="0.2">
      <c r="A70" s="425" t="s">
        <v>1340</v>
      </c>
      <c r="B70" s="438" t="s">
        <v>1341</v>
      </c>
      <c r="C70" s="393"/>
      <c r="D70" s="393"/>
      <c r="E70" s="439" t="s">
        <v>1099</v>
      </c>
      <c r="F70" s="432">
        <v>1</v>
      </c>
      <c r="G70" s="494"/>
      <c r="H70" s="380">
        <f t="shared" si="4"/>
        <v>0</v>
      </c>
    </row>
    <row r="71" spans="1:8" x14ac:dyDescent="0.2">
      <c r="A71" s="425" t="s">
        <v>1342</v>
      </c>
      <c r="B71" s="438" t="s">
        <v>1343</v>
      </c>
      <c r="C71" s="393"/>
      <c r="D71" s="393"/>
      <c r="E71" s="439" t="s">
        <v>1099</v>
      </c>
      <c r="F71" s="432">
        <v>2</v>
      </c>
      <c r="G71" s="494"/>
      <c r="H71" s="380">
        <f t="shared" si="4"/>
        <v>0</v>
      </c>
    </row>
    <row r="72" spans="1:8" x14ac:dyDescent="0.2">
      <c r="A72" s="425" t="s">
        <v>1344</v>
      </c>
      <c r="B72" s="438" t="s">
        <v>1345</v>
      </c>
      <c r="C72" s="393"/>
      <c r="D72" s="393"/>
      <c r="E72" s="439" t="s">
        <v>1099</v>
      </c>
      <c r="F72" s="432">
        <v>1</v>
      </c>
      <c r="G72" s="494"/>
      <c r="H72" s="380">
        <f t="shared" si="4"/>
        <v>0</v>
      </c>
    </row>
    <row r="73" spans="1:8" x14ac:dyDescent="0.2">
      <c r="A73" s="425" t="s">
        <v>1346</v>
      </c>
      <c r="B73" s="438" t="s">
        <v>1347</v>
      </c>
      <c r="C73" s="393"/>
      <c r="D73" s="393"/>
      <c r="E73" s="439" t="s">
        <v>1099</v>
      </c>
      <c r="F73" s="432">
        <v>2</v>
      </c>
      <c r="G73" s="494"/>
      <c r="H73" s="380">
        <f t="shared" si="4"/>
        <v>0</v>
      </c>
    </row>
    <row r="74" spans="1:8" ht="33.75" x14ac:dyDescent="0.2">
      <c r="A74" s="425" t="s">
        <v>1348</v>
      </c>
      <c r="B74" s="440" t="s">
        <v>1349</v>
      </c>
      <c r="C74" s="404"/>
      <c r="D74" s="441"/>
      <c r="E74" s="442" t="s">
        <v>1164</v>
      </c>
      <c r="F74" s="443">
        <v>1</v>
      </c>
      <c r="G74" s="493"/>
      <c r="H74" s="436">
        <f t="shared" si="4"/>
        <v>0</v>
      </c>
    </row>
    <row r="75" spans="1:8" ht="22.5" x14ac:dyDescent="0.2">
      <c r="A75" s="425" t="s">
        <v>1350</v>
      </c>
      <c r="B75" s="438" t="s">
        <v>1351</v>
      </c>
      <c r="C75" s="393"/>
      <c r="D75" s="393"/>
      <c r="E75" s="439" t="s">
        <v>1099</v>
      </c>
      <c r="F75" s="432">
        <v>1</v>
      </c>
      <c r="G75" s="494"/>
      <c r="H75" s="380">
        <f t="shared" si="4"/>
        <v>0</v>
      </c>
    </row>
    <row r="76" spans="1:8" x14ac:dyDescent="0.2">
      <c r="A76" s="371"/>
      <c r="B76" s="372"/>
      <c r="C76" s="373"/>
      <c r="D76" s="373"/>
      <c r="E76" s="387"/>
      <c r="F76" s="388"/>
      <c r="G76" s="389"/>
      <c r="H76" s="390"/>
    </row>
    <row r="77" spans="1:8" x14ac:dyDescent="0.2">
      <c r="A77" s="349"/>
      <c r="B77" s="349"/>
      <c r="C77" s="349"/>
      <c r="D77" s="349"/>
      <c r="E77" s="349"/>
      <c r="F77" s="349"/>
      <c r="G77" s="349"/>
      <c r="H77" s="349"/>
    </row>
    <row r="78" spans="1:8" x14ac:dyDescent="0.2">
      <c r="A78" s="349"/>
      <c r="B78" s="349"/>
      <c r="C78" s="349"/>
      <c r="D78" s="349"/>
      <c r="E78" s="349"/>
      <c r="F78" s="349"/>
      <c r="G78" s="349"/>
      <c r="H78" s="349"/>
    </row>
    <row r="79" spans="1:8" x14ac:dyDescent="0.2">
      <c r="A79" s="349"/>
      <c r="B79" s="349"/>
      <c r="C79" s="349"/>
      <c r="D79" s="349"/>
      <c r="E79" s="349"/>
      <c r="F79" s="349"/>
      <c r="G79" s="349"/>
      <c r="H79" s="349"/>
    </row>
    <row r="80" spans="1:8" x14ac:dyDescent="0.2">
      <c r="A80" s="349"/>
      <c r="B80" s="349"/>
      <c r="C80" s="349"/>
      <c r="D80" s="349"/>
      <c r="E80" s="349"/>
      <c r="F80" s="349"/>
      <c r="G80" s="349"/>
      <c r="H80" s="349"/>
    </row>
    <row r="81" spans="1:8" x14ac:dyDescent="0.2">
      <c r="A81" s="349"/>
      <c r="B81" s="349"/>
      <c r="C81" s="349"/>
      <c r="D81" s="349"/>
      <c r="E81" s="349"/>
      <c r="F81" s="349"/>
      <c r="G81" s="349"/>
      <c r="H81" s="349"/>
    </row>
    <row r="82" spans="1:8" x14ac:dyDescent="0.2">
      <c r="A82" s="349"/>
      <c r="B82" s="349"/>
      <c r="C82" s="349"/>
      <c r="D82" s="349"/>
      <c r="E82" s="349"/>
      <c r="F82" s="349"/>
      <c r="G82" s="349"/>
      <c r="H82" s="349"/>
    </row>
    <row r="83" spans="1:8" x14ac:dyDescent="0.2">
      <c r="A83" s="349"/>
      <c r="B83" s="349"/>
      <c r="C83" s="349"/>
      <c r="D83" s="349"/>
      <c r="E83" s="349"/>
      <c r="F83" s="349"/>
      <c r="G83" s="349"/>
      <c r="H83" s="349"/>
    </row>
    <row r="84" spans="1:8" x14ac:dyDescent="0.2">
      <c r="A84" s="349"/>
      <c r="B84" s="349"/>
      <c r="C84" s="349"/>
      <c r="D84" s="349"/>
      <c r="E84" s="349"/>
      <c r="F84" s="349"/>
      <c r="G84" s="349"/>
      <c r="H84" s="349"/>
    </row>
    <row r="85" spans="1:8" x14ac:dyDescent="0.2">
      <c r="A85" s="349"/>
      <c r="B85" s="349"/>
      <c r="C85" s="349"/>
      <c r="D85" s="349"/>
      <c r="E85" s="349"/>
      <c r="F85" s="349"/>
      <c r="G85" s="349"/>
      <c r="H85" s="349"/>
    </row>
    <row r="86" spans="1:8" x14ac:dyDescent="0.2">
      <c r="A86" s="349"/>
      <c r="B86" s="349"/>
      <c r="C86" s="349"/>
      <c r="D86" s="349"/>
      <c r="E86" s="349"/>
      <c r="F86" s="349"/>
      <c r="G86" s="349"/>
      <c r="H86" s="349"/>
    </row>
    <row r="87" spans="1:8" x14ac:dyDescent="0.2">
      <c r="A87" s="349"/>
      <c r="B87" s="349"/>
      <c r="C87" s="349"/>
      <c r="D87" s="349"/>
      <c r="E87" s="349"/>
      <c r="F87" s="349"/>
      <c r="G87" s="349"/>
      <c r="H87" s="349"/>
    </row>
    <row r="88" spans="1:8" x14ac:dyDescent="0.2">
      <c r="A88" s="349"/>
      <c r="B88" s="349"/>
      <c r="C88" s="349"/>
      <c r="D88" s="349"/>
      <c r="E88" s="349"/>
      <c r="F88" s="349"/>
      <c r="G88" s="349"/>
      <c r="H88" s="349"/>
    </row>
    <row r="89" spans="1:8" x14ac:dyDescent="0.2">
      <c r="A89" s="444"/>
      <c r="B89" s="445"/>
      <c r="C89" s="444"/>
      <c r="D89" s="444"/>
      <c r="E89" s="446"/>
      <c r="F89" s="447"/>
      <c r="G89" s="448"/>
      <c r="H89" s="449"/>
    </row>
    <row r="90" spans="1:8" x14ac:dyDescent="0.2">
      <c r="A90" s="444"/>
      <c r="B90" s="445"/>
      <c r="C90" s="444"/>
      <c r="D90" s="444"/>
      <c r="E90" s="446"/>
      <c r="F90" s="447"/>
      <c r="G90" s="448"/>
      <c r="H90" s="449"/>
    </row>
    <row r="91" spans="1:8" x14ac:dyDescent="0.2">
      <c r="A91" s="444"/>
      <c r="B91" s="445"/>
      <c r="C91" s="444"/>
      <c r="D91" s="444"/>
      <c r="E91" s="446"/>
      <c r="F91" s="447"/>
      <c r="G91" s="448"/>
      <c r="H91" s="449"/>
    </row>
    <row r="92" spans="1:8" x14ac:dyDescent="0.2">
      <c r="A92" s="444"/>
      <c r="B92" s="445"/>
      <c r="C92" s="444"/>
      <c r="D92" s="444"/>
      <c r="E92" s="446"/>
      <c r="F92" s="447"/>
      <c r="G92" s="448"/>
      <c r="H92" s="449"/>
    </row>
    <row r="93" spans="1:8" x14ac:dyDescent="0.2">
      <c r="A93" s="444"/>
      <c r="B93" s="445"/>
      <c r="C93" s="444"/>
      <c r="D93" s="444"/>
      <c r="E93" s="446"/>
      <c r="F93" s="447"/>
      <c r="G93" s="448"/>
      <c r="H93" s="449"/>
    </row>
    <row r="94" spans="1:8" x14ac:dyDescent="0.2">
      <c r="A94" s="444"/>
      <c r="B94" s="445"/>
      <c r="C94" s="444"/>
      <c r="D94" s="444"/>
      <c r="E94" s="446"/>
      <c r="F94" s="447"/>
      <c r="G94" s="448"/>
      <c r="H94" s="449"/>
    </row>
    <row r="95" spans="1:8" x14ac:dyDescent="0.2">
      <c r="A95" s="444"/>
      <c r="B95" s="445"/>
      <c r="C95" s="444"/>
      <c r="D95" s="444"/>
      <c r="E95" s="446"/>
      <c r="F95" s="447"/>
      <c r="G95" s="448"/>
      <c r="H95" s="449"/>
    </row>
    <row r="96" spans="1:8" x14ac:dyDescent="0.2">
      <c r="A96" s="444"/>
      <c r="B96" s="445"/>
      <c r="C96" s="444"/>
      <c r="D96" s="444"/>
      <c r="E96" s="446"/>
      <c r="F96" s="447"/>
      <c r="G96" s="448"/>
      <c r="H96" s="449"/>
    </row>
    <row r="97" spans="1:8" x14ac:dyDescent="0.2">
      <c r="A97" s="444"/>
      <c r="B97" s="445"/>
      <c r="C97" s="444"/>
      <c r="D97" s="444"/>
      <c r="E97" s="446"/>
      <c r="F97" s="447"/>
      <c r="G97" s="448"/>
      <c r="H97" s="449"/>
    </row>
    <row r="98" spans="1:8" x14ac:dyDescent="0.2">
      <c r="A98" s="444"/>
      <c r="B98" s="445"/>
      <c r="C98" s="444"/>
      <c r="D98" s="444"/>
      <c r="E98" s="446"/>
      <c r="F98" s="447"/>
      <c r="G98" s="448"/>
      <c r="H98" s="449"/>
    </row>
    <row r="99" spans="1:8" x14ac:dyDescent="0.2">
      <c r="A99" s="444"/>
      <c r="B99" s="445"/>
      <c r="C99" s="444"/>
      <c r="D99" s="444"/>
      <c r="E99" s="446"/>
      <c r="F99" s="447"/>
      <c r="G99" s="448"/>
      <c r="H99" s="449"/>
    </row>
    <row r="100" spans="1:8" x14ac:dyDescent="0.2">
      <c r="A100" s="444"/>
      <c r="B100" s="445"/>
      <c r="C100" s="444"/>
      <c r="D100" s="444"/>
      <c r="E100" s="446"/>
      <c r="F100" s="447"/>
      <c r="G100" s="448"/>
      <c r="H100" s="449"/>
    </row>
    <row r="101" spans="1:8" x14ac:dyDescent="0.2">
      <c r="A101" s="444"/>
      <c r="B101" s="445"/>
      <c r="C101" s="444"/>
      <c r="D101" s="444"/>
      <c r="E101" s="446"/>
      <c r="F101" s="447"/>
      <c r="G101" s="448"/>
      <c r="H101" s="449"/>
    </row>
    <row r="102" spans="1:8" x14ac:dyDescent="0.2">
      <c r="A102" s="444"/>
      <c r="B102" s="445"/>
      <c r="C102" s="444"/>
      <c r="D102" s="444"/>
      <c r="E102" s="446"/>
      <c r="F102" s="447"/>
      <c r="G102" s="448"/>
      <c r="H102" s="449"/>
    </row>
    <row r="103" spans="1:8" x14ac:dyDescent="0.2">
      <c r="A103" s="444"/>
      <c r="B103" s="445"/>
      <c r="C103" s="444"/>
      <c r="D103" s="444"/>
      <c r="E103" s="446"/>
      <c r="F103" s="447"/>
      <c r="G103" s="448"/>
      <c r="H103" s="449"/>
    </row>
    <row r="104" spans="1:8" x14ac:dyDescent="0.2">
      <c r="A104" s="444"/>
      <c r="B104" s="445"/>
      <c r="C104" s="444"/>
      <c r="D104" s="444"/>
      <c r="E104" s="446"/>
      <c r="F104" s="447"/>
      <c r="G104" s="448"/>
      <c r="H104" s="449"/>
    </row>
    <row r="105" spans="1:8" x14ac:dyDescent="0.2">
      <c r="A105" s="444"/>
      <c r="B105" s="445"/>
      <c r="C105" s="444"/>
      <c r="D105" s="444"/>
      <c r="E105" s="446"/>
      <c r="F105" s="447"/>
      <c r="G105" s="448"/>
      <c r="H105" s="449"/>
    </row>
    <row r="106" spans="1:8" x14ac:dyDescent="0.2">
      <c r="A106" s="444"/>
      <c r="B106" s="445"/>
      <c r="C106" s="444"/>
      <c r="D106" s="444"/>
      <c r="E106" s="446"/>
      <c r="F106" s="447"/>
      <c r="G106" s="448"/>
      <c r="H106" s="449"/>
    </row>
    <row r="107" spans="1:8" x14ac:dyDescent="0.2">
      <c r="A107" s="444"/>
      <c r="B107" s="445"/>
      <c r="C107" s="444"/>
      <c r="D107" s="444"/>
      <c r="E107" s="446"/>
      <c r="F107" s="447"/>
      <c r="G107" s="448"/>
      <c r="H107" s="449"/>
    </row>
    <row r="108" spans="1:8" x14ac:dyDescent="0.2">
      <c r="A108" s="444"/>
      <c r="B108" s="445"/>
      <c r="C108" s="444"/>
      <c r="D108" s="444"/>
      <c r="E108" s="446"/>
      <c r="F108" s="447"/>
      <c r="G108" s="448"/>
      <c r="H108" s="449"/>
    </row>
    <row r="109" spans="1:8" x14ac:dyDescent="0.2">
      <c r="A109" s="444"/>
      <c r="B109" s="445"/>
      <c r="C109" s="444"/>
      <c r="D109" s="444"/>
      <c r="E109" s="446"/>
      <c r="F109" s="447"/>
      <c r="G109" s="448"/>
      <c r="H109" s="449"/>
    </row>
    <row r="110" spans="1:8" x14ac:dyDescent="0.2">
      <c r="A110" s="444"/>
      <c r="B110" s="445"/>
      <c r="C110" s="444"/>
      <c r="D110" s="444"/>
      <c r="E110" s="446"/>
      <c r="F110" s="447"/>
      <c r="G110" s="448"/>
      <c r="H110" s="449"/>
    </row>
    <row r="111" spans="1:8" x14ac:dyDescent="0.2">
      <c r="A111" s="444"/>
      <c r="B111" s="445"/>
      <c r="C111" s="444"/>
      <c r="D111" s="444"/>
      <c r="E111" s="446"/>
      <c r="F111" s="447"/>
      <c r="G111" s="448"/>
      <c r="H111" s="449"/>
    </row>
    <row r="112" spans="1:8" x14ac:dyDescent="0.2">
      <c r="A112" s="444"/>
      <c r="B112" s="445"/>
      <c r="C112" s="444"/>
      <c r="D112" s="444"/>
      <c r="E112" s="446"/>
      <c r="F112" s="447"/>
      <c r="G112" s="448"/>
      <c r="H112" s="449"/>
    </row>
    <row r="113" spans="1:8" x14ac:dyDescent="0.2">
      <c r="A113" s="444"/>
      <c r="B113" s="445"/>
      <c r="C113" s="444"/>
      <c r="D113" s="444"/>
      <c r="E113" s="446"/>
      <c r="F113" s="447"/>
      <c r="G113" s="448"/>
      <c r="H113" s="449"/>
    </row>
    <row r="114" spans="1:8" x14ac:dyDescent="0.2">
      <c r="A114" s="444"/>
      <c r="B114" s="445"/>
      <c r="C114" s="444"/>
      <c r="D114" s="444"/>
      <c r="E114" s="446"/>
      <c r="F114" s="447"/>
      <c r="G114" s="448"/>
      <c r="H114" s="449"/>
    </row>
    <row r="115" spans="1:8" x14ac:dyDescent="0.2">
      <c r="A115" s="444"/>
      <c r="B115" s="445"/>
      <c r="C115" s="444"/>
      <c r="D115" s="444"/>
      <c r="E115" s="446"/>
      <c r="F115" s="447"/>
      <c r="G115" s="448"/>
      <c r="H115" s="449"/>
    </row>
    <row r="116" spans="1:8" x14ac:dyDescent="0.2">
      <c r="A116" s="444"/>
      <c r="B116" s="445"/>
      <c r="C116" s="444"/>
      <c r="D116" s="444"/>
      <c r="E116" s="446"/>
      <c r="F116" s="447"/>
      <c r="G116" s="448"/>
      <c r="H116" s="449"/>
    </row>
    <row r="117" spans="1:8" x14ac:dyDescent="0.2">
      <c r="A117" s="444"/>
      <c r="B117" s="445"/>
      <c r="C117" s="444"/>
      <c r="D117" s="444"/>
      <c r="E117" s="446"/>
      <c r="F117" s="447"/>
      <c r="G117" s="448"/>
      <c r="H117" s="449"/>
    </row>
    <row r="118" spans="1:8" x14ac:dyDescent="0.2">
      <c r="A118" s="444"/>
      <c r="B118" s="445"/>
      <c r="C118" s="444"/>
      <c r="D118" s="444"/>
      <c r="E118" s="446"/>
      <c r="F118" s="447"/>
      <c r="G118" s="448"/>
      <c r="H118" s="449"/>
    </row>
    <row r="119" spans="1:8" x14ac:dyDescent="0.2">
      <c r="A119" s="444"/>
      <c r="B119" s="445"/>
      <c r="C119" s="444"/>
      <c r="D119" s="444"/>
      <c r="E119" s="446"/>
      <c r="F119" s="447"/>
      <c r="G119" s="448"/>
      <c r="H119" s="449"/>
    </row>
    <row r="120" spans="1:8" x14ac:dyDescent="0.2">
      <c r="A120" s="444"/>
      <c r="B120" s="445"/>
      <c r="C120" s="444"/>
      <c r="D120" s="444"/>
      <c r="E120" s="446"/>
      <c r="F120" s="447"/>
      <c r="G120" s="448"/>
      <c r="H120" s="449"/>
    </row>
    <row r="121" spans="1:8" x14ac:dyDescent="0.2">
      <c r="A121" s="444"/>
      <c r="B121" s="445"/>
      <c r="C121" s="444"/>
      <c r="D121" s="444"/>
      <c r="E121" s="446"/>
      <c r="F121" s="447"/>
      <c r="G121" s="448"/>
      <c r="H121" s="449"/>
    </row>
    <row r="122" spans="1:8" x14ac:dyDescent="0.2">
      <c r="A122" s="444"/>
      <c r="B122" s="445"/>
      <c r="C122" s="444"/>
      <c r="D122" s="444"/>
      <c r="E122" s="446"/>
      <c r="F122" s="447"/>
      <c r="G122" s="448"/>
      <c r="H122" s="449"/>
    </row>
    <row r="123" spans="1:8" x14ac:dyDescent="0.2">
      <c r="A123" s="444"/>
      <c r="B123" s="445"/>
      <c r="C123" s="444"/>
      <c r="D123" s="444"/>
      <c r="E123" s="446"/>
      <c r="F123" s="447"/>
      <c r="G123" s="448"/>
      <c r="H123" s="449"/>
    </row>
    <row r="124" spans="1:8" x14ac:dyDescent="0.2">
      <c r="A124" s="444"/>
      <c r="B124" s="445"/>
      <c r="C124" s="444"/>
      <c r="D124" s="444"/>
      <c r="E124" s="446"/>
      <c r="F124" s="447"/>
      <c r="G124" s="448"/>
      <c r="H124" s="449"/>
    </row>
    <row r="125" spans="1:8" x14ac:dyDescent="0.2">
      <c r="A125" s="444"/>
      <c r="B125" s="445"/>
      <c r="C125" s="444"/>
      <c r="D125" s="444"/>
      <c r="E125" s="446"/>
      <c r="F125" s="447"/>
      <c r="G125" s="448"/>
      <c r="H125" s="449"/>
    </row>
    <row r="126" spans="1:8" x14ac:dyDescent="0.2">
      <c r="A126" s="444"/>
      <c r="B126" s="445"/>
      <c r="C126" s="444"/>
      <c r="D126" s="444"/>
      <c r="E126" s="446"/>
      <c r="F126" s="447"/>
      <c r="G126" s="448"/>
      <c r="H126" s="449"/>
    </row>
    <row r="127" spans="1:8" x14ac:dyDescent="0.2">
      <c r="A127" s="444"/>
      <c r="B127" s="445"/>
      <c r="C127" s="444"/>
      <c r="D127" s="444"/>
      <c r="E127" s="446"/>
      <c r="F127" s="447"/>
      <c r="G127" s="448"/>
      <c r="H127" s="449"/>
    </row>
    <row r="128" spans="1:8" x14ac:dyDescent="0.2">
      <c r="A128" s="444"/>
      <c r="B128" s="445"/>
      <c r="C128" s="444"/>
      <c r="D128" s="444"/>
      <c r="E128" s="446"/>
      <c r="F128" s="447"/>
      <c r="G128" s="448"/>
      <c r="H128" s="449"/>
    </row>
    <row r="129" spans="1:8" x14ac:dyDescent="0.2">
      <c r="A129" s="444"/>
      <c r="B129" s="445"/>
      <c r="C129" s="444"/>
      <c r="D129" s="444"/>
      <c r="E129" s="446"/>
      <c r="F129" s="447"/>
      <c r="G129" s="448"/>
      <c r="H129" s="449"/>
    </row>
    <row r="130" spans="1:8" x14ac:dyDescent="0.2">
      <c r="A130" s="444"/>
      <c r="B130" s="445"/>
      <c r="C130" s="444"/>
      <c r="D130" s="444"/>
      <c r="E130" s="446"/>
      <c r="F130" s="447"/>
      <c r="G130" s="448"/>
      <c r="H130" s="449"/>
    </row>
    <row r="131" spans="1:8" x14ac:dyDescent="0.2">
      <c r="A131" s="444"/>
      <c r="B131" s="445"/>
      <c r="C131" s="444"/>
      <c r="D131" s="444"/>
      <c r="E131" s="446"/>
      <c r="F131" s="447"/>
      <c r="G131" s="448"/>
      <c r="H131" s="449"/>
    </row>
    <row r="132" spans="1:8" x14ac:dyDescent="0.2">
      <c r="A132" s="444"/>
      <c r="B132" s="445"/>
      <c r="C132" s="444"/>
      <c r="D132" s="444"/>
      <c r="E132" s="446"/>
      <c r="F132" s="447"/>
      <c r="G132" s="448"/>
      <c r="H132" s="449"/>
    </row>
    <row r="133" spans="1:8" x14ac:dyDescent="0.2">
      <c r="A133" s="444"/>
      <c r="B133" s="445"/>
      <c r="C133" s="444"/>
      <c r="D133" s="444"/>
      <c r="E133" s="446"/>
      <c r="F133" s="447"/>
      <c r="G133" s="448"/>
      <c r="H133" s="449"/>
    </row>
    <row r="134" spans="1:8" x14ac:dyDescent="0.2">
      <c r="A134" s="444"/>
      <c r="B134" s="445"/>
      <c r="C134" s="444"/>
      <c r="D134" s="444"/>
      <c r="E134" s="446"/>
      <c r="F134" s="447"/>
      <c r="G134" s="448"/>
      <c r="H134" s="449"/>
    </row>
    <row r="135" spans="1:8" x14ac:dyDescent="0.2">
      <c r="A135" s="444"/>
      <c r="B135" s="445"/>
      <c r="C135" s="444"/>
      <c r="D135" s="444"/>
      <c r="E135" s="446"/>
      <c r="F135" s="447"/>
      <c r="G135" s="448"/>
      <c r="H135" s="449"/>
    </row>
    <row r="136" spans="1:8" x14ac:dyDescent="0.2">
      <c r="A136" s="444"/>
      <c r="B136" s="445"/>
      <c r="C136" s="444"/>
      <c r="D136" s="444"/>
      <c r="E136" s="446"/>
      <c r="F136" s="447"/>
      <c r="G136" s="448"/>
      <c r="H136" s="449"/>
    </row>
    <row r="137" spans="1:8" x14ac:dyDescent="0.2">
      <c r="A137" s="444"/>
      <c r="B137" s="445"/>
      <c r="C137" s="444"/>
      <c r="D137" s="444"/>
      <c r="E137" s="446"/>
      <c r="F137" s="447"/>
      <c r="G137" s="448"/>
      <c r="H137" s="449"/>
    </row>
    <row r="138" spans="1:8" x14ac:dyDescent="0.2">
      <c r="A138" s="444"/>
      <c r="B138" s="445"/>
      <c r="C138" s="444"/>
      <c r="D138" s="444"/>
      <c r="E138" s="446"/>
      <c r="F138" s="447"/>
      <c r="G138" s="448"/>
      <c r="H138" s="449"/>
    </row>
    <row r="139" spans="1:8" x14ac:dyDescent="0.2">
      <c r="A139" s="444"/>
      <c r="B139" s="445"/>
      <c r="C139" s="444"/>
      <c r="D139" s="444"/>
      <c r="E139" s="446"/>
      <c r="F139" s="447"/>
      <c r="G139" s="448"/>
      <c r="H139" s="449"/>
    </row>
    <row r="140" spans="1:8" x14ac:dyDescent="0.2">
      <c r="A140" s="444"/>
      <c r="B140" s="445"/>
      <c r="C140" s="444"/>
      <c r="D140" s="444"/>
      <c r="E140" s="446"/>
      <c r="F140" s="447"/>
      <c r="G140" s="448"/>
      <c r="H140" s="449"/>
    </row>
    <row r="141" spans="1:8" x14ac:dyDescent="0.2">
      <c r="A141" s="444"/>
      <c r="B141" s="445"/>
      <c r="C141" s="444"/>
      <c r="D141" s="444"/>
      <c r="E141" s="446"/>
      <c r="F141" s="447"/>
      <c r="G141" s="448"/>
      <c r="H141" s="449"/>
    </row>
    <row r="142" spans="1:8" x14ac:dyDescent="0.2">
      <c r="A142" s="444"/>
      <c r="B142" s="445"/>
      <c r="C142" s="444"/>
      <c r="D142" s="444"/>
      <c r="E142" s="446"/>
      <c r="F142" s="447"/>
      <c r="G142" s="448"/>
      <c r="H142" s="449"/>
    </row>
    <row r="143" spans="1:8" x14ac:dyDescent="0.2">
      <c r="A143" s="444"/>
      <c r="B143" s="445"/>
      <c r="C143" s="444"/>
      <c r="D143" s="444"/>
      <c r="E143" s="446"/>
      <c r="F143" s="447"/>
      <c r="G143" s="448"/>
      <c r="H143" s="449"/>
    </row>
    <row r="144" spans="1:8" x14ac:dyDescent="0.2">
      <c r="A144" s="444"/>
      <c r="B144" s="445"/>
      <c r="C144" s="444"/>
      <c r="D144" s="444"/>
      <c r="E144" s="446"/>
      <c r="F144" s="447"/>
      <c r="G144" s="448"/>
      <c r="H144" s="449"/>
    </row>
    <row r="145" spans="1:8" x14ac:dyDescent="0.2">
      <c r="A145" s="444"/>
      <c r="B145" s="445"/>
      <c r="C145" s="444"/>
      <c r="D145" s="444"/>
      <c r="E145" s="446"/>
      <c r="F145" s="447"/>
      <c r="G145" s="448"/>
      <c r="H145" s="449"/>
    </row>
    <row r="146" spans="1:8" x14ac:dyDescent="0.2">
      <c r="A146" s="444"/>
      <c r="B146" s="445"/>
      <c r="C146" s="444"/>
      <c r="D146" s="444"/>
      <c r="E146" s="446"/>
      <c r="F146" s="447"/>
      <c r="G146" s="448"/>
      <c r="H146" s="449"/>
    </row>
    <row r="147" spans="1:8" x14ac:dyDescent="0.2">
      <c r="A147" s="444"/>
      <c r="B147" s="445"/>
      <c r="C147" s="444"/>
      <c r="D147" s="444"/>
      <c r="E147" s="446"/>
      <c r="F147" s="447"/>
      <c r="G147" s="448"/>
      <c r="H147" s="449"/>
    </row>
    <row r="148" spans="1:8" x14ac:dyDescent="0.2">
      <c r="A148" s="444"/>
      <c r="B148" s="445"/>
      <c r="C148" s="444"/>
      <c r="D148" s="444"/>
      <c r="E148" s="446"/>
      <c r="F148" s="447"/>
      <c r="G148" s="448"/>
      <c r="H148" s="449"/>
    </row>
    <row r="149" spans="1:8" x14ac:dyDescent="0.2">
      <c r="A149" s="444"/>
      <c r="B149" s="445"/>
      <c r="C149" s="444"/>
      <c r="D149" s="444"/>
      <c r="E149" s="446"/>
      <c r="F149" s="447"/>
      <c r="G149" s="448"/>
      <c r="H149" s="449"/>
    </row>
    <row r="150" spans="1:8" x14ac:dyDescent="0.2">
      <c r="A150" s="444"/>
      <c r="B150" s="445"/>
      <c r="C150" s="444"/>
      <c r="D150" s="444"/>
      <c r="E150" s="446"/>
      <c r="F150" s="447"/>
      <c r="G150" s="448"/>
      <c r="H150" s="449"/>
    </row>
    <row r="151" spans="1:8" x14ac:dyDescent="0.2">
      <c r="A151" s="444"/>
      <c r="B151" s="445"/>
      <c r="C151" s="444"/>
      <c r="D151" s="444"/>
      <c r="E151" s="446"/>
      <c r="F151" s="447"/>
      <c r="G151" s="448"/>
      <c r="H151" s="449"/>
    </row>
    <row r="152" spans="1:8" x14ac:dyDescent="0.2">
      <c r="A152" s="444"/>
      <c r="B152" s="445"/>
      <c r="C152" s="444"/>
      <c r="D152" s="444"/>
      <c r="E152" s="446"/>
      <c r="F152" s="447"/>
      <c r="G152" s="448"/>
      <c r="H152" s="449"/>
    </row>
    <row r="153" spans="1:8" x14ac:dyDescent="0.2">
      <c r="A153" s="444"/>
      <c r="B153" s="445"/>
      <c r="C153" s="444"/>
      <c r="D153" s="444"/>
      <c r="E153" s="446"/>
      <c r="F153" s="447"/>
      <c r="G153" s="448"/>
      <c r="H153" s="449"/>
    </row>
    <row r="154" spans="1:8" x14ac:dyDescent="0.2">
      <c r="A154" s="444"/>
      <c r="B154" s="445"/>
      <c r="C154" s="444"/>
      <c r="D154" s="444"/>
      <c r="E154" s="446"/>
      <c r="F154" s="447"/>
      <c r="G154" s="448"/>
      <c r="H154" s="449"/>
    </row>
    <row r="155" spans="1:8" x14ac:dyDescent="0.2">
      <c r="A155" s="444"/>
      <c r="B155" s="445"/>
      <c r="C155" s="444"/>
      <c r="D155" s="444"/>
      <c r="E155" s="446"/>
      <c r="F155" s="447"/>
      <c r="G155" s="448"/>
      <c r="H155" s="449"/>
    </row>
    <row r="156" spans="1:8" x14ac:dyDescent="0.2">
      <c r="A156" s="444"/>
      <c r="B156" s="445"/>
      <c r="C156" s="444"/>
      <c r="D156" s="444"/>
      <c r="E156" s="446"/>
      <c r="F156" s="447"/>
      <c r="G156" s="448"/>
      <c r="H156" s="449"/>
    </row>
    <row r="157" spans="1:8" x14ac:dyDescent="0.2">
      <c r="A157" s="444"/>
      <c r="B157" s="445"/>
      <c r="C157" s="444"/>
      <c r="D157" s="444"/>
      <c r="E157" s="446"/>
      <c r="F157" s="447"/>
      <c r="G157" s="448"/>
      <c r="H157" s="449"/>
    </row>
    <row r="158" spans="1:8" x14ac:dyDescent="0.2">
      <c r="A158" s="444"/>
      <c r="B158" s="445"/>
      <c r="C158" s="444"/>
      <c r="D158" s="444"/>
      <c r="E158" s="446"/>
      <c r="F158" s="447"/>
      <c r="G158" s="448"/>
      <c r="H158" s="449"/>
    </row>
    <row r="159" spans="1:8" x14ac:dyDescent="0.2">
      <c r="A159" s="444"/>
      <c r="B159" s="445"/>
      <c r="C159" s="444"/>
      <c r="D159" s="444"/>
      <c r="E159" s="446"/>
      <c r="F159" s="447"/>
      <c r="G159" s="448"/>
      <c r="H159" s="449"/>
    </row>
    <row r="160" spans="1:8" x14ac:dyDescent="0.2">
      <c r="A160" s="444"/>
      <c r="B160" s="445"/>
      <c r="C160" s="444"/>
      <c r="D160" s="444"/>
      <c r="E160" s="446"/>
      <c r="F160" s="447"/>
      <c r="G160" s="448"/>
      <c r="H160" s="449"/>
    </row>
    <row r="161" spans="1:8" x14ac:dyDescent="0.2">
      <c r="A161" s="444"/>
      <c r="B161" s="445"/>
      <c r="C161" s="444"/>
      <c r="D161" s="444"/>
      <c r="E161" s="446"/>
      <c r="F161" s="447"/>
      <c r="G161" s="448"/>
      <c r="H161" s="449"/>
    </row>
    <row r="162" spans="1:8" x14ac:dyDescent="0.2">
      <c r="A162" s="444"/>
      <c r="B162" s="445"/>
      <c r="C162" s="444"/>
      <c r="D162" s="444"/>
      <c r="E162" s="446"/>
      <c r="F162" s="447"/>
      <c r="G162" s="448"/>
      <c r="H162" s="449"/>
    </row>
    <row r="163" spans="1:8" x14ac:dyDescent="0.2">
      <c r="A163" s="444"/>
      <c r="B163" s="445"/>
      <c r="C163" s="444"/>
      <c r="D163" s="444"/>
      <c r="E163" s="446"/>
      <c r="F163" s="447"/>
      <c r="G163" s="448"/>
      <c r="H163" s="449"/>
    </row>
    <row r="164" spans="1:8" x14ac:dyDescent="0.2">
      <c r="A164" s="444"/>
      <c r="B164" s="445"/>
      <c r="C164" s="444"/>
      <c r="D164" s="444"/>
      <c r="E164" s="446"/>
      <c r="F164" s="447"/>
      <c r="G164" s="448"/>
      <c r="H164" s="449"/>
    </row>
    <row r="165" spans="1:8" x14ac:dyDescent="0.2">
      <c r="A165" s="444"/>
      <c r="B165" s="445"/>
      <c r="C165" s="444"/>
      <c r="D165" s="444"/>
      <c r="E165" s="446"/>
      <c r="F165" s="447"/>
      <c r="G165" s="448"/>
      <c r="H165" s="449"/>
    </row>
    <row r="166" spans="1:8" x14ac:dyDescent="0.2">
      <c r="A166" s="444"/>
      <c r="B166" s="445"/>
      <c r="C166" s="444"/>
      <c r="D166" s="444"/>
      <c r="E166" s="446"/>
      <c r="F166" s="447"/>
      <c r="G166" s="448"/>
      <c r="H166" s="449"/>
    </row>
    <row r="167" spans="1:8" x14ac:dyDescent="0.2">
      <c r="A167" s="444"/>
      <c r="B167" s="445"/>
      <c r="C167" s="444"/>
      <c r="D167" s="444"/>
      <c r="E167" s="446"/>
      <c r="F167" s="447"/>
      <c r="G167" s="448"/>
      <c r="H167" s="449"/>
    </row>
    <row r="168" spans="1:8" x14ac:dyDescent="0.2">
      <c r="A168" s="444"/>
      <c r="B168" s="445"/>
      <c r="C168" s="444"/>
      <c r="D168" s="444"/>
      <c r="E168" s="446"/>
      <c r="F168" s="447"/>
      <c r="G168" s="448"/>
      <c r="H168" s="449"/>
    </row>
    <row r="169" spans="1:8" x14ac:dyDescent="0.2">
      <c r="A169" s="444"/>
      <c r="B169" s="445"/>
      <c r="C169" s="444"/>
      <c r="D169" s="444"/>
      <c r="E169" s="446"/>
      <c r="F169" s="447"/>
      <c r="G169" s="448"/>
      <c r="H169" s="449"/>
    </row>
    <row r="170" spans="1:8" x14ac:dyDescent="0.2">
      <c r="A170" s="444"/>
      <c r="B170" s="445"/>
      <c r="C170" s="444"/>
      <c r="D170" s="444"/>
      <c r="E170" s="446"/>
      <c r="F170" s="447"/>
      <c r="G170" s="448"/>
      <c r="H170" s="449"/>
    </row>
    <row r="171" spans="1:8" x14ac:dyDescent="0.2">
      <c r="A171" s="444"/>
      <c r="B171" s="445"/>
      <c r="C171" s="444"/>
      <c r="D171" s="444"/>
      <c r="E171" s="446"/>
      <c r="F171" s="447"/>
      <c r="G171" s="448"/>
      <c r="H171" s="449"/>
    </row>
    <row r="172" spans="1:8" x14ac:dyDescent="0.2">
      <c r="A172" s="444"/>
      <c r="B172" s="445"/>
      <c r="C172" s="444"/>
      <c r="D172" s="444"/>
      <c r="E172" s="446"/>
      <c r="F172" s="447"/>
      <c r="G172" s="448"/>
      <c r="H172" s="449"/>
    </row>
    <row r="173" spans="1:8" x14ac:dyDescent="0.2">
      <c r="A173" s="444"/>
      <c r="B173" s="445"/>
      <c r="C173" s="444"/>
      <c r="D173" s="444"/>
      <c r="E173" s="446"/>
      <c r="F173" s="447"/>
      <c r="G173" s="448"/>
      <c r="H173" s="449"/>
    </row>
    <row r="174" spans="1:8" x14ac:dyDescent="0.2">
      <c r="A174" s="444"/>
      <c r="B174" s="445"/>
      <c r="C174" s="444"/>
      <c r="D174" s="444"/>
      <c r="E174" s="446"/>
      <c r="F174" s="447"/>
      <c r="G174" s="448"/>
      <c r="H174" s="449"/>
    </row>
    <row r="175" spans="1:8" x14ac:dyDescent="0.2">
      <c r="A175" s="444"/>
      <c r="B175" s="445"/>
      <c r="C175" s="444"/>
      <c r="D175" s="444"/>
      <c r="E175" s="446"/>
      <c r="F175" s="447"/>
      <c r="G175" s="448"/>
      <c r="H175" s="449"/>
    </row>
    <row r="176" spans="1:8" x14ac:dyDescent="0.2">
      <c r="A176" s="444"/>
      <c r="B176" s="445"/>
      <c r="C176" s="444"/>
      <c r="D176" s="444"/>
      <c r="E176" s="446"/>
      <c r="F176" s="447"/>
      <c r="G176" s="448"/>
      <c r="H176" s="449"/>
    </row>
    <row r="177" spans="1:8" x14ac:dyDescent="0.2">
      <c r="A177" s="444"/>
      <c r="B177" s="445"/>
      <c r="C177" s="444"/>
      <c r="D177" s="444"/>
      <c r="E177" s="446"/>
      <c r="F177" s="447"/>
      <c r="G177" s="448"/>
      <c r="H177" s="449"/>
    </row>
    <row r="178" spans="1:8" x14ac:dyDescent="0.2">
      <c r="A178" s="444"/>
      <c r="B178" s="445"/>
      <c r="C178" s="444"/>
      <c r="D178" s="444"/>
      <c r="E178" s="446"/>
      <c r="F178" s="447"/>
      <c r="G178" s="448"/>
      <c r="H178" s="449"/>
    </row>
    <row r="179" spans="1:8" x14ac:dyDescent="0.2">
      <c r="A179" s="444"/>
      <c r="B179" s="445"/>
      <c r="C179" s="444"/>
      <c r="D179" s="444"/>
      <c r="E179" s="446"/>
      <c r="F179" s="447"/>
      <c r="G179" s="448"/>
      <c r="H179" s="449"/>
    </row>
    <row r="180" spans="1:8" x14ac:dyDescent="0.2">
      <c r="A180" s="444"/>
      <c r="B180" s="445"/>
      <c r="C180" s="444"/>
      <c r="D180" s="444"/>
      <c r="E180" s="446"/>
      <c r="F180" s="447"/>
      <c r="G180" s="448"/>
      <c r="H180" s="449"/>
    </row>
    <row r="181" spans="1:8" x14ac:dyDescent="0.2">
      <c r="A181" s="444"/>
      <c r="B181" s="445"/>
      <c r="C181" s="444"/>
      <c r="D181" s="444"/>
      <c r="E181" s="446"/>
      <c r="F181" s="447"/>
      <c r="G181" s="448"/>
      <c r="H181" s="449"/>
    </row>
    <row r="182" spans="1:8" x14ac:dyDescent="0.2">
      <c r="A182" s="444"/>
      <c r="B182" s="445"/>
      <c r="C182" s="444"/>
      <c r="D182" s="444"/>
      <c r="E182" s="446"/>
      <c r="F182" s="447"/>
      <c r="G182" s="448"/>
      <c r="H182" s="449"/>
    </row>
    <row r="183" spans="1:8" x14ac:dyDescent="0.2">
      <c r="A183" s="444"/>
      <c r="B183" s="445"/>
      <c r="C183" s="444"/>
      <c r="D183" s="444"/>
      <c r="E183" s="446"/>
      <c r="F183" s="447"/>
      <c r="G183" s="448"/>
      <c r="H183" s="449"/>
    </row>
    <row r="184" spans="1:8" x14ac:dyDescent="0.2">
      <c r="A184" s="444"/>
      <c r="B184" s="445"/>
      <c r="C184" s="444"/>
      <c r="D184" s="444"/>
      <c r="E184" s="446"/>
      <c r="F184" s="447"/>
      <c r="G184" s="448"/>
      <c r="H184" s="449"/>
    </row>
    <row r="185" spans="1:8" x14ac:dyDescent="0.2">
      <c r="A185" s="444"/>
      <c r="B185" s="445"/>
      <c r="C185" s="444"/>
      <c r="D185" s="444"/>
      <c r="E185" s="446"/>
      <c r="F185" s="447"/>
      <c r="G185" s="448"/>
      <c r="H185" s="449"/>
    </row>
    <row r="186" spans="1:8" x14ac:dyDescent="0.2">
      <c r="A186" s="444"/>
      <c r="B186" s="445"/>
      <c r="C186" s="444"/>
      <c r="D186" s="444"/>
      <c r="E186" s="446"/>
      <c r="F186" s="447"/>
      <c r="G186" s="448"/>
      <c r="H186" s="449"/>
    </row>
    <row r="187" spans="1:8" x14ac:dyDescent="0.2">
      <c r="A187" s="444"/>
      <c r="B187" s="445"/>
      <c r="C187" s="444"/>
      <c r="D187" s="444"/>
      <c r="E187" s="446"/>
      <c r="F187" s="447"/>
      <c r="G187" s="448"/>
      <c r="H187" s="449"/>
    </row>
    <row r="188" spans="1:8" x14ac:dyDescent="0.2">
      <c r="A188" s="444"/>
      <c r="B188" s="445"/>
      <c r="C188" s="444"/>
      <c r="D188" s="444"/>
      <c r="E188" s="446"/>
      <c r="F188" s="447"/>
      <c r="G188" s="448"/>
      <c r="H188" s="449"/>
    </row>
    <row r="189" spans="1:8" x14ac:dyDescent="0.2">
      <c r="A189" s="444"/>
      <c r="B189" s="445"/>
      <c r="C189" s="444"/>
      <c r="D189" s="444"/>
      <c r="E189" s="446"/>
      <c r="F189" s="447"/>
      <c r="G189" s="448"/>
      <c r="H189" s="449"/>
    </row>
    <row r="190" spans="1:8" x14ac:dyDescent="0.2">
      <c r="A190" s="444"/>
      <c r="B190" s="445"/>
      <c r="C190" s="444"/>
      <c r="D190" s="444"/>
      <c r="E190" s="446"/>
      <c r="F190" s="447"/>
      <c r="G190" s="448"/>
      <c r="H190" s="449"/>
    </row>
    <row r="191" spans="1:8" x14ac:dyDescent="0.2">
      <c r="A191" s="444"/>
      <c r="B191" s="445"/>
      <c r="C191" s="444"/>
      <c r="D191" s="444"/>
      <c r="E191" s="446"/>
      <c r="F191" s="447"/>
      <c r="G191" s="448"/>
      <c r="H191" s="449"/>
    </row>
    <row r="192" spans="1:8" x14ac:dyDescent="0.2">
      <c r="A192" s="444"/>
      <c r="B192" s="445"/>
      <c r="C192" s="444"/>
      <c r="D192" s="444"/>
      <c r="E192" s="446"/>
      <c r="F192" s="447"/>
      <c r="G192" s="448"/>
      <c r="H192" s="449"/>
    </row>
    <row r="193" spans="1:8" x14ac:dyDescent="0.2">
      <c r="A193" s="444"/>
      <c r="B193" s="445"/>
      <c r="C193" s="444"/>
      <c r="D193" s="444"/>
      <c r="E193" s="446"/>
      <c r="F193" s="447"/>
      <c r="G193" s="448"/>
      <c r="H193" s="449"/>
    </row>
    <row r="194" spans="1:8" x14ac:dyDescent="0.2">
      <c r="A194" s="444"/>
      <c r="B194" s="445"/>
      <c r="C194" s="444"/>
      <c r="D194" s="444"/>
      <c r="E194" s="446"/>
      <c r="F194" s="447"/>
      <c r="G194" s="448"/>
      <c r="H194" s="449"/>
    </row>
    <row r="195" spans="1:8" x14ac:dyDescent="0.2">
      <c r="A195" s="444"/>
      <c r="B195" s="445"/>
      <c r="C195" s="444"/>
      <c r="D195" s="444"/>
      <c r="E195" s="446"/>
      <c r="F195" s="447"/>
      <c r="G195" s="448"/>
      <c r="H195" s="449"/>
    </row>
    <row r="196" spans="1:8" x14ac:dyDescent="0.2">
      <c r="A196" s="444"/>
      <c r="B196" s="445"/>
      <c r="C196" s="444"/>
      <c r="D196" s="444"/>
      <c r="E196" s="446"/>
      <c r="F196" s="447"/>
      <c r="G196" s="448"/>
      <c r="H196" s="449"/>
    </row>
    <row r="197" spans="1:8" x14ac:dyDescent="0.2">
      <c r="A197" s="444"/>
      <c r="B197" s="445"/>
      <c r="C197" s="444"/>
      <c r="D197" s="444"/>
      <c r="E197" s="446"/>
      <c r="F197" s="447"/>
      <c r="G197" s="448"/>
      <c r="H197" s="449"/>
    </row>
    <row r="198" spans="1:8" x14ac:dyDescent="0.2">
      <c r="A198" s="444"/>
      <c r="B198" s="445"/>
      <c r="C198" s="444"/>
      <c r="D198" s="444"/>
      <c r="E198" s="446"/>
      <c r="F198" s="447"/>
      <c r="G198" s="448"/>
      <c r="H198" s="449"/>
    </row>
    <row r="199" spans="1:8" x14ac:dyDescent="0.2">
      <c r="A199" s="444"/>
      <c r="B199" s="445"/>
      <c r="C199" s="444"/>
      <c r="D199" s="444"/>
      <c r="E199" s="446"/>
      <c r="F199" s="447"/>
      <c r="G199" s="448"/>
      <c r="H199" s="449"/>
    </row>
    <row r="200" spans="1:8" x14ac:dyDescent="0.2">
      <c r="A200" s="444"/>
      <c r="B200" s="445"/>
      <c r="C200" s="444"/>
      <c r="D200" s="444"/>
      <c r="E200" s="446"/>
      <c r="F200" s="447"/>
      <c r="G200" s="448"/>
      <c r="H200" s="449"/>
    </row>
    <row r="201" spans="1:8" x14ac:dyDescent="0.2">
      <c r="A201" s="444"/>
      <c r="B201" s="445"/>
      <c r="C201" s="444"/>
      <c r="D201" s="444"/>
      <c r="E201" s="446"/>
      <c r="F201" s="447"/>
      <c r="G201" s="448"/>
      <c r="H201" s="449"/>
    </row>
    <row r="202" spans="1:8" x14ac:dyDescent="0.2">
      <c r="A202" s="444"/>
      <c r="B202" s="445"/>
      <c r="C202" s="444"/>
      <c r="D202" s="444"/>
      <c r="E202" s="446"/>
      <c r="F202" s="447"/>
      <c r="G202" s="448"/>
      <c r="H202" s="449"/>
    </row>
    <row r="203" spans="1:8" x14ac:dyDescent="0.2">
      <c r="A203" s="444"/>
      <c r="B203" s="445"/>
      <c r="C203" s="444"/>
      <c r="D203" s="444"/>
      <c r="E203" s="446"/>
      <c r="F203" s="447"/>
      <c r="G203" s="448"/>
      <c r="H203" s="449"/>
    </row>
    <row r="204" spans="1:8" x14ac:dyDescent="0.2">
      <c r="A204" s="444"/>
      <c r="B204" s="445"/>
      <c r="C204" s="444"/>
      <c r="D204" s="444"/>
      <c r="E204" s="446"/>
      <c r="F204" s="447"/>
      <c r="G204" s="448"/>
      <c r="H204" s="449"/>
    </row>
    <row r="205" spans="1:8" x14ac:dyDescent="0.2">
      <c r="A205" s="444"/>
      <c r="B205" s="445"/>
      <c r="C205" s="444"/>
      <c r="D205" s="444"/>
      <c r="E205" s="446"/>
      <c r="F205" s="447"/>
      <c r="G205" s="448"/>
      <c r="H205" s="449"/>
    </row>
    <row r="206" spans="1:8" x14ac:dyDescent="0.2">
      <c r="A206" s="444"/>
      <c r="B206" s="445"/>
      <c r="C206" s="444"/>
      <c r="D206" s="444"/>
      <c r="E206" s="446"/>
      <c r="F206" s="447"/>
      <c r="G206" s="448"/>
      <c r="H206" s="449"/>
    </row>
    <row r="207" spans="1:8" x14ac:dyDescent="0.2">
      <c r="A207" s="444"/>
      <c r="B207" s="445"/>
      <c r="C207" s="444"/>
      <c r="D207" s="444"/>
      <c r="E207" s="446"/>
      <c r="F207" s="447"/>
      <c r="G207" s="448"/>
      <c r="H207" s="449"/>
    </row>
    <row r="208" spans="1:8" x14ac:dyDescent="0.2">
      <c r="A208" s="444"/>
      <c r="B208" s="445"/>
      <c r="C208" s="444"/>
      <c r="D208" s="444"/>
      <c r="E208" s="446"/>
      <c r="F208" s="447"/>
      <c r="G208" s="448"/>
      <c r="H208" s="449"/>
    </row>
    <row r="209" spans="1:8" x14ac:dyDescent="0.2">
      <c r="A209" s="444"/>
      <c r="B209" s="445"/>
      <c r="C209" s="444"/>
      <c r="D209" s="444"/>
      <c r="E209" s="446"/>
      <c r="F209" s="447"/>
      <c r="G209" s="448"/>
      <c r="H209" s="449"/>
    </row>
    <row r="210" spans="1:8" x14ac:dyDescent="0.2">
      <c r="A210" s="444"/>
      <c r="B210" s="445"/>
      <c r="C210" s="444"/>
      <c r="D210" s="444"/>
      <c r="E210" s="446"/>
      <c r="F210" s="447"/>
      <c r="G210" s="448"/>
      <c r="H210" s="449"/>
    </row>
    <row r="211" spans="1:8" x14ac:dyDescent="0.2">
      <c r="A211" s="444"/>
      <c r="B211" s="445"/>
      <c r="C211" s="444"/>
      <c r="D211" s="444"/>
      <c r="E211" s="446"/>
      <c r="F211" s="447"/>
      <c r="G211" s="448"/>
      <c r="H211" s="449"/>
    </row>
    <row r="212" spans="1:8" x14ac:dyDescent="0.2">
      <c r="A212" s="444"/>
      <c r="B212" s="445"/>
      <c r="C212" s="444"/>
      <c r="D212" s="444"/>
      <c r="E212" s="446"/>
      <c r="F212" s="447"/>
      <c r="G212" s="448"/>
      <c r="H212" s="449"/>
    </row>
    <row r="213" spans="1:8" x14ac:dyDescent="0.2">
      <c r="A213" s="444"/>
      <c r="B213" s="445"/>
      <c r="C213" s="444"/>
      <c r="D213" s="444"/>
      <c r="E213" s="446"/>
      <c r="F213" s="447"/>
      <c r="G213" s="448"/>
      <c r="H213" s="449"/>
    </row>
    <row r="214" spans="1:8" x14ac:dyDescent="0.2">
      <c r="A214" s="444"/>
      <c r="B214" s="445"/>
      <c r="C214" s="444"/>
      <c r="D214" s="444"/>
      <c r="E214" s="446"/>
      <c r="F214" s="447"/>
      <c r="G214" s="448"/>
      <c r="H214" s="449"/>
    </row>
    <row r="215" spans="1:8" x14ac:dyDescent="0.2">
      <c r="A215" s="444"/>
      <c r="B215" s="445"/>
      <c r="C215" s="444"/>
      <c r="D215" s="444"/>
      <c r="E215" s="446"/>
      <c r="F215" s="447"/>
      <c r="G215" s="448"/>
      <c r="H215" s="449"/>
    </row>
    <row r="216" spans="1:8" x14ac:dyDescent="0.2">
      <c r="A216" s="444"/>
      <c r="B216" s="445"/>
      <c r="C216" s="444"/>
      <c r="D216" s="444"/>
      <c r="E216" s="446"/>
      <c r="F216" s="447"/>
      <c r="G216" s="448"/>
      <c r="H216" s="449"/>
    </row>
    <row r="217" spans="1:8" x14ac:dyDescent="0.2">
      <c r="A217" s="444"/>
      <c r="B217" s="445"/>
      <c r="C217" s="444"/>
      <c r="D217" s="444"/>
      <c r="E217" s="446"/>
      <c r="F217" s="447"/>
      <c r="G217" s="448"/>
      <c r="H217" s="449"/>
    </row>
    <row r="218" spans="1:8" x14ac:dyDescent="0.2">
      <c r="A218" s="444"/>
      <c r="B218" s="445"/>
      <c r="C218" s="444"/>
      <c r="D218" s="444"/>
      <c r="E218" s="446"/>
      <c r="F218" s="447"/>
      <c r="G218" s="448"/>
      <c r="H218" s="449"/>
    </row>
    <row r="219" spans="1:8" x14ac:dyDescent="0.2">
      <c r="A219" s="444"/>
      <c r="B219" s="445"/>
      <c r="C219" s="444"/>
      <c r="D219" s="444"/>
      <c r="E219" s="446"/>
      <c r="F219" s="447"/>
      <c r="G219" s="448"/>
      <c r="H219" s="449"/>
    </row>
    <row r="220" spans="1:8" x14ac:dyDescent="0.2">
      <c r="A220" s="444"/>
      <c r="B220" s="445"/>
      <c r="C220" s="444"/>
      <c r="D220" s="444"/>
      <c r="E220" s="446"/>
      <c r="F220" s="447"/>
      <c r="G220" s="448"/>
      <c r="H220" s="449"/>
    </row>
    <row r="221" spans="1:8" x14ac:dyDescent="0.2">
      <c r="A221" s="444"/>
      <c r="B221" s="445"/>
      <c r="C221" s="444"/>
      <c r="D221" s="444"/>
      <c r="E221" s="446"/>
      <c r="F221" s="447"/>
      <c r="G221" s="448"/>
      <c r="H221" s="449"/>
    </row>
    <row r="222" spans="1:8" x14ac:dyDescent="0.2">
      <c r="A222" s="444"/>
      <c r="B222" s="445"/>
      <c r="C222" s="444"/>
      <c r="D222" s="444"/>
      <c r="E222" s="446"/>
      <c r="F222" s="447"/>
      <c r="G222" s="448"/>
      <c r="H222" s="449"/>
    </row>
    <row r="223" spans="1:8" x14ac:dyDescent="0.2">
      <c r="A223" s="444"/>
      <c r="B223" s="445"/>
      <c r="C223" s="444"/>
      <c r="D223" s="444"/>
      <c r="E223" s="446"/>
      <c r="F223" s="447"/>
      <c r="G223" s="448"/>
      <c r="H223" s="449"/>
    </row>
    <row r="224" spans="1:8" x14ac:dyDescent="0.2">
      <c r="A224" s="444"/>
      <c r="B224" s="445"/>
      <c r="C224" s="444"/>
      <c r="D224" s="444"/>
      <c r="E224" s="446"/>
      <c r="F224" s="447"/>
      <c r="G224" s="448"/>
      <c r="H224" s="449"/>
    </row>
    <row r="225" spans="1:8" x14ac:dyDescent="0.2">
      <c r="A225" s="444"/>
      <c r="B225" s="445"/>
      <c r="C225" s="444"/>
      <c r="D225" s="444"/>
      <c r="E225" s="446"/>
      <c r="F225" s="447"/>
      <c r="G225" s="448"/>
      <c r="H225" s="449"/>
    </row>
    <row r="226" spans="1:8" x14ac:dyDescent="0.2">
      <c r="A226" s="444"/>
      <c r="B226" s="445"/>
      <c r="C226" s="444"/>
      <c r="D226" s="444"/>
      <c r="E226" s="446"/>
      <c r="F226" s="447"/>
      <c r="G226" s="448"/>
      <c r="H226" s="449"/>
    </row>
    <row r="227" spans="1:8" x14ac:dyDescent="0.2">
      <c r="A227" s="444"/>
      <c r="B227" s="445"/>
      <c r="C227" s="444"/>
      <c r="D227" s="444"/>
      <c r="E227" s="446"/>
      <c r="F227" s="447"/>
      <c r="G227" s="448"/>
      <c r="H227" s="449"/>
    </row>
    <row r="228" spans="1:8" x14ac:dyDescent="0.2">
      <c r="A228" s="444"/>
      <c r="B228" s="445"/>
      <c r="C228" s="444"/>
      <c r="D228" s="444"/>
      <c r="E228" s="446"/>
      <c r="F228" s="447"/>
      <c r="G228" s="448"/>
      <c r="H228" s="449"/>
    </row>
    <row r="229" spans="1:8" x14ac:dyDescent="0.2">
      <c r="A229" s="444"/>
      <c r="B229" s="445"/>
      <c r="C229" s="444"/>
      <c r="D229" s="444"/>
      <c r="E229" s="446"/>
      <c r="F229" s="447"/>
      <c r="G229" s="448"/>
      <c r="H229" s="449"/>
    </row>
    <row r="230" spans="1:8" x14ac:dyDescent="0.2">
      <c r="A230" s="444"/>
      <c r="B230" s="445"/>
      <c r="C230" s="444"/>
      <c r="D230" s="444"/>
      <c r="E230" s="446"/>
      <c r="F230" s="447"/>
      <c r="G230" s="448"/>
      <c r="H230" s="449"/>
    </row>
    <row r="231" spans="1:8" x14ac:dyDescent="0.2">
      <c r="A231" s="444"/>
      <c r="B231" s="445"/>
      <c r="C231" s="444"/>
      <c r="D231" s="444"/>
      <c r="E231" s="446"/>
      <c r="F231" s="447"/>
      <c r="G231" s="448"/>
      <c r="H231" s="449"/>
    </row>
    <row r="232" spans="1:8" x14ac:dyDescent="0.2">
      <c r="A232" s="444"/>
      <c r="B232" s="445"/>
      <c r="C232" s="444"/>
      <c r="D232" s="444"/>
      <c r="E232" s="446"/>
      <c r="F232" s="447"/>
      <c r="G232" s="448"/>
      <c r="H232" s="449"/>
    </row>
    <row r="233" spans="1:8" x14ac:dyDescent="0.2">
      <c r="A233" s="444"/>
      <c r="B233" s="445"/>
      <c r="C233" s="444"/>
      <c r="D233" s="444"/>
      <c r="E233" s="446"/>
      <c r="F233" s="447"/>
      <c r="G233" s="448"/>
      <c r="H233" s="449"/>
    </row>
    <row r="234" spans="1:8" x14ac:dyDescent="0.2">
      <c r="A234" s="444"/>
      <c r="B234" s="445"/>
      <c r="C234" s="444"/>
      <c r="D234" s="444"/>
      <c r="E234" s="446"/>
      <c r="F234" s="447"/>
      <c r="G234" s="448"/>
      <c r="H234" s="449"/>
    </row>
    <row r="235" spans="1:8" x14ac:dyDescent="0.2">
      <c r="A235" s="444"/>
      <c r="B235" s="445"/>
      <c r="C235" s="444"/>
      <c r="D235" s="444"/>
      <c r="E235" s="446"/>
      <c r="F235" s="447"/>
      <c r="G235" s="448"/>
      <c r="H235" s="449"/>
    </row>
    <row r="236" spans="1:8" x14ac:dyDescent="0.2">
      <c r="A236" s="444"/>
      <c r="B236" s="445"/>
      <c r="C236" s="444"/>
      <c r="D236" s="444"/>
      <c r="E236" s="446"/>
      <c r="F236" s="447"/>
      <c r="G236" s="448"/>
      <c r="H236" s="449"/>
    </row>
    <row r="237" spans="1:8" x14ac:dyDescent="0.2">
      <c r="A237" s="444"/>
      <c r="B237" s="445"/>
      <c r="C237" s="444"/>
      <c r="D237" s="444"/>
      <c r="E237" s="446"/>
      <c r="F237" s="447"/>
      <c r="G237" s="448"/>
      <c r="H237" s="449"/>
    </row>
    <row r="238" spans="1:8" x14ac:dyDescent="0.2">
      <c r="A238" s="444"/>
      <c r="B238" s="445"/>
      <c r="C238" s="444"/>
      <c r="D238" s="444"/>
      <c r="E238" s="446"/>
      <c r="F238" s="447"/>
      <c r="G238" s="448"/>
      <c r="H238" s="449"/>
    </row>
    <row r="239" spans="1:8" x14ac:dyDescent="0.2">
      <c r="A239" s="444"/>
      <c r="B239" s="445"/>
      <c r="C239" s="444"/>
      <c r="D239" s="444"/>
      <c r="E239" s="446"/>
      <c r="F239" s="447"/>
      <c r="G239" s="448"/>
      <c r="H239" s="449"/>
    </row>
    <row r="240" spans="1:8" x14ac:dyDescent="0.2">
      <c r="A240" s="444"/>
      <c r="B240" s="445"/>
      <c r="C240" s="444"/>
      <c r="D240" s="444"/>
      <c r="E240" s="446"/>
      <c r="F240" s="447"/>
      <c r="G240" s="448"/>
      <c r="H240" s="449"/>
    </row>
    <row r="241" spans="1:8" x14ac:dyDescent="0.2">
      <c r="A241" s="444"/>
      <c r="B241" s="445"/>
      <c r="C241" s="444"/>
      <c r="D241" s="444"/>
      <c r="E241" s="446"/>
      <c r="F241" s="447"/>
      <c r="G241" s="448"/>
      <c r="H241" s="449"/>
    </row>
    <row r="242" spans="1:8" x14ac:dyDescent="0.2">
      <c r="A242" s="444"/>
      <c r="B242" s="445"/>
      <c r="C242" s="444"/>
      <c r="D242" s="444"/>
      <c r="E242" s="446"/>
      <c r="F242" s="447"/>
      <c r="G242" s="448"/>
      <c r="H242" s="449"/>
    </row>
    <row r="243" spans="1:8" x14ac:dyDescent="0.2">
      <c r="A243" s="444"/>
      <c r="B243" s="445"/>
      <c r="C243" s="444"/>
      <c r="D243" s="444"/>
      <c r="E243" s="446"/>
      <c r="F243" s="447"/>
      <c r="G243" s="448"/>
      <c r="H243" s="449"/>
    </row>
    <row r="244" spans="1:8" x14ac:dyDescent="0.2">
      <c r="A244" s="444"/>
      <c r="B244" s="445"/>
      <c r="C244" s="444"/>
      <c r="D244" s="444"/>
      <c r="E244" s="446"/>
      <c r="F244" s="447"/>
      <c r="G244" s="448"/>
      <c r="H244" s="449"/>
    </row>
    <row r="245" spans="1:8" x14ac:dyDescent="0.2">
      <c r="A245" s="444"/>
      <c r="B245" s="445"/>
      <c r="C245" s="444"/>
      <c r="D245" s="444"/>
      <c r="E245" s="446"/>
      <c r="F245" s="447"/>
      <c r="G245" s="448"/>
      <c r="H245" s="449"/>
    </row>
    <row r="246" spans="1:8" x14ac:dyDescent="0.2">
      <c r="A246" s="444"/>
      <c r="B246" s="445"/>
      <c r="C246" s="444"/>
      <c r="D246" s="444"/>
      <c r="E246" s="446"/>
      <c r="F246" s="447"/>
      <c r="G246" s="448"/>
      <c r="H246" s="449"/>
    </row>
    <row r="247" spans="1:8" x14ac:dyDescent="0.2">
      <c r="A247" s="444"/>
      <c r="B247" s="445"/>
      <c r="C247" s="444"/>
      <c r="D247" s="444"/>
      <c r="E247" s="446"/>
      <c r="F247" s="447"/>
      <c r="G247" s="448"/>
      <c r="H247" s="449"/>
    </row>
    <row r="248" spans="1:8" x14ac:dyDescent="0.2">
      <c r="A248" s="444"/>
      <c r="B248" s="445"/>
      <c r="C248" s="444"/>
      <c r="D248" s="444"/>
      <c r="E248" s="446"/>
      <c r="F248" s="447"/>
      <c r="G248" s="448"/>
      <c r="H248" s="449"/>
    </row>
    <row r="249" spans="1:8" x14ac:dyDescent="0.2">
      <c r="A249" s="444"/>
      <c r="B249" s="445"/>
      <c r="C249" s="444"/>
      <c r="D249" s="444"/>
      <c r="E249" s="446"/>
      <c r="F249" s="447"/>
      <c r="G249" s="448"/>
      <c r="H249" s="449"/>
    </row>
    <row r="250" spans="1:8" x14ac:dyDescent="0.2">
      <c r="A250" s="444"/>
      <c r="B250" s="445"/>
      <c r="C250" s="444"/>
      <c r="D250" s="444"/>
      <c r="E250" s="446"/>
      <c r="F250" s="447"/>
      <c r="G250" s="448"/>
      <c r="H250" s="449"/>
    </row>
    <row r="251" spans="1:8" x14ac:dyDescent="0.2">
      <c r="A251" s="444"/>
      <c r="B251" s="445"/>
      <c r="C251" s="444"/>
      <c r="D251" s="444"/>
      <c r="E251" s="446"/>
      <c r="F251" s="447"/>
      <c r="G251" s="448"/>
      <c r="H251" s="449"/>
    </row>
    <row r="252" spans="1:8" x14ac:dyDescent="0.2">
      <c r="A252" s="444"/>
      <c r="B252" s="445"/>
      <c r="C252" s="444"/>
      <c r="D252" s="444"/>
      <c r="E252" s="446"/>
      <c r="F252" s="447"/>
      <c r="G252" s="448"/>
      <c r="H252" s="449"/>
    </row>
    <row r="253" spans="1:8" x14ac:dyDescent="0.2">
      <c r="A253" s="444"/>
      <c r="B253" s="445"/>
      <c r="C253" s="444"/>
      <c r="D253" s="444"/>
      <c r="E253" s="446"/>
      <c r="F253" s="447"/>
      <c r="G253" s="448"/>
      <c r="H253" s="449"/>
    </row>
    <row r="254" spans="1:8" x14ac:dyDescent="0.2">
      <c r="A254" s="444"/>
      <c r="B254" s="445"/>
      <c r="C254" s="444"/>
      <c r="D254" s="444"/>
      <c r="E254" s="446"/>
      <c r="F254" s="447"/>
      <c r="G254" s="448"/>
      <c r="H254" s="449"/>
    </row>
    <row r="255" spans="1:8" x14ac:dyDescent="0.2">
      <c r="A255" s="444"/>
      <c r="B255" s="445"/>
      <c r="C255" s="444"/>
      <c r="D255" s="444"/>
      <c r="E255" s="446"/>
      <c r="F255" s="447"/>
      <c r="G255" s="448"/>
      <c r="H255" s="449"/>
    </row>
    <row r="256" spans="1:8" x14ac:dyDescent="0.2">
      <c r="A256" s="444"/>
      <c r="B256" s="445"/>
      <c r="C256" s="444"/>
      <c r="D256" s="444"/>
      <c r="E256" s="446"/>
      <c r="F256" s="447"/>
      <c r="G256" s="448"/>
      <c r="H256" s="449"/>
    </row>
    <row r="257" spans="1:8" x14ac:dyDescent="0.2">
      <c r="A257" s="444"/>
      <c r="B257" s="445"/>
      <c r="C257" s="444"/>
      <c r="D257" s="444"/>
      <c r="E257" s="446"/>
      <c r="F257" s="447"/>
      <c r="G257" s="448"/>
      <c r="H257" s="449"/>
    </row>
    <row r="258" spans="1:8" x14ac:dyDescent="0.2">
      <c r="A258" s="444"/>
      <c r="B258" s="445"/>
      <c r="C258" s="444"/>
      <c r="D258" s="444"/>
      <c r="E258" s="446"/>
      <c r="F258" s="447"/>
      <c r="G258" s="448"/>
      <c r="H258" s="449"/>
    </row>
    <row r="259" spans="1:8" x14ac:dyDescent="0.2">
      <c r="A259" s="444"/>
      <c r="B259" s="445"/>
      <c r="C259" s="444"/>
      <c r="D259" s="444"/>
      <c r="E259" s="446"/>
      <c r="F259" s="447"/>
      <c r="G259" s="448"/>
      <c r="H259" s="449"/>
    </row>
    <row r="260" spans="1:8" x14ac:dyDescent="0.2">
      <c r="A260" s="444"/>
      <c r="B260" s="445"/>
      <c r="C260" s="444"/>
      <c r="D260" s="444"/>
      <c r="E260" s="446"/>
      <c r="F260" s="447"/>
      <c r="G260" s="448"/>
      <c r="H260" s="449"/>
    </row>
    <row r="261" spans="1:8" x14ac:dyDescent="0.2">
      <c r="A261" s="444"/>
      <c r="B261" s="445"/>
      <c r="C261" s="444"/>
      <c r="D261" s="444"/>
      <c r="E261" s="446"/>
      <c r="F261" s="447"/>
      <c r="G261" s="448"/>
      <c r="H261" s="449"/>
    </row>
    <row r="262" spans="1:8" x14ac:dyDescent="0.2">
      <c r="A262" s="444"/>
      <c r="B262" s="445"/>
      <c r="C262" s="444"/>
      <c r="D262" s="444"/>
      <c r="E262" s="446"/>
      <c r="F262" s="447"/>
      <c r="G262" s="448"/>
      <c r="H262" s="449"/>
    </row>
    <row r="263" spans="1:8" x14ac:dyDescent="0.2">
      <c r="A263" s="444"/>
      <c r="B263" s="445"/>
      <c r="C263" s="444"/>
      <c r="D263" s="444"/>
      <c r="E263" s="446"/>
      <c r="F263" s="447"/>
      <c r="G263" s="448"/>
      <c r="H263" s="449"/>
    </row>
    <row r="264" spans="1:8" x14ac:dyDescent="0.2">
      <c r="A264" s="444"/>
      <c r="B264" s="445"/>
      <c r="C264" s="444"/>
      <c r="D264" s="444"/>
      <c r="E264" s="446"/>
      <c r="F264" s="447"/>
      <c r="G264" s="448"/>
      <c r="H264" s="449"/>
    </row>
    <row r="265" spans="1:8" x14ac:dyDescent="0.2">
      <c r="A265" s="444"/>
      <c r="B265" s="445"/>
      <c r="C265" s="444"/>
      <c r="D265" s="444"/>
      <c r="E265" s="446"/>
      <c r="F265" s="447"/>
      <c r="G265" s="448"/>
      <c r="H265" s="449"/>
    </row>
    <row r="266" spans="1:8" x14ac:dyDescent="0.2">
      <c r="A266" s="444"/>
      <c r="B266" s="445"/>
      <c r="C266" s="444"/>
      <c r="D266" s="444"/>
      <c r="E266" s="446"/>
      <c r="F266" s="447"/>
      <c r="G266" s="448"/>
      <c r="H266" s="449"/>
    </row>
    <row r="267" spans="1:8" x14ac:dyDescent="0.2">
      <c r="A267" s="444"/>
      <c r="B267" s="445"/>
      <c r="C267" s="444"/>
      <c r="D267" s="444"/>
      <c r="E267" s="446"/>
      <c r="F267" s="447"/>
      <c r="G267" s="448"/>
      <c r="H267" s="449"/>
    </row>
    <row r="268" spans="1:8" x14ac:dyDescent="0.2">
      <c r="A268" s="444"/>
      <c r="B268" s="445"/>
      <c r="C268" s="444"/>
      <c r="D268" s="444"/>
      <c r="E268" s="446"/>
      <c r="F268" s="447"/>
      <c r="G268" s="448"/>
      <c r="H268" s="449"/>
    </row>
    <row r="269" spans="1:8" x14ac:dyDescent="0.2">
      <c r="A269" s="444"/>
      <c r="B269" s="445"/>
      <c r="C269" s="444"/>
      <c r="D269" s="444"/>
      <c r="E269" s="446"/>
      <c r="F269" s="447"/>
      <c r="G269" s="448"/>
      <c r="H269" s="449"/>
    </row>
    <row r="270" spans="1:8" x14ac:dyDescent="0.2">
      <c r="A270" s="444"/>
      <c r="B270" s="445"/>
      <c r="C270" s="444"/>
      <c r="D270" s="444"/>
      <c r="E270" s="446"/>
      <c r="F270" s="447"/>
      <c r="G270" s="448"/>
      <c r="H270" s="449"/>
    </row>
    <row r="271" spans="1:8" x14ac:dyDescent="0.2">
      <c r="A271" s="444"/>
      <c r="B271" s="445"/>
      <c r="C271" s="444"/>
      <c r="D271" s="444"/>
      <c r="E271" s="446"/>
      <c r="F271" s="447"/>
      <c r="G271" s="448"/>
      <c r="H271" s="449"/>
    </row>
    <row r="272" spans="1:8" x14ac:dyDescent="0.2">
      <c r="A272" s="444"/>
      <c r="B272" s="445"/>
      <c r="C272" s="444"/>
      <c r="D272" s="444"/>
      <c r="E272" s="446"/>
      <c r="F272" s="447"/>
      <c r="G272" s="448"/>
      <c r="H272" s="449"/>
    </row>
    <row r="273" spans="1:8" x14ac:dyDescent="0.2">
      <c r="A273" s="444"/>
      <c r="B273" s="445"/>
      <c r="C273" s="444"/>
      <c r="D273" s="444"/>
      <c r="E273" s="446"/>
      <c r="F273" s="447"/>
      <c r="G273" s="448"/>
      <c r="H273" s="449"/>
    </row>
    <row r="274" spans="1:8" x14ac:dyDescent="0.2">
      <c r="A274" s="444"/>
      <c r="B274" s="445"/>
      <c r="C274" s="444"/>
      <c r="D274" s="444"/>
      <c r="E274" s="446"/>
      <c r="F274" s="447"/>
      <c r="G274" s="448"/>
      <c r="H274" s="449"/>
    </row>
    <row r="275" spans="1:8" x14ac:dyDescent="0.2">
      <c r="A275" s="444"/>
      <c r="B275" s="445"/>
      <c r="C275" s="444"/>
      <c r="D275" s="444"/>
      <c r="E275" s="446"/>
      <c r="F275" s="447"/>
      <c r="G275" s="448"/>
      <c r="H275" s="449"/>
    </row>
    <row r="276" spans="1:8" x14ac:dyDescent="0.2">
      <c r="A276" s="444"/>
      <c r="B276" s="445"/>
      <c r="C276" s="444"/>
      <c r="D276" s="444"/>
      <c r="E276" s="446"/>
      <c r="F276" s="447"/>
      <c r="G276" s="448"/>
      <c r="H276" s="449"/>
    </row>
    <row r="277" spans="1:8" x14ac:dyDescent="0.2">
      <c r="A277" s="444"/>
      <c r="B277" s="445"/>
      <c r="C277" s="444"/>
      <c r="D277" s="444"/>
      <c r="E277" s="446"/>
      <c r="F277" s="447"/>
      <c r="G277" s="448"/>
      <c r="H277" s="449"/>
    </row>
    <row r="278" spans="1:8" x14ac:dyDescent="0.2">
      <c r="A278" s="444"/>
      <c r="B278" s="445"/>
      <c r="C278" s="444"/>
      <c r="D278" s="444"/>
      <c r="E278" s="446"/>
      <c r="F278" s="447"/>
      <c r="G278" s="448"/>
      <c r="H278" s="449"/>
    </row>
    <row r="279" spans="1:8" x14ac:dyDescent="0.2">
      <c r="A279" s="444"/>
      <c r="B279" s="445"/>
      <c r="C279" s="444"/>
      <c r="D279" s="444"/>
      <c r="E279" s="446"/>
      <c r="F279" s="447"/>
      <c r="G279" s="448"/>
      <c r="H279" s="449"/>
    </row>
    <row r="280" spans="1:8" x14ac:dyDescent="0.2">
      <c r="A280" s="444"/>
      <c r="B280" s="445"/>
      <c r="C280" s="444"/>
      <c r="D280" s="444"/>
      <c r="E280" s="446"/>
      <c r="F280" s="447"/>
      <c r="G280" s="448"/>
      <c r="H280" s="449"/>
    </row>
    <row r="281" spans="1:8" x14ac:dyDescent="0.2">
      <c r="A281" s="444"/>
      <c r="B281" s="445"/>
      <c r="C281" s="444"/>
      <c r="D281" s="444"/>
      <c r="E281" s="446"/>
      <c r="F281" s="447"/>
      <c r="G281" s="448"/>
      <c r="H281" s="449"/>
    </row>
    <row r="282" spans="1:8" x14ac:dyDescent="0.2">
      <c r="A282" s="444"/>
      <c r="B282" s="445"/>
      <c r="C282" s="444"/>
      <c r="D282" s="444"/>
      <c r="E282" s="446"/>
      <c r="F282" s="447"/>
      <c r="G282" s="448"/>
      <c r="H282" s="449"/>
    </row>
    <row r="283" spans="1:8" x14ac:dyDescent="0.2">
      <c r="A283" s="444"/>
      <c r="B283" s="445"/>
      <c r="C283" s="444"/>
      <c r="D283" s="444"/>
      <c r="E283" s="446"/>
      <c r="F283" s="447"/>
      <c r="G283" s="448"/>
      <c r="H283" s="449"/>
    </row>
    <row r="284" spans="1:8" x14ac:dyDescent="0.2">
      <c r="A284" s="444"/>
      <c r="B284" s="445"/>
      <c r="C284" s="444"/>
      <c r="D284" s="444"/>
      <c r="E284" s="446"/>
      <c r="F284" s="447"/>
      <c r="G284" s="448"/>
      <c r="H284" s="449"/>
    </row>
    <row r="285" spans="1:8" x14ac:dyDescent="0.2">
      <c r="A285" s="444"/>
      <c r="B285" s="445"/>
      <c r="C285" s="444"/>
      <c r="D285" s="444"/>
      <c r="E285" s="446"/>
      <c r="F285" s="447"/>
      <c r="G285" s="448"/>
      <c r="H285" s="449"/>
    </row>
    <row r="286" spans="1:8" x14ac:dyDescent="0.2">
      <c r="A286" s="444"/>
      <c r="B286" s="445"/>
      <c r="C286" s="444"/>
      <c r="D286" s="444"/>
      <c r="E286" s="446"/>
      <c r="F286" s="447"/>
      <c r="G286" s="448"/>
      <c r="H286" s="449"/>
    </row>
    <row r="287" spans="1:8" x14ac:dyDescent="0.2">
      <c r="A287" s="444"/>
      <c r="B287" s="445"/>
      <c r="C287" s="444"/>
      <c r="D287" s="444"/>
      <c r="E287" s="446"/>
      <c r="F287" s="447"/>
      <c r="G287" s="448"/>
      <c r="H287" s="449"/>
    </row>
    <row r="288" spans="1:8" x14ac:dyDescent="0.2">
      <c r="A288" s="444"/>
      <c r="B288" s="445"/>
      <c r="C288" s="444"/>
      <c r="D288" s="444"/>
      <c r="E288" s="446"/>
      <c r="F288" s="447"/>
      <c r="G288" s="448"/>
      <c r="H288" s="449"/>
    </row>
    <row r="289" spans="1:8" x14ac:dyDescent="0.2">
      <c r="A289" s="444"/>
      <c r="B289" s="445"/>
      <c r="C289" s="444"/>
      <c r="D289" s="444"/>
      <c r="E289" s="446"/>
      <c r="F289" s="447"/>
      <c r="G289" s="448"/>
      <c r="H289" s="449"/>
    </row>
    <row r="290" spans="1:8" x14ac:dyDescent="0.2">
      <c r="A290" s="444"/>
      <c r="B290" s="445"/>
      <c r="C290" s="444"/>
      <c r="D290" s="444"/>
      <c r="E290" s="446"/>
      <c r="F290" s="447"/>
      <c r="G290" s="448"/>
      <c r="H290" s="449"/>
    </row>
    <row r="291" spans="1:8" x14ac:dyDescent="0.2">
      <c r="A291" s="444"/>
      <c r="B291" s="445"/>
      <c r="C291" s="444"/>
      <c r="D291" s="444"/>
      <c r="E291" s="446"/>
      <c r="F291" s="447"/>
      <c r="G291" s="448"/>
      <c r="H291" s="449"/>
    </row>
    <row r="292" spans="1:8" x14ac:dyDescent="0.2">
      <c r="A292" s="444"/>
      <c r="B292" s="445"/>
      <c r="C292" s="444"/>
      <c r="D292" s="444"/>
      <c r="E292" s="446"/>
      <c r="F292" s="447"/>
      <c r="G292" s="448"/>
      <c r="H292" s="449"/>
    </row>
    <row r="293" spans="1:8" x14ac:dyDescent="0.2">
      <c r="A293" s="444"/>
      <c r="B293" s="445"/>
      <c r="C293" s="444"/>
      <c r="D293" s="444"/>
      <c r="E293" s="446"/>
      <c r="F293" s="447"/>
      <c r="G293" s="448"/>
      <c r="H293" s="449"/>
    </row>
    <row r="294" spans="1:8" x14ac:dyDescent="0.2">
      <c r="A294" s="444"/>
      <c r="B294" s="445"/>
      <c r="C294" s="444"/>
      <c r="D294" s="444"/>
      <c r="E294" s="446"/>
      <c r="F294" s="447"/>
      <c r="G294" s="448"/>
      <c r="H294" s="449"/>
    </row>
    <row r="295" spans="1:8" x14ac:dyDescent="0.2">
      <c r="A295" s="444"/>
      <c r="B295" s="445"/>
      <c r="C295" s="444"/>
      <c r="D295" s="444"/>
      <c r="E295" s="446"/>
      <c r="F295" s="447"/>
      <c r="G295" s="448"/>
      <c r="H295" s="449"/>
    </row>
    <row r="296" spans="1:8" x14ac:dyDescent="0.2">
      <c r="A296" s="444"/>
      <c r="B296" s="445"/>
      <c r="C296" s="444"/>
      <c r="D296" s="444"/>
      <c r="E296" s="446"/>
      <c r="F296" s="447"/>
      <c r="G296" s="448"/>
      <c r="H296" s="449"/>
    </row>
    <row r="297" spans="1:8" x14ac:dyDescent="0.2">
      <c r="A297" s="444"/>
      <c r="B297" s="445"/>
      <c r="C297" s="444"/>
      <c r="D297" s="444"/>
      <c r="E297" s="446"/>
      <c r="F297" s="447"/>
      <c r="G297" s="448"/>
      <c r="H297" s="449"/>
    </row>
    <row r="298" spans="1:8" x14ac:dyDescent="0.2">
      <c r="A298" s="444"/>
      <c r="B298" s="445"/>
      <c r="C298" s="444"/>
      <c r="D298" s="444"/>
      <c r="E298" s="446"/>
      <c r="F298" s="447"/>
      <c r="G298" s="448"/>
      <c r="H298" s="449"/>
    </row>
    <row r="299" spans="1:8" x14ac:dyDescent="0.2">
      <c r="A299" s="444"/>
      <c r="B299" s="445"/>
      <c r="C299" s="444"/>
      <c r="D299" s="444"/>
      <c r="E299" s="446"/>
      <c r="F299" s="447"/>
      <c r="G299" s="448"/>
      <c r="H299" s="449"/>
    </row>
    <row r="300" spans="1:8" x14ac:dyDescent="0.2">
      <c r="A300" s="444"/>
      <c r="B300" s="445"/>
      <c r="C300" s="444"/>
      <c r="D300" s="444"/>
      <c r="E300" s="446"/>
      <c r="F300" s="447"/>
      <c r="G300" s="448"/>
      <c r="H300" s="449"/>
    </row>
    <row r="301" spans="1:8" x14ac:dyDescent="0.2">
      <c r="A301" s="444"/>
      <c r="B301" s="445"/>
      <c r="C301" s="444"/>
      <c r="D301" s="444"/>
      <c r="E301" s="446"/>
      <c r="F301" s="447"/>
      <c r="G301" s="448"/>
      <c r="H301" s="449"/>
    </row>
    <row r="302" spans="1:8" x14ac:dyDescent="0.2">
      <c r="A302" s="444"/>
      <c r="B302" s="445"/>
      <c r="C302" s="444"/>
      <c r="D302" s="444"/>
      <c r="E302" s="446"/>
      <c r="F302" s="447"/>
      <c r="G302" s="448"/>
      <c r="H302" s="449"/>
    </row>
    <row r="303" spans="1:8" x14ac:dyDescent="0.2">
      <c r="A303" s="444"/>
      <c r="B303" s="445"/>
      <c r="C303" s="444"/>
      <c r="D303" s="444"/>
      <c r="E303" s="446"/>
      <c r="F303" s="447"/>
      <c r="G303" s="448"/>
      <c r="H303" s="449"/>
    </row>
    <row r="304" spans="1:8" x14ac:dyDescent="0.2">
      <c r="A304" s="444"/>
      <c r="B304" s="445"/>
      <c r="C304" s="444"/>
      <c r="D304" s="444"/>
      <c r="E304" s="446"/>
      <c r="F304" s="447"/>
      <c r="G304" s="448"/>
      <c r="H304" s="449"/>
    </row>
    <row r="305" spans="1:8" x14ac:dyDescent="0.2">
      <c r="A305" s="444"/>
      <c r="B305" s="445"/>
      <c r="C305" s="444"/>
      <c r="D305" s="444"/>
      <c r="E305" s="446"/>
      <c r="F305" s="447"/>
      <c r="G305" s="448"/>
      <c r="H305" s="449"/>
    </row>
    <row r="306" spans="1:8" x14ac:dyDescent="0.2">
      <c r="A306" s="444"/>
      <c r="B306" s="445"/>
      <c r="C306" s="444"/>
      <c r="D306" s="444"/>
      <c r="E306" s="446"/>
      <c r="F306" s="447"/>
      <c r="G306" s="448"/>
      <c r="H306" s="449"/>
    </row>
    <row r="307" spans="1:8" x14ac:dyDescent="0.2">
      <c r="A307" s="444"/>
      <c r="B307" s="445"/>
      <c r="C307" s="444"/>
      <c r="D307" s="444"/>
      <c r="E307" s="446"/>
      <c r="F307" s="447"/>
      <c r="G307" s="448"/>
      <c r="H307" s="449"/>
    </row>
    <row r="308" spans="1:8" x14ac:dyDescent="0.2">
      <c r="A308" s="444"/>
      <c r="B308" s="445"/>
      <c r="C308" s="444"/>
      <c r="D308" s="444"/>
      <c r="E308" s="446"/>
      <c r="F308" s="447"/>
      <c r="G308" s="448"/>
      <c r="H308" s="449"/>
    </row>
    <row r="309" spans="1:8" x14ac:dyDescent="0.2">
      <c r="A309" s="444"/>
      <c r="B309" s="445"/>
      <c r="C309" s="444"/>
      <c r="D309" s="444"/>
      <c r="E309" s="446"/>
      <c r="F309" s="447"/>
      <c r="G309" s="448"/>
      <c r="H309" s="449"/>
    </row>
    <row r="310" spans="1:8" x14ac:dyDescent="0.2">
      <c r="A310" s="444"/>
      <c r="B310" s="445"/>
      <c r="C310" s="444"/>
      <c r="D310" s="444"/>
      <c r="E310" s="446"/>
      <c r="F310" s="447"/>
      <c r="G310" s="448"/>
      <c r="H310" s="449"/>
    </row>
    <row r="311" spans="1:8" x14ac:dyDescent="0.2">
      <c r="A311" s="444"/>
      <c r="B311" s="445"/>
      <c r="C311" s="444"/>
      <c r="D311" s="444"/>
      <c r="E311" s="446"/>
      <c r="F311" s="447"/>
      <c r="G311" s="448"/>
      <c r="H311" s="449"/>
    </row>
    <row r="312" spans="1:8" x14ac:dyDescent="0.2">
      <c r="A312" s="444"/>
      <c r="B312" s="445"/>
      <c r="C312" s="444"/>
      <c r="D312" s="444"/>
      <c r="E312" s="446"/>
      <c r="F312" s="447"/>
      <c r="G312" s="448"/>
      <c r="H312" s="449"/>
    </row>
    <row r="313" spans="1:8" x14ac:dyDescent="0.2">
      <c r="A313" s="444"/>
      <c r="B313" s="445"/>
      <c r="C313" s="444"/>
      <c r="D313" s="444"/>
      <c r="E313" s="446"/>
      <c r="F313" s="447"/>
      <c r="G313" s="448"/>
      <c r="H313" s="449"/>
    </row>
    <row r="314" spans="1:8" x14ac:dyDescent="0.2">
      <c r="A314" s="444"/>
      <c r="B314" s="445"/>
      <c r="C314" s="444"/>
      <c r="D314" s="444"/>
      <c r="E314" s="446"/>
      <c r="F314" s="447"/>
      <c r="G314" s="448"/>
      <c r="H314" s="449"/>
    </row>
    <row r="315" spans="1:8" x14ac:dyDescent="0.2">
      <c r="A315" s="444"/>
      <c r="B315" s="445"/>
      <c r="C315" s="444"/>
      <c r="D315" s="444"/>
      <c r="E315" s="446"/>
      <c r="F315" s="447"/>
      <c r="G315" s="448"/>
      <c r="H315" s="449"/>
    </row>
    <row r="316" spans="1:8" x14ac:dyDescent="0.2">
      <c r="A316" s="444"/>
      <c r="B316" s="445"/>
      <c r="C316" s="444"/>
      <c r="D316" s="444"/>
      <c r="E316" s="446"/>
      <c r="F316" s="447"/>
      <c r="G316" s="448"/>
      <c r="H316" s="449"/>
    </row>
    <row r="317" spans="1:8" x14ac:dyDescent="0.2">
      <c r="A317" s="444"/>
      <c r="B317" s="445"/>
      <c r="C317" s="444"/>
      <c r="D317" s="444"/>
      <c r="E317" s="446"/>
      <c r="F317" s="447"/>
      <c r="G317" s="448"/>
      <c r="H317" s="449"/>
    </row>
    <row r="318" spans="1:8" x14ac:dyDescent="0.2">
      <c r="A318" s="444"/>
      <c r="B318" s="445"/>
      <c r="C318" s="444"/>
      <c r="D318" s="444"/>
      <c r="E318" s="446"/>
      <c r="F318" s="447"/>
      <c r="G318" s="448"/>
      <c r="H318" s="449"/>
    </row>
    <row r="319" spans="1:8" x14ac:dyDescent="0.2">
      <c r="A319" s="444"/>
      <c r="B319" s="445"/>
      <c r="C319" s="444"/>
      <c r="D319" s="444"/>
      <c r="E319" s="446"/>
      <c r="F319" s="447"/>
      <c r="G319" s="448"/>
      <c r="H319" s="449"/>
    </row>
    <row r="320" spans="1:8" x14ac:dyDescent="0.2">
      <c r="A320" s="444"/>
      <c r="B320" s="445"/>
      <c r="C320" s="444"/>
      <c r="D320" s="444"/>
      <c r="E320" s="446"/>
      <c r="F320" s="447"/>
      <c r="G320" s="448"/>
      <c r="H320" s="449"/>
    </row>
    <row r="321" spans="1:8" x14ac:dyDescent="0.2">
      <c r="A321" s="444"/>
      <c r="B321" s="445"/>
      <c r="C321" s="444"/>
      <c r="D321" s="444"/>
      <c r="E321" s="446"/>
      <c r="F321" s="447"/>
      <c r="G321" s="448"/>
      <c r="H321" s="449"/>
    </row>
    <row r="322" spans="1:8" x14ac:dyDescent="0.2">
      <c r="A322" s="444"/>
      <c r="B322" s="445"/>
      <c r="C322" s="444"/>
      <c r="D322" s="444"/>
      <c r="E322" s="446"/>
      <c r="F322" s="447"/>
      <c r="G322" s="448"/>
      <c r="H322" s="449"/>
    </row>
    <row r="323" spans="1:8" x14ac:dyDescent="0.2">
      <c r="A323" s="444"/>
      <c r="B323" s="445"/>
      <c r="C323" s="444"/>
      <c r="D323" s="444"/>
      <c r="E323" s="446"/>
      <c r="F323" s="447"/>
      <c r="G323" s="448"/>
      <c r="H323" s="449"/>
    </row>
    <row r="324" spans="1:8" x14ac:dyDescent="0.2">
      <c r="A324" s="444"/>
      <c r="B324" s="445"/>
      <c r="C324" s="444"/>
      <c r="D324" s="444"/>
      <c r="E324" s="446"/>
      <c r="F324" s="447"/>
      <c r="G324" s="448"/>
      <c r="H324" s="449"/>
    </row>
    <row r="325" spans="1:8" x14ac:dyDescent="0.2">
      <c r="A325" s="444"/>
      <c r="B325" s="445"/>
      <c r="C325" s="444"/>
      <c r="D325" s="444"/>
      <c r="E325" s="446"/>
      <c r="F325" s="447"/>
      <c r="G325" s="448"/>
      <c r="H325" s="449"/>
    </row>
    <row r="326" spans="1:8" x14ac:dyDescent="0.2">
      <c r="A326" s="444"/>
      <c r="B326" s="445"/>
      <c r="C326" s="444"/>
      <c r="D326" s="444"/>
      <c r="E326" s="446"/>
      <c r="F326" s="447"/>
      <c r="G326" s="448"/>
      <c r="H326" s="449"/>
    </row>
    <row r="327" spans="1:8" x14ac:dyDescent="0.2">
      <c r="A327" s="444"/>
      <c r="B327" s="445"/>
      <c r="C327" s="444"/>
      <c r="D327" s="444"/>
      <c r="E327" s="446"/>
      <c r="F327" s="447"/>
      <c r="G327" s="448"/>
      <c r="H327" s="449"/>
    </row>
    <row r="328" spans="1:8" x14ac:dyDescent="0.2">
      <c r="A328" s="444"/>
      <c r="B328" s="445"/>
      <c r="C328" s="444"/>
      <c r="D328" s="444"/>
      <c r="E328" s="446"/>
      <c r="F328" s="447"/>
      <c r="G328" s="448"/>
      <c r="H328" s="449"/>
    </row>
    <row r="329" spans="1:8" x14ac:dyDescent="0.2">
      <c r="A329" s="444"/>
      <c r="B329" s="445"/>
      <c r="C329" s="444"/>
      <c r="D329" s="444"/>
      <c r="E329" s="446"/>
      <c r="F329" s="447"/>
      <c r="G329" s="448"/>
      <c r="H329" s="449"/>
    </row>
    <row r="330" spans="1:8" x14ac:dyDescent="0.2">
      <c r="A330" s="444"/>
      <c r="B330" s="445"/>
      <c r="C330" s="444"/>
      <c r="D330" s="444"/>
      <c r="E330" s="446"/>
      <c r="F330" s="447"/>
      <c r="G330" s="448"/>
      <c r="H330" s="449"/>
    </row>
    <row r="331" spans="1:8" x14ac:dyDescent="0.2">
      <c r="A331" s="444"/>
      <c r="B331" s="445"/>
      <c r="C331" s="444"/>
      <c r="D331" s="444"/>
      <c r="E331" s="446"/>
      <c r="F331" s="447"/>
      <c r="G331" s="448"/>
      <c r="H331" s="449"/>
    </row>
    <row r="332" spans="1:8" x14ac:dyDescent="0.2">
      <c r="A332" s="444"/>
      <c r="B332" s="445"/>
      <c r="C332" s="444"/>
      <c r="D332" s="444"/>
      <c r="E332" s="446"/>
      <c r="F332" s="447"/>
      <c r="G332" s="448"/>
      <c r="H332" s="449"/>
    </row>
    <row r="333" spans="1:8" x14ac:dyDescent="0.2">
      <c r="A333" s="444"/>
      <c r="B333" s="445"/>
      <c r="C333" s="444"/>
      <c r="D333" s="444"/>
      <c r="E333" s="446"/>
      <c r="F333" s="447"/>
      <c r="G333" s="448"/>
      <c r="H333" s="449"/>
    </row>
    <row r="334" spans="1:8" x14ac:dyDescent="0.2">
      <c r="A334" s="444"/>
      <c r="B334" s="445"/>
      <c r="C334" s="444"/>
      <c r="D334" s="444"/>
      <c r="E334" s="446"/>
      <c r="F334" s="447"/>
      <c r="G334" s="448"/>
      <c r="H334" s="449"/>
    </row>
    <row r="335" spans="1:8" x14ac:dyDescent="0.2">
      <c r="A335" s="444"/>
      <c r="B335" s="445"/>
      <c r="C335" s="444"/>
      <c r="D335" s="444"/>
      <c r="E335" s="446"/>
      <c r="F335" s="447"/>
      <c r="G335" s="448"/>
      <c r="H335" s="449"/>
    </row>
    <row r="336" spans="1:8" x14ac:dyDescent="0.2">
      <c r="A336" s="444"/>
      <c r="B336" s="445"/>
      <c r="C336" s="444"/>
      <c r="D336" s="444"/>
      <c r="E336" s="446"/>
      <c r="F336" s="447"/>
      <c r="G336" s="448"/>
      <c r="H336" s="449"/>
    </row>
    <row r="337" spans="1:8" x14ac:dyDescent="0.2">
      <c r="A337" s="444"/>
      <c r="B337" s="445"/>
      <c r="C337" s="444"/>
      <c r="D337" s="444"/>
      <c r="E337" s="446"/>
      <c r="F337" s="447"/>
      <c r="G337" s="448"/>
      <c r="H337" s="449"/>
    </row>
    <row r="338" spans="1:8" x14ac:dyDescent="0.2">
      <c r="A338" s="444"/>
      <c r="B338" s="445"/>
      <c r="C338" s="444"/>
      <c r="D338" s="444"/>
      <c r="E338" s="446"/>
      <c r="F338" s="447"/>
      <c r="G338" s="448"/>
      <c r="H338" s="449"/>
    </row>
    <row r="339" spans="1:8" x14ac:dyDescent="0.2">
      <c r="A339" s="444"/>
      <c r="B339" s="445"/>
      <c r="C339" s="444"/>
      <c r="D339" s="444"/>
      <c r="E339" s="446"/>
      <c r="F339" s="447"/>
      <c r="G339" s="448"/>
      <c r="H339" s="449"/>
    </row>
    <row r="340" spans="1:8" x14ac:dyDescent="0.2">
      <c r="A340" s="444"/>
      <c r="B340" s="445"/>
      <c r="C340" s="444"/>
      <c r="D340" s="444"/>
      <c r="E340" s="446"/>
      <c r="F340" s="447"/>
      <c r="G340" s="448"/>
      <c r="H340" s="449"/>
    </row>
    <row r="341" spans="1:8" x14ac:dyDescent="0.2">
      <c r="A341" s="444"/>
      <c r="B341" s="445"/>
      <c r="C341" s="444"/>
      <c r="D341" s="444"/>
      <c r="E341" s="446"/>
      <c r="F341" s="447"/>
      <c r="G341" s="448"/>
      <c r="H341" s="449"/>
    </row>
    <row r="342" spans="1:8" x14ac:dyDescent="0.2">
      <c r="A342" s="444"/>
      <c r="B342" s="445"/>
      <c r="C342" s="444"/>
      <c r="D342" s="444"/>
      <c r="E342" s="446"/>
      <c r="F342" s="447"/>
      <c r="G342" s="448"/>
      <c r="H342" s="449"/>
    </row>
    <row r="343" spans="1:8" x14ac:dyDescent="0.2">
      <c r="A343" s="444"/>
      <c r="B343" s="445"/>
      <c r="C343" s="444"/>
      <c r="D343" s="444"/>
      <c r="E343" s="446"/>
      <c r="F343" s="447"/>
      <c r="G343" s="448"/>
      <c r="H343" s="449"/>
    </row>
    <row r="344" spans="1:8" x14ac:dyDescent="0.2">
      <c r="A344" s="444"/>
      <c r="B344" s="445"/>
      <c r="C344" s="444"/>
      <c r="D344" s="444"/>
      <c r="E344" s="446"/>
      <c r="F344" s="447"/>
      <c r="G344" s="448"/>
      <c r="H344" s="449"/>
    </row>
    <row r="345" spans="1:8" x14ac:dyDescent="0.2">
      <c r="A345" s="444"/>
      <c r="B345" s="445"/>
      <c r="C345" s="444"/>
      <c r="D345" s="444"/>
      <c r="E345" s="446"/>
      <c r="F345" s="447"/>
      <c r="G345" s="448"/>
      <c r="H345" s="449"/>
    </row>
    <row r="346" spans="1:8" x14ac:dyDescent="0.2">
      <c r="A346" s="444"/>
      <c r="B346" s="445"/>
      <c r="C346" s="444"/>
      <c r="D346" s="444"/>
      <c r="E346" s="446"/>
      <c r="F346" s="447"/>
      <c r="G346" s="448"/>
      <c r="H346" s="449"/>
    </row>
    <row r="347" spans="1:8" x14ac:dyDescent="0.2">
      <c r="A347" s="444"/>
      <c r="B347" s="445"/>
      <c r="C347" s="444"/>
      <c r="D347" s="444"/>
      <c r="E347" s="446"/>
      <c r="F347" s="447"/>
      <c r="G347" s="448"/>
      <c r="H347" s="449"/>
    </row>
    <row r="348" spans="1:8" x14ac:dyDescent="0.2">
      <c r="A348" s="444"/>
      <c r="B348" s="445"/>
      <c r="C348" s="444"/>
      <c r="D348" s="444"/>
      <c r="E348" s="446"/>
      <c r="F348" s="447"/>
      <c r="G348" s="448"/>
      <c r="H348" s="449"/>
    </row>
    <row r="349" spans="1:8" x14ac:dyDescent="0.2">
      <c r="A349" s="444"/>
      <c r="B349" s="445"/>
      <c r="C349" s="444"/>
      <c r="D349" s="444"/>
      <c r="E349" s="446"/>
      <c r="F349" s="447"/>
      <c r="G349" s="448"/>
      <c r="H349" s="449"/>
    </row>
    <row r="350" spans="1:8" x14ac:dyDescent="0.2">
      <c r="A350" s="444"/>
      <c r="B350" s="445"/>
      <c r="C350" s="444"/>
      <c r="D350" s="444"/>
      <c r="E350" s="446"/>
      <c r="F350" s="447"/>
      <c r="G350" s="448"/>
      <c r="H350" s="449"/>
    </row>
    <row r="351" spans="1:8" x14ac:dyDescent="0.2">
      <c r="A351" s="444"/>
      <c r="B351" s="445"/>
      <c r="C351" s="444"/>
      <c r="D351" s="444"/>
      <c r="E351" s="446"/>
      <c r="F351" s="447"/>
      <c r="G351" s="448"/>
      <c r="H351" s="449"/>
    </row>
    <row r="352" spans="1:8" x14ac:dyDescent="0.2">
      <c r="A352" s="444"/>
      <c r="B352" s="445"/>
      <c r="C352" s="444"/>
      <c r="D352" s="444"/>
      <c r="E352" s="446"/>
      <c r="F352" s="447"/>
      <c r="G352" s="448"/>
      <c r="H352" s="449"/>
    </row>
    <row r="353" spans="1:8" x14ac:dyDescent="0.2">
      <c r="A353" s="444"/>
      <c r="B353" s="445"/>
      <c r="C353" s="444"/>
      <c r="D353" s="444"/>
      <c r="E353" s="446"/>
      <c r="F353" s="447"/>
      <c r="G353" s="448"/>
      <c r="H353" s="449"/>
    </row>
    <row r="354" spans="1:8" x14ac:dyDescent="0.2">
      <c r="A354" s="444"/>
      <c r="B354" s="445"/>
      <c r="C354" s="444"/>
      <c r="D354" s="444"/>
      <c r="E354" s="446"/>
      <c r="F354" s="447"/>
      <c r="G354" s="448"/>
      <c r="H354" s="449"/>
    </row>
    <row r="355" spans="1:8" x14ac:dyDescent="0.2">
      <c r="A355" s="444"/>
      <c r="B355" s="445"/>
      <c r="C355" s="444"/>
      <c r="D355" s="444"/>
      <c r="E355" s="446"/>
      <c r="F355" s="447"/>
      <c r="G355" s="448"/>
      <c r="H355" s="449"/>
    </row>
    <row r="356" spans="1:8" x14ac:dyDescent="0.2">
      <c r="A356" s="444"/>
      <c r="B356" s="445"/>
      <c r="C356" s="444"/>
      <c r="D356" s="444"/>
      <c r="E356" s="446"/>
      <c r="F356" s="447"/>
      <c r="G356" s="448"/>
      <c r="H356" s="449"/>
    </row>
    <row r="357" spans="1:8" x14ac:dyDescent="0.2">
      <c r="A357" s="444"/>
      <c r="B357" s="445"/>
      <c r="C357" s="444"/>
      <c r="D357" s="444"/>
      <c r="E357" s="446"/>
      <c r="F357" s="447"/>
      <c r="G357" s="448"/>
      <c r="H357" s="449"/>
    </row>
    <row r="358" spans="1:8" x14ac:dyDescent="0.2">
      <c r="A358" s="444"/>
      <c r="B358" s="445"/>
      <c r="C358" s="444"/>
      <c r="D358" s="444"/>
      <c r="E358" s="446"/>
      <c r="F358" s="447"/>
      <c r="G358" s="448"/>
      <c r="H358" s="449"/>
    </row>
    <row r="359" spans="1:8" x14ac:dyDescent="0.2">
      <c r="A359" s="444"/>
      <c r="B359" s="445"/>
      <c r="C359" s="444"/>
      <c r="D359" s="444"/>
      <c r="E359" s="446"/>
      <c r="F359" s="447"/>
      <c r="G359" s="448"/>
      <c r="H359" s="449"/>
    </row>
    <row r="360" spans="1:8" x14ac:dyDescent="0.2">
      <c r="A360" s="444"/>
      <c r="B360" s="445"/>
      <c r="C360" s="444"/>
      <c r="D360" s="444"/>
      <c r="E360" s="446"/>
      <c r="F360" s="447"/>
      <c r="G360" s="448"/>
      <c r="H360" s="449"/>
    </row>
    <row r="361" spans="1:8" x14ac:dyDescent="0.2">
      <c r="A361" s="444"/>
      <c r="B361" s="445"/>
      <c r="C361" s="444"/>
      <c r="D361" s="444"/>
      <c r="E361" s="446"/>
      <c r="F361" s="447"/>
      <c r="G361" s="448"/>
      <c r="H361" s="449"/>
    </row>
    <row r="362" spans="1:8" x14ac:dyDescent="0.2">
      <c r="A362" s="444"/>
      <c r="B362" s="445"/>
      <c r="C362" s="444"/>
      <c r="D362" s="444"/>
      <c r="E362" s="446"/>
      <c r="F362" s="447"/>
      <c r="G362" s="448"/>
      <c r="H362" s="449"/>
    </row>
    <row r="363" spans="1:8" x14ac:dyDescent="0.2">
      <c r="A363" s="444"/>
      <c r="B363" s="445"/>
      <c r="C363" s="444"/>
      <c r="D363" s="444"/>
      <c r="E363" s="446"/>
      <c r="F363" s="447"/>
      <c r="G363" s="448"/>
      <c r="H363" s="449"/>
    </row>
    <row r="364" spans="1:8" x14ac:dyDescent="0.2">
      <c r="A364" s="444"/>
      <c r="B364" s="445"/>
      <c r="C364" s="444"/>
      <c r="D364" s="444"/>
      <c r="E364" s="446"/>
      <c r="F364" s="447"/>
      <c r="G364" s="448"/>
      <c r="H364" s="449"/>
    </row>
    <row r="365" spans="1:8" x14ac:dyDescent="0.2">
      <c r="A365" s="444"/>
      <c r="B365" s="445"/>
      <c r="C365" s="444"/>
      <c r="D365" s="444"/>
      <c r="E365" s="446"/>
      <c r="F365" s="447"/>
      <c r="G365" s="448"/>
      <c r="H365" s="449"/>
    </row>
    <row r="366" spans="1:8" x14ac:dyDescent="0.2">
      <c r="A366" s="444"/>
      <c r="B366" s="445"/>
      <c r="C366" s="444"/>
      <c r="D366" s="444"/>
      <c r="E366" s="446"/>
      <c r="F366" s="447"/>
      <c r="G366" s="448"/>
      <c r="H366" s="449"/>
    </row>
    <row r="367" spans="1:8" x14ac:dyDescent="0.2">
      <c r="A367" s="444"/>
      <c r="B367" s="445"/>
      <c r="C367" s="444"/>
      <c r="D367" s="444"/>
      <c r="E367" s="446"/>
      <c r="F367" s="447"/>
      <c r="G367" s="448"/>
      <c r="H367" s="449"/>
    </row>
    <row r="368" spans="1:8" x14ac:dyDescent="0.2">
      <c r="A368" s="444"/>
      <c r="B368" s="445"/>
      <c r="C368" s="444"/>
      <c r="D368" s="444"/>
      <c r="E368" s="446"/>
      <c r="F368" s="447"/>
      <c r="G368" s="448"/>
      <c r="H368" s="449"/>
    </row>
    <row r="369" spans="1:8" x14ac:dyDescent="0.2">
      <c r="A369" s="444"/>
      <c r="B369" s="445"/>
      <c r="C369" s="444"/>
      <c r="D369" s="444"/>
      <c r="E369" s="446"/>
      <c r="F369" s="447"/>
      <c r="G369" s="448"/>
      <c r="H369" s="449"/>
    </row>
    <row r="370" spans="1:8" x14ac:dyDescent="0.2">
      <c r="A370" s="444"/>
      <c r="B370" s="445"/>
      <c r="C370" s="444"/>
      <c r="D370" s="444"/>
      <c r="E370" s="446"/>
      <c r="F370" s="447"/>
      <c r="G370" s="448"/>
      <c r="H370" s="449"/>
    </row>
    <row r="371" spans="1:8" x14ac:dyDescent="0.2">
      <c r="A371" s="444"/>
      <c r="B371" s="445"/>
      <c r="C371" s="444"/>
      <c r="D371" s="444"/>
      <c r="E371" s="446"/>
      <c r="F371" s="447"/>
      <c r="G371" s="448"/>
      <c r="H371" s="449"/>
    </row>
    <row r="372" spans="1:8" x14ac:dyDescent="0.2">
      <c r="A372" s="444"/>
      <c r="B372" s="445"/>
      <c r="C372" s="444"/>
      <c r="D372" s="444"/>
      <c r="E372" s="446"/>
      <c r="F372" s="447"/>
      <c r="G372" s="448"/>
      <c r="H372" s="449"/>
    </row>
    <row r="373" spans="1:8" x14ac:dyDescent="0.2">
      <c r="A373" s="444"/>
      <c r="B373" s="445"/>
      <c r="C373" s="444"/>
      <c r="D373" s="444"/>
      <c r="E373" s="446"/>
      <c r="F373" s="447"/>
      <c r="G373" s="448"/>
      <c r="H373" s="449"/>
    </row>
    <row r="374" spans="1:8" x14ac:dyDescent="0.2">
      <c r="A374" s="444"/>
      <c r="B374" s="445"/>
      <c r="C374" s="444"/>
      <c r="D374" s="444"/>
      <c r="E374" s="446"/>
      <c r="F374" s="447"/>
      <c r="G374" s="448"/>
      <c r="H374" s="449"/>
    </row>
    <row r="375" spans="1:8" x14ac:dyDescent="0.2">
      <c r="A375" s="444"/>
      <c r="B375" s="445"/>
      <c r="C375" s="444"/>
      <c r="D375" s="444"/>
      <c r="E375" s="446"/>
      <c r="F375" s="447"/>
      <c r="G375" s="448"/>
      <c r="H375" s="449"/>
    </row>
    <row r="376" spans="1:8" x14ac:dyDescent="0.2">
      <c r="A376" s="444"/>
      <c r="B376" s="445"/>
      <c r="C376" s="444"/>
      <c r="D376" s="444"/>
      <c r="E376" s="446"/>
      <c r="F376" s="447"/>
      <c r="G376" s="448"/>
      <c r="H376" s="449"/>
    </row>
    <row r="377" spans="1:8" x14ac:dyDescent="0.2">
      <c r="A377" s="444"/>
      <c r="B377" s="445"/>
      <c r="C377" s="444"/>
      <c r="D377" s="444"/>
      <c r="E377" s="446"/>
      <c r="F377" s="447"/>
      <c r="G377" s="448"/>
      <c r="H377" s="449"/>
    </row>
    <row r="378" spans="1:8" x14ac:dyDescent="0.2">
      <c r="A378" s="444"/>
      <c r="B378" s="445"/>
      <c r="C378" s="444"/>
      <c r="D378" s="444"/>
      <c r="E378" s="446"/>
      <c r="F378" s="447"/>
      <c r="G378" s="448"/>
      <c r="H378" s="449"/>
    </row>
    <row r="379" spans="1:8" x14ac:dyDescent="0.2">
      <c r="A379" s="444"/>
      <c r="B379" s="445"/>
      <c r="C379" s="444"/>
      <c r="D379" s="444"/>
      <c r="E379" s="446"/>
      <c r="F379" s="447"/>
      <c r="G379" s="448"/>
      <c r="H379" s="449"/>
    </row>
    <row r="380" spans="1:8" x14ac:dyDescent="0.2">
      <c r="A380" s="444"/>
      <c r="B380" s="445"/>
      <c r="C380" s="444"/>
      <c r="D380" s="444"/>
      <c r="E380" s="446"/>
      <c r="F380" s="447"/>
      <c r="G380" s="448"/>
      <c r="H380" s="449"/>
    </row>
    <row r="381" spans="1:8" x14ac:dyDescent="0.2">
      <c r="A381" s="444"/>
      <c r="B381" s="445"/>
      <c r="C381" s="444"/>
      <c r="D381" s="444"/>
      <c r="E381" s="446"/>
      <c r="F381" s="447"/>
      <c r="G381" s="448"/>
      <c r="H381" s="449"/>
    </row>
    <row r="382" spans="1:8" x14ac:dyDescent="0.2">
      <c r="A382" s="444"/>
      <c r="B382" s="445"/>
      <c r="C382" s="444"/>
      <c r="D382" s="444"/>
      <c r="E382" s="446"/>
      <c r="F382" s="447"/>
      <c r="G382" s="448"/>
      <c r="H382" s="449"/>
    </row>
    <row r="383" spans="1:8" x14ac:dyDescent="0.2">
      <c r="A383" s="444"/>
      <c r="B383" s="445"/>
      <c r="C383" s="444"/>
      <c r="D383" s="444"/>
      <c r="E383" s="446"/>
      <c r="F383" s="447"/>
      <c r="G383" s="448"/>
      <c r="H383" s="449"/>
    </row>
    <row r="384" spans="1:8" x14ac:dyDescent="0.2">
      <c r="A384" s="444"/>
      <c r="B384" s="445"/>
      <c r="C384" s="444"/>
      <c r="D384" s="444"/>
      <c r="E384" s="446"/>
      <c r="F384" s="447"/>
      <c r="G384" s="448"/>
      <c r="H384" s="449"/>
    </row>
    <row r="385" spans="1:8" x14ac:dyDescent="0.2">
      <c r="A385" s="444"/>
      <c r="B385" s="445"/>
      <c r="C385" s="444"/>
      <c r="D385" s="444"/>
      <c r="E385" s="446"/>
      <c r="F385" s="447"/>
      <c r="G385" s="448"/>
      <c r="H385" s="449"/>
    </row>
    <row r="386" spans="1:8" x14ac:dyDescent="0.2">
      <c r="A386" s="444"/>
      <c r="B386" s="445"/>
      <c r="C386" s="444"/>
      <c r="D386" s="444"/>
      <c r="E386" s="446"/>
      <c r="F386" s="447"/>
      <c r="G386" s="448"/>
      <c r="H386" s="449"/>
    </row>
    <row r="387" spans="1:8" x14ac:dyDescent="0.2">
      <c r="A387" s="444"/>
      <c r="B387" s="445"/>
      <c r="C387" s="444"/>
      <c r="D387" s="444"/>
      <c r="E387" s="446"/>
      <c r="F387" s="447"/>
      <c r="G387" s="448"/>
      <c r="H387" s="449"/>
    </row>
    <row r="388" spans="1:8" x14ac:dyDescent="0.2">
      <c r="A388" s="444"/>
      <c r="B388" s="445"/>
      <c r="C388" s="444"/>
      <c r="D388" s="444"/>
      <c r="E388" s="446"/>
      <c r="F388" s="447"/>
      <c r="G388" s="448"/>
      <c r="H388" s="449"/>
    </row>
    <row r="389" spans="1:8" x14ac:dyDescent="0.2">
      <c r="A389" s="444"/>
      <c r="B389" s="445"/>
      <c r="C389" s="444"/>
      <c r="D389" s="444"/>
      <c r="E389" s="446"/>
      <c r="F389" s="447"/>
      <c r="G389" s="448"/>
      <c r="H389" s="449"/>
    </row>
    <row r="390" spans="1:8" x14ac:dyDescent="0.2">
      <c r="A390" s="444"/>
      <c r="B390" s="445"/>
      <c r="C390" s="444"/>
      <c r="D390" s="444"/>
      <c r="E390" s="446"/>
      <c r="F390" s="447"/>
      <c r="G390" s="448"/>
      <c r="H390" s="449"/>
    </row>
    <row r="391" spans="1:8" x14ac:dyDescent="0.2">
      <c r="A391" s="444"/>
      <c r="B391" s="445"/>
      <c r="C391" s="444"/>
      <c r="D391" s="444"/>
      <c r="E391" s="446"/>
      <c r="F391" s="447"/>
      <c r="G391" s="448"/>
      <c r="H391" s="449"/>
    </row>
    <row r="392" spans="1:8" x14ac:dyDescent="0.2">
      <c r="A392" s="444"/>
      <c r="B392" s="445"/>
      <c r="C392" s="444"/>
      <c r="D392" s="444"/>
      <c r="E392" s="446"/>
      <c r="F392" s="447"/>
      <c r="G392" s="448"/>
      <c r="H392" s="449"/>
    </row>
    <row r="393" spans="1:8" x14ac:dyDescent="0.2">
      <c r="A393" s="444"/>
      <c r="B393" s="445"/>
      <c r="C393" s="444"/>
      <c r="D393" s="444"/>
      <c r="E393" s="446"/>
      <c r="F393" s="447"/>
      <c r="G393" s="448"/>
      <c r="H393" s="449"/>
    </row>
    <row r="394" spans="1:8" x14ac:dyDescent="0.2">
      <c r="A394" s="444"/>
      <c r="B394" s="445"/>
      <c r="C394" s="444"/>
      <c r="D394" s="444"/>
      <c r="E394" s="446"/>
      <c r="F394" s="447"/>
      <c r="G394" s="448"/>
      <c r="H394" s="449"/>
    </row>
    <row r="395" spans="1:8" x14ac:dyDescent="0.2">
      <c r="A395" s="444"/>
      <c r="B395" s="445"/>
      <c r="C395" s="444"/>
      <c r="D395" s="444"/>
      <c r="E395" s="446"/>
      <c r="F395" s="447"/>
      <c r="G395" s="448"/>
      <c r="H395" s="449"/>
    </row>
    <row r="396" spans="1:8" x14ac:dyDescent="0.2">
      <c r="A396" s="444"/>
      <c r="B396" s="445"/>
      <c r="C396" s="444"/>
      <c r="D396" s="444"/>
      <c r="E396" s="446"/>
      <c r="F396" s="447"/>
      <c r="G396" s="448"/>
      <c r="H396" s="449"/>
    </row>
    <row r="397" spans="1:8" x14ac:dyDescent="0.2">
      <c r="A397" s="444"/>
      <c r="B397" s="445"/>
      <c r="C397" s="444"/>
      <c r="D397" s="444"/>
      <c r="E397" s="446"/>
      <c r="F397" s="447"/>
      <c r="G397" s="448"/>
      <c r="H397" s="449"/>
    </row>
    <row r="398" spans="1:8" x14ac:dyDescent="0.2">
      <c r="A398" s="444"/>
      <c r="B398" s="445"/>
      <c r="C398" s="444"/>
      <c r="D398" s="444"/>
      <c r="E398" s="446"/>
      <c r="F398" s="447"/>
      <c r="G398" s="448"/>
      <c r="H398" s="449"/>
    </row>
    <row r="399" spans="1:8" x14ac:dyDescent="0.2">
      <c r="A399" s="444"/>
      <c r="B399" s="445"/>
      <c r="C399" s="444"/>
      <c r="D399" s="444"/>
      <c r="E399" s="446"/>
      <c r="F399" s="447"/>
      <c r="G399" s="448"/>
      <c r="H399" s="449"/>
    </row>
    <row r="400" spans="1:8" x14ac:dyDescent="0.2">
      <c r="A400" s="444"/>
      <c r="B400" s="445"/>
      <c r="C400" s="444"/>
      <c r="D400" s="444"/>
      <c r="E400" s="446"/>
      <c r="F400" s="447"/>
      <c r="G400" s="448"/>
      <c r="H400" s="449"/>
    </row>
    <row r="401" spans="1:8" x14ac:dyDescent="0.2">
      <c r="A401" s="444"/>
      <c r="B401" s="445"/>
      <c r="C401" s="444"/>
      <c r="D401" s="444"/>
      <c r="E401" s="446"/>
      <c r="F401" s="447"/>
      <c r="G401" s="448"/>
      <c r="H401" s="449"/>
    </row>
    <row r="402" spans="1:8" x14ac:dyDescent="0.2">
      <c r="A402" s="444"/>
      <c r="B402" s="445"/>
      <c r="C402" s="444"/>
      <c r="D402" s="444"/>
      <c r="E402" s="446"/>
      <c r="F402" s="447"/>
      <c r="G402" s="448"/>
      <c r="H402" s="449"/>
    </row>
    <row r="403" spans="1:8" x14ac:dyDescent="0.2">
      <c r="A403" s="444"/>
      <c r="B403" s="445"/>
      <c r="C403" s="444"/>
      <c r="D403" s="444"/>
      <c r="E403" s="446"/>
      <c r="F403" s="447"/>
      <c r="G403" s="448"/>
      <c r="H403" s="449"/>
    </row>
    <row r="404" spans="1:8" x14ac:dyDescent="0.2">
      <c r="A404" s="444"/>
      <c r="B404" s="445"/>
      <c r="C404" s="444"/>
      <c r="D404" s="444"/>
      <c r="E404" s="446"/>
      <c r="F404" s="447"/>
      <c r="G404" s="448"/>
      <c r="H404" s="449"/>
    </row>
    <row r="405" spans="1:8" x14ac:dyDescent="0.2">
      <c r="A405" s="444"/>
      <c r="B405" s="445"/>
      <c r="C405" s="444"/>
      <c r="D405" s="444"/>
      <c r="E405" s="446"/>
      <c r="F405" s="447"/>
      <c r="G405" s="448"/>
      <c r="H405" s="449"/>
    </row>
    <row r="406" spans="1:8" x14ac:dyDescent="0.2">
      <c r="A406" s="444"/>
      <c r="B406" s="445"/>
      <c r="C406" s="444"/>
      <c r="D406" s="444"/>
      <c r="E406" s="446"/>
      <c r="F406" s="447"/>
      <c r="G406" s="448"/>
      <c r="H406" s="449"/>
    </row>
    <row r="407" spans="1:8" x14ac:dyDescent="0.2">
      <c r="A407" s="444"/>
      <c r="B407" s="445"/>
      <c r="C407" s="444"/>
      <c r="D407" s="444"/>
      <c r="E407" s="446"/>
      <c r="F407" s="447"/>
      <c r="G407" s="448"/>
      <c r="H407" s="449"/>
    </row>
    <row r="408" spans="1:8" x14ac:dyDescent="0.2">
      <c r="A408" s="444"/>
      <c r="B408" s="445"/>
      <c r="C408" s="444"/>
      <c r="D408" s="444"/>
      <c r="E408" s="446"/>
      <c r="F408" s="447"/>
      <c r="G408" s="448"/>
      <c r="H408" s="449"/>
    </row>
    <row r="409" spans="1:8" x14ac:dyDescent="0.2">
      <c r="A409" s="444"/>
      <c r="B409" s="445"/>
      <c r="C409" s="444"/>
      <c r="D409" s="444"/>
      <c r="E409" s="446"/>
      <c r="F409" s="447"/>
      <c r="G409" s="448"/>
      <c r="H409" s="449"/>
    </row>
    <row r="410" spans="1:8" x14ac:dyDescent="0.2">
      <c r="A410" s="444"/>
      <c r="B410" s="445"/>
      <c r="C410" s="444"/>
      <c r="D410" s="444"/>
      <c r="E410" s="446"/>
      <c r="F410" s="447"/>
      <c r="G410" s="448"/>
      <c r="H410" s="449"/>
    </row>
    <row r="411" spans="1:8" x14ac:dyDescent="0.2">
      <c r="A411" s="444"/>
      <c r="B411" s="445"/>
      <c r="C411" s="444"/>
      <c r="D411" s="444"/>
      <c r="E411" s="446"/>
      <c r="F411" s="447"/>
      <c r="G411" s="448"/>
      <c r="H411" s="449"/>
    </row>
    <row r="412" spans="1:8" x14ac:dyDescent="0.2">
      <c r="A412" s="444"/>
      <c r="B412" s="445"/>
      <c r="C412" s="444"/>
      <c r="D412" s="444"/>
      <c r="E412" s="446"/>
      <c r="F412" s="447"/>
      <c r="G412" s="448"/>
      <c r="H412" s="449"/>
    </row>
    <row r="413" spans="1:8" x14ac:dyDescent="0.2">
      <c r="A413" s="444"/>
      <c r="B413" s="445"/>
      <c r="C413" s="444"/>
      <c r="D413" s="444"/>
      <c r="E413" s="446"/>
      <c r="F413" s="447"/>
      <c r="G413" s="448"/>
      <c r="H413" s="449"/>
    </row>
    <row r="414" spans="1:8" x14ac:dyDescent="0.2">
      <c r="A414" s="444"/>
      <c r="B414" s="445"/>
      <c r="C414" s="444"/>
      <c r="D414" s="444"/>
      <c r="E414" s="446"/>
      <c r="F414" s="447"/>
      <c r="G414" s="448"/>
      <c r="H414" s="449"/>
    </row>
    <row r="415" spans="1:8" x14ac:dyDescent="0.2">
      <c r="A415" s="444"/>
      <c r="B415" s="445"/>
      <c r="C415" s="444"/>
      <c r="D415" s="444"/>
      <c r="E415" s="446"/>
      <c r="F415" s="447"/>
      <c r="G415" s="448"/>
      <c r="H415" s="449"/>
    </row>
    <row r="416" spans="1:8" x14ac:dyDescent="0.2">
      <c r="A416" s="444"/>
      <c r="B416" s="445"/>
      <c r="C416" s="444"/>
      <c r="D416" s="444"/>
      <c r="E416" s="446"/>
      <c r="F416" s="447"/>
      <c r="G416" s="448"/>
      <c r="H416" s="449"/>
    </row>
    <row r="417" spans="1:8" x14ac:dyDescent="0.2">
      <c r="A417" s="444"/>
      <c r="B417" s="445"/>
      <c r="C417" s="444"/>
      <c r="D417" s="444"/>
      <c r="E417" s="446"/>
      <c r="F417" s="447"/>
      <c r="G417" s="448"/>
      <c r="H417" s="449"/>
    </row>
    <row r="418" spans="1:8" x14ac:dyDescent="0.2">
      <c r="A418" s="444"/>
      <c r="B418" s="445"/>
      <c r="C418" s="444"/>
      <c r="D418" s="444"/>
      <c r="E418" s="446"/>
      <c r="F418" s="447"/>
      <c r="G418" s="448"/>
      <c r="H418" s="449"/>
    </row>
    <row r="419" spans="1:8" x14ac:dyDescent="0.2">
      <c r="A419" s="444"/>
      <c r="B419" s="445"/>
      <c r="C419" s="444"/>
      <c r="D419" s="444"/>
      <c r="E419" s="446"/>
      <c r="F419" s="447"/>
      <c r="G419" s="448"/>
      <c r="H419" s="449"/>
    </row>
    <row r="420" spans="1:8" x14ac:dyDescent="0.2">
      <c r="A420" s="444"/>
      <c r="B420" s="445"/>
      <c r="C420" s="444"/>
      <c r="D420" s="444"/>
      <c r="E420" s="446"/>
      <c r="F420" s="447"/>
      <c r="G420" s="448"/>
      <c r="H420" s="449"/>
    </row>
    <row r="421" spans="1:8" x14ac:dyDescent="0.2">
      <c r="A421" s="444"/>
      <c r="B421" s="445"/>
      <c r="C421" s="444"/>
      <c r="D421" s="444"/>
      <c r="E421" s="446"/>
      <c r="F421" s="447"/>
      <c r="G421" s="448"/>
      <c r="H421" s="449"/>
    </row>
    <row r="422" spans="1:8" x14ac:dyDescent="0.2">
      <c r="A422" s="444"/>
      <c r="B422" s="445"/>
      <c r="C422" s="444"/>
      <c r="D422" s="444"/>
      <c r="E422" s="446"/>
      <c r="F422" s="447"/>
      <c r="G422" s="448"/>
      <c r="H422" s="449"/>
    </row>
    <row r="423" spans="1:8" x14ac:dyDescent="0.2">
      <c r="A423" s="444"/>
      <c r="B423" s="445"/>
      <c r="C423" s="444"/>
      <c r="D423" s="444"/>
      <c r="E423" s="446"/>
      <c r="F423" s="447"/>
      <c r="G423" s="448"/>
      <c r="H423" s="449"/>
    </row>
    <row r="424" spans="1:8" x14ac:dyDescent="0.2">
      <c r="A424" s="444"/>
      <c r="B424" s="445"/>
      <c r="C424" s="444"/>
      <c r="D424" s="444"/>
      <c r="E424" s="446"/>
      <c r="F424" s="447"/>
      <c r="G424" s="448"/>
      <c r="H424" s="449"/>
    </row>
    <row r="425" spans="1:8" x14ac:dyDescent="0.2">
      <c r="A425" s="444"/>
      <c r="B425" s="445"/>
      <c r="C425" s="444"/>
      <c r="D425" s="444"/>
      <c r="E425" s="446"/>
      <c r="F425" s="447"/>
      <c r="G425" s="448"/>
      <c r="H425" s="449"/>
    </row>
    <row r="426" spans="1:8" x14ac:dyDescent="0.2">
      <c r="A426" s="444"/>
      <c r="B426" s="445"/>
      <c r="C426" s="444"/>
      <c r="D426" s="444"/>
      <c r="E426" s="446"/>
      <c r="F426" s="447"/>
      <c r="G426" s="448"/>
      <c r="H426" s="449"/>
    </row>
    <row r="427" spans="1:8" x14ac:dyDescent="0.2">
      <c r="A427" s="444"/>
      <c r="B427" s="445"/>
      <c r="C427" s="444"/>
      <c r="D427" s="444"/>
      <c r="E427" s="446"/>
      <c r="F427" s="447"/>
      <c r="G427" s="448"/>
      <c r="H427" s="449"/>
    </row>
    <row r="428" spans="1:8" x14ac:dyDescent="0.2">
      <c r="A428" s="444"/>
      <c r="B428" s="445"/>
      <c r="C428" s="444"/>
      <c r="D428" s="444"/>
      <c r="E428" s="446"/>
      <c r="F428" s="447"/>
      <c r="G428" s="448"/>
      <c r="H428" s="449"/>
    </row>
    <row r="429" spans="1:8" x14ac:dyDescent="0.2">
      <c r="A429" s="444"/>
      <c r="B429" s="445"/>
      <c r="C429" s="444"/>
      <c r="D429" s="444"/>
      <c r="E429" s="446"/>
      <c r="F429" s="447"/>
      <c r="G429" s="448"/>
      <c r="H429" s="449"/>
    </row>
    <row r="430" spans="1:8" x14ac:dyDescent="0.2">
      <c r="A430" s="444"/>
      <c r="B430" s="445"/>
      <c r="C430" s="444"/>
      <c r="D430" s="444"/>
      <c r="E430" s="446"/>
      <c r="F430" s="447"/>
      <c r="G430" s="448"/>
      <c r="H430" s="449"/>
    </row>
    <row r="431" spans="1:8" x14ac:dyDescent="0.2">
      <c r="A431" s="444"/>
      <c r="B431" s="445"/>
      <c r="C431" s="444"/>
      <c r="D431" s="444"/>
      <c r="E431" s="446"/>
      <c r="F431" s="447"/>
      <c r="G431" s="448"/>
      <c r="H431" s="449"/>
    </row>
    <row r="432" spans="1:8" x14ac:dyDescent="0.2">
      <c r="A432" s="444"/>
      <c r="B432" s="445"/>
      <c r="C432" s="444"/>
      <c r="D432" s="444"/>
      <c r="E432" s="446"/>
      <c r="F432" s="447"/>
      <c r="G432" s="448"/>
      <c r="H432" s="449"/>
    </row>
    <row r="433" spans="1:8" x14ac:dyDescent="0.2">
      <c r="A433" s="444"/>
      <c r="B433" s="445"/>
      <c r="C433" s="444"/>
      <c r="D433" s="444"/>
      <c r="E433" s="446"/>
      <c r="F433" s="447"/>
      <c r="G433" s="448"/>
      <c r="H433" s="449"/>
    </row>
    <row r="434" spans="1:8" x14ac:dyDescent="0.2">
      <c r="A434" s="444"/>
      <c r="B434" s="445"/>
      <c r="C434" s="444"/>
      <c r="D434" s="444"/>
      <c r="E434" s="446"/>
      <c r="F434" s="447"/>
      <c r="G434" s="448"/>
      <c r="H434" s="449"/>
    </row>
    <row r="435" spans="1:8" x14ac:dyDescent="0.2">
      <c r="A435" s="444"/>
      <c r="B435" s="445"/>
      <c r="C435" s="444"/>
      <c r="D435" s="444"/>
      <c r="E435" s="446"/>
      <c r="F435" s="447"/>
      <c r="G435" s="448"/>
      <c r="H435" s="449"/>
    </row>
    <row r="436" spans="1:8" x14ac:dyDescent="0.2">
      <c r="A436" s="444"/>
      <c r="B436" s="445"/>
      <c r="C436" s="444"/>
      <c r="D436" s="444"/>
      <c r="E436" s="446"/>
      <c r="F436" s="447"/>
      <c r="G436" s="448"/>
      <c r="H436" s="449"/>
    </row>
    <row r="437" spans="1:8" x14ac:dyDescent="0.2">
      <c r="A437" s="444"/>
      <c r="B437" s="445"/>
      <c r="C437" s="444"/>
      <c r="D437" s="444"/>
      <c r="E437" s="446"/>
      <c r="F437" s="447"/>
      <c r="G437" s="448"/>
      <c r="H437" s="449"/>
    </row>
    <row r="438" spans="1:8" x14ac:dyDescent="0.2">
      <c r="A438" s="444"/>
      <c r="B438" s="445"/>
      <c r="C438" s="444"/>
      <c r="D438" s="444"/>
      <c r="E438" s="446"/>
      <c r="F438" s="447"/>
      <c r="G438" s="448"/>
      <c r="H438" s="449"/>
    </row>
    <row r="439" spans="1:8" x14ac:dyDescent="0.2">
      <c r="A439" s="444"/>
      <c r="B439" s="445"/>
      <c r="C439" s="444"/>
      <c r="D439" s="444"/>
      <c r="E439" s="446"/>
      <c r="F439" s="447"/>
      <c r="G439" s="448"/>
      <c r="H439" s="449"/>
    </row>
    <row r="440" spans="1:8" x14ac:dyDescent="0.2">
      <c r="A440" s="444"/>
      <c r="B440" s="445"/>
      <c r="C440" s="444"/>
      <c r="D440" s="444"/>
      <c r="E440" s="446"/>
      <c r="F440" s="447"/>
      <c r="G440" s="448"/>
      <c r="H440" s="449"/>
    </row>
    <row r="441" spans="1:8" x14ac:dyDescent="0.2">
      <c r="A441" s="444"/>
      <c r="B441" s="445"/>
      <c r="C441" s="444"/>
      <c r="D441" s="444"/>
      <c r="E441" s="446"/>
      <c r="F441" s="447"/>
      <c r="G441" s="448"/>
      <c r="H441" s="449"/>
    </row>
    <row r="442" spans="1:8" x14ac:dyDescent="0.2">
      <c r="A442" s="444"/>
      <c r="B442" s="445"/>
      <c r="C442" s="444"/>
      <c r="D442" s="444"/>
      <c r="E442" s="446"/>
      <c r="F442" s="447"/>
      <c r="G442" s="448"/>
      <c r="H442" s="449"/>
    </row>
    <row r="443" spans="1:8" x14ac:dyDescent="0.2">
      <c r="A443" s="444"/>
      <c r="B443" s="445"/>
      <c r="C443" s="444"/>
      <c r="D443" s="444"/>
      <c r="E443" s="446"/>
      <c r="F443" s="447"/>
      <c r="G443" s="448"/>
      <c r="H443" s="449"/>
    </row>
    <row r="444" spans="1:8" x14ac:dyDescent="0.2">
      <c r="A444" s="444"/>
      <c r="B444" s="445"/>
      <c r="C444" s="444"/>
      <c r="D444" s="444"/>
      <c r="E444" s="446"/>
      <c r="F444" s="447"/>
      <c r="G444" s="448"/>
      <c r="H444" s="449"/>
    </row>
    <row r="445" spans="1:8" x14ac:dyDescent="0.2">
      <c r="A445" s="444"/>
      <c r="B445" s="445"/>
      <c r="C445" s="444"/>
      <c r="D445" s="444"/>
      <c r="E445" s="446"/>
      <c r="F445" s="447"/>
      <c r="G445" s="448"/>
      <c r="H445" s="449"/>
    </row>
    <row r="446" spans="1:8" x14ac:dyDescent="0.2">
      <c r="A446" s="444"/>
      <c r="B446" s="445"/>
      <c r="C446" s="444"/>
      <c r="D446" s="444"/>
      <c r="E446" s="446"/>
      <c r="F446" s="447"/>
      <c r="G446" s="448"/>
      <c r="H446" s="449"/>
    </row>
    <row r="447" spans="1:8" x14ac:dyDescent="0.2">
      <c r="A447" s="444"/>
      <c r="B447" s="445"/>
      <c r="C447" s="444"/>
      <c r="D447" s="444"/>
      <c r="E447" s="446"/>
      <c r="F447" s="447"/>
      <c r="G447" s="448"/>
      <c r="H447" s="449"/>
    </row>
    <row r="448" spans="1:8" x14ac:dyDescent="0.2">
      <c r="A448" s="444"/>
      <c r="B448" s="445"/>
      <c r="C448" s="444"/>
      <c r="D448" s="444"/>
      <c r="E448" s="446"/>
      <c r="F448" s="447"/>
      <c r="G448" s="448"/>
      <c r="H448" s="449"/>
    </row>
    <row r="449" spans="1:8" x14ac:dyDescent="0.2">
      <c r="A449" s="444"/>
      <c r="B449" s="445"/>
      <c r="C449" s="444"/>
      <c r="D449" s="444"/>
      <c r="E449" s="446"/>
      <c r="F449" s="447"/>
      <c r="G449" s="448"/>
      <c r="H449" s="449"/>
    </row>
    <row r="450" spans="1:8" x14ac:dyDescent="0.2">
      <c r="A450" s="444"/>
      <c r="B450" s="445"/>
      <c r="C450" s="444"/>
      <c r="D450" s="444"/>
      <c r="E450" s="446"/>
      <c r="F450" s="447"/>
      <c r="G450" s="448"/>
      <c r="H450" s="449"/>
    </row>
    <row r="451" spans="1:8" x14ac:dyDescent="0.2">
      <c r="A451" s="444"/>
      <c r="B451" s="445"/>
      <c r="C451" s="444"/>
      <c r="D451" s="444"/>
      <c r="E451" s="446"/>
      <c r="F451" s="447"/>
      <c r="G451" s="448"/>
      <c r="H451" s="449"/>
    </row>
    <row r="452" spans="1:8" x14ac:dyDescent="0.2">
      <c r="A452" s="444"/>
      <c r="B452" s="445"/>
      <c r="C452" s="444"/>
      <c r="D452" s="444"/>
      <c r="E452" s="446"/>
      <c r="F452" s="447"/>
      <c r="G452" s="448"/>
      <c r="H452" s="449"/>
    </row>
    <row r="453" spans="1:8" x14ac:dyDescent="0.2">
      <c r="A453" s="444"/>
      <c r="B453" s="445"/>
      <c r="C453" s="444"/>
      <c r="D453" s="444"/>
      <c r="E453" s="446"/>
      <c r="F453" s="447"/>
      <c r="G453" s="448"/>
      <c r="H453" s="449"/>
    </row>
    <row r="454" spans="1:8" x14ac:dyDescent="0.2">
      <c r="A454" s="444"/>
      <c r="B454" s="445"/>
      <c r="C454" s="444"/>
      <c r="D454" s="444"/>
      <c r="E454" s="446"/>
      <c r="F454" s="447"/>
      <c r="G454" s="448"/>
      <c r="H454" s="449"/>
    </row>
    <row r="455" spans="1:8" x14ac:dyDescent="0.2">
      <c r="A455" s="444"/>
      <c r="B455" s="445"/>
      <c r="C455" s="444"/>
      <c r="D455" s="444"/>
      <c r="E455" s="446"/>
      <c r="F455" s="447"/>
      <c r="G455" s="448"/>
      <c r="H455" s="449"/>
    </row>
    <row r="456" spans="1:8" x14ac:dyDescent="0.2">
      <c r="A456" s="444"/>
      <c r="B456" s="445"/>
      <c r="C456" s="444"/>
      <c r="D456" s="444"/>
      <c r="E456" s="446"/>
      <c r="F456" s="447"/>
      <c r="G456" s="448"/>
      <c r="H456" s="449"/>
    </row>
    <row r="457" spans="1:8" x14ac:dyDescent="0.2">
      <c r="A457" s="444"/>
      <c r="B457" s="445"/>
      <c r="C457" s="444"/>
      <c r="D457" s="444"/>
      <c r="E457" s="446"/>
      <c r="F457" s="447"/>
      <c r="G457" s="448"/>
      <c r="H457" s="449"/>
    </row>
    <row r="458" spans="1:8" x14ac:dyDescent="0.2">
      <c r="A458" s="444"/>
      <c r="B458" s="445"/>
      <c r="C458" s="444"/>
      <c r="D458" s="444"/>
      <c r="E458" s="446"/>
      <c r="F458" s="447"/>
      <c r="G458" s="448"/>
      <c r="H458" s="449"/>
    </row>
    <row r="459" spans="1:8" x14ac:dyDescent="0.2">
      <c r="A459" s="444"/>
      <c r="B459" s="445"/>
      <c r="C459" s="444"/>
      <c r="D459" s="444"/>
      <c r="E459" s="446"/>
      <c r="F459" s="447"/>
      <c r="G459" s="448"/>
      <c r="H459" s="449"/>
    </row>
    <row r="460" spans="1:8" x14ac:dyDescent="0.2">
      <c r="A460" s="444"/>
      <c r="B460" s="445"/>
      <c r="C460" s="444"/>
      <c r="D460" s="444"/>
      <c r="E460" s="446"/>
      <c r="F460" s="447"/>
      <c r="G460" s="448"/>
      <c r="H460" s="449"/>
    </row>
    <row r="461" spans="1:8" x14ac:dyDescent="0.2">
      <c r="A461" s="444"/>
      <c r="B461" s="445"/>
      <c r="C461" s="444"/>
      <c r="D461" s="444"/>
      <c r="E461" s="446"/>
      <c r="F461" s="447"/>
      <c r="G461" s="448"/>
      <c r="H461" s="449"/>
    </row>
    <row r="462" spans="1:8" x14ac:dyDescent="0.2">
      <c r="A462" s="444"/>
      <c r="B462" s="445"/>
      <c r="C462" s="444"/>
      <c r="D462" s="444"/>
      <c r="E462" s="446"/>
      <c r="F462" s="447"/>
      <c r="G462" s="448"/>
      <c r="H462" s="449"/>
    </row>
    <row r="463" spans="1:8" x14ac:dyDescent="0.2">
      <c r="A463" s="444"/>
      <c r="B463" s="445"/>
      <c r="C463" s="444"/>
      <c r="D463" s="444"/>
      <c r="E463" s="446"/>
      <c r="F463" s="447"/>
      <c r="G463" s="448"/>
      <c r="H463" s="449"/>
    </row>
    <row r="464" spans="1:8" x14ac:dyDescent="0.2">
      <c r="A464" s="444"/>
      <c r="B464" s="445"/>
      <c r="C464" s="444"/>
      <c r="D464" s="444"/>
      <c r="E464" s="446"/>
      <c r="F464" s="447"/>
      <c r="G464" s="448"/>
      <c r="H464" s="449"/>
    </row>
    <row r="465" spans="1:8" x14ac:dyDescent="0.2">
      <c r="A465" s="444"/>
      <c r="B465" s="445"/>
      <c r="C465" s="444"/>
      <c r="D465" s="444"/>
      <c r="E465" s="446"/>
      <c r="F465" s="447"/>
      <c r="G465" s="448"/>
      <c r="H465" s="449"/>
    </row>
    <row r="466" spans="1:8" x14ac:dyDescent="0.2">
      <c r="A466" s="444"/>
      <c r="B466" s="445"/>
      <c r="C466" s="444"/>
      <c r="D466" s="444"/>
      <c r="E466" s="446"/>
      <c r="F466" s="447"/>
      <c r="G466" s="448"/>
      <c r="H466" s="449"/>
    </row>
    <row r="467" spans="1:8" x14ac:dyDescent="0.2">
      <c r="A467" s="444"/>
      <c r="B467" s="445"/>
      <c r="C467" s="444"/>
      <c r="D467" s="444"/>
      <c r="E467" s="446"/>
      <c r="F467" s="447"/>
      <c r="G467" s="448"/>
      <c r="H467" s="449"/>
    </row>
    <row r="468" spans="1:8" x14ac:dyDescent="0.2">
      <c r="A468" s="444"/>
      <c r="B468" s="445"/>
      <c r="C468" s="444"/>
      <c r="D468" s="444"/>
      <c r="E468" s="446"/>
      <c r="F468" s="447"/>
      <c r="G468" s="448"/>
      <c r="H468" s="449"/>
    </row>
    <row r="469" spans="1:8" x14ac:dyDescent="0.2">
      <c r="A469" s="444"/>
      <c r="B469" s="445"/>
      <c r="C469" s="444"/>
      <c r="D469" s="444"/>
      <c r="E469" s="446"/>
      <c r="F469" s="447"/>
      <c r="G469" s="448"/>
      <c r="H469" s="449"/>
    </row>
    <row r="470" spans="1:8" x14ac:dyDescent="0.2">
      <c r="A470" s="444"/>
      <c r="B470" s="445"/>
      <c r="C470" s="444"/>
      <c r="D470" s="444"/>
      <c r="E470" s="446"/>
      <c r="F470" s="447"/>
      <c r="G470" s="448"/>
      <c r="H470" s="449"/>
    </row>
    <row r="471" spans="1:8" x14ac:dyDescent="0.2">
      <c r="A471" s="444"/>
      <c r="B471" s="445"/>
      <c r="C471" s="444"/>
      <c r="D471" s="444"/>
      <c r="E471" s="446"/>
      <c r="F471" s="447"/>
      <c r="G471" s="448"/>
      <c r="H471" s="449"/>
    </row>
    <row r="472" spans="1:8" x14ac:dyDescent="0.2">
      <c r="A472" s="444"/>
      <c r="B472" s="445"/>
      <c r="C472" s="444"/>
      <c r="D472" s="444"/>
      <c r="E472" s="446"/>
      <c r="F472" s="447"/>
      <c r="G472" s="448"/>
      <c r="H472" s="449"/>
    </row>
    <row r="473" spans="1:8" x14ac:dyDescent="0.2">
      <c r="A473" s="444"/>
      <c r="B473" s="445"/>
      <c r="C473" s="444"/>
      <c r="D473" s="444"/>
      <c r="E473" s="446"/>
      <c r="F473" s="447"/>
      <c r="G473" s="448"/>
      <c r="H473" s="449"/>
    </row>
    <row r="474" spans="1:8" x14ac:dyDescent="0.2">
      <c r="A474" s="444"/>
      <c r="B474" s="445"/>
      <c r="C474" s="444"/>
      <c r="D474" s="444"/>
      <c r="E474" s="446"/>
      <c r="F474" s="447"/>
      <c r="G474" s="448"/>
      <c r="H474" s="449"/>
    </row>
    <row r="475" spans="1:8" x14ac:dyDescent="0.2">
      <c r="A475" s="444"/>
      <c r="B475" s="445"/>
      <c r="C475" s="444"/>
      <c r="D475" s="444"/>
      <c r="E475" s="446"/>
      <c r="F475" s="447"/>
      <c r="G475" s="448"/>
      <c r="H475" s="449"/>
    </row>
    <row r="476" spans="1:8" x14ac:dyDescent="0.2">
      <c r="A476" s="444"/>
      <c r="B476" s="445"/>
      <c r="C476" s="444"/>
      <c r="D476" s="444"/>
      <c r="E476" s="446"/>
      <c r="F476" s="447"/>
      <c r="G476" s="448"/>
      <c r="H476" s="449"/>
    </row>
    <row r="477" spans="1:8" x14ac:dyDescent="0.2">
      <c r="A477" s="444"/>
      <c r="B477" s="445"/>
      <c r="C477" s="444"/>
      <c r="D477" s="444"/>
      <c r="E477" s="446"/>
      <c r="F477" s="447"/>
      <c r="G477" s="448"/>
      <c r="H477" s="449"/>
    </row>
    <row r="478" spans="1:8" x14ac:dyDescent="0.2">
      <c r="A478" s="444"/>
      <c r="B478" s="445"/>
      <c r="C478" s="444"/>
      <c r="D478" s="444"/>
      <c r="E478" s="446"/>
      <c r="F478" s="447"/>
      <c r="G478" s="448"/>
      <c r="H478" s="449"/>
    </row>
    <row r="479" spans="1:8" x14ac:dyDescent="0.2">
      <c r="A479" s="444"/>
      <c r="B479" s="445"/>
      <c r="C479" s="444"/>
      <c r="D479" s="444"/>
      <c r="E479" s="446"/>
      <c r="F479" s="447"/>
      <c r="G479" s="448"/>
      <c r="H479" s="449"/>
    </row>
    <row r="480" spans="1:8" x14ac:dyDescent="0.2">
      <c r="A480" s="444"/>
      <c r="B480" s="445"/>
      <c r="C480" s="444"/>
      <c r="D480" s="444"/>
      <c r="E480" s="446"/>
      <c r="F480" s="447"/>
      <c r="G480" s="448"/>
      <c r="H480" s="449"/>
    </row>
    <row r="481" spans="1:8" x14ac:dyDescent="0.2">
      <c r="A481" s="444"/>
      <c r="B481" s="445"/>
      <c r="C481" s="444"/>
      <c r="D481" s="444"/>
      <c r="E481" s="446"/>
      <c r="F481" s="447"/>
      <c r="G481" s="448"/>
      <c r="H481" s="449"/>
    </row>
    <row r="482" spans="1:8" x14ac:dyDescent="0.2">
      <c r="A482" s="444"/>
      <c r="B482" s="445"/>
      <c r="C482" s="444"/>
      <c r="D482" s="444"/>
      <c r="E482" s="446"/>
      <c r="F482" s="447"/>
      <c r="G482" s="448"/>
      <c r="H482" s="449"/>
    </row>
    <row r="483" spans="1:8" x14ac:dyDescent="0.2">
      <c r="A483" s="444"/>
      <c r="B483" s="445"/>
      <c r="C483" s="444"/>
      <c r="D483" s="444"/>
      <c r="E483" s="446"/>
      <c r="F483" s="447"/>
      <c r="G483" s="448"/>
      <c r="H483" s="449"/>
    </row>
    <row r="484" spans="1:8" x14ac:dyDescent="0.2">
      <c r="A484" s="444"/>
      <c r="B484" s="445"/>
      <c r="C484" s="444"/>
      <c r="D484" s="444"/>
      <c r="E484" s="446"/>
      <c r="F484" s="447"/>
      <c r="G484" s="448"/>
      <c r="H484" s="449"/>
    </row>
    <row r="485" spans="1:8" x14ac:dyDescent="0.2">
      <c r="A485" s="444"/>
      <c r="B485" s="445"/>
      <c r="C485" s="444"/>
      <c r="D485" s="444"/>
      <c r="E485" s="446"/>
      <c r="F485" s="447"/>
      <c r="G485" s="448"/>
      <c r="H485" s="449"/>
    </row>
    <row r="486" spans="1:8" x14ac:dyDescent="0.2">
      <c r="A486" s="444"/>
      <c r="B486" s="445"/>
      <c r="C486" s="444"/>
      <c r="D486" s="444"/>
      <c r="E486" s="446"/>
      <c r="F486" s="447"/>
      <c r="G486" s="448"/>
      <c r="H486" s="449"/>
    </row>
    <row r="487" spans="1:8" x14ac:dyDescent="0.2">
      <c r="A487" s="444"/>
      <c r="B487" s="445"/>
      <c r="C487" s="444"/>
      <c r="D487" s="444"/>
      <c r="E487" s="446"/>
      <c r="F487" s="447"/>
      <c r="G487" s="448"/>
      <c r="H487" s="449"/>
    </row>
    <row r="488" spans="1:8" x14ac:dyDescent="0.2">
      <c r="A488" s="444"/>
      <c r="B488" s="445"/>
      <c r="C488" s="444"/>
      <c r="D488" s="444"/>
      <c r="E488" s="446"/>
      <c r="F488" s="447"/>
      <c r="G488" s="448"/>
      <c r="H488" s="449"/>
    </row>
    <row r="489" spans="1:8" x14ac:dyDescent="0.2">
      <c r="A489" s="444"/>
      <c r="B489" s="445"/>
      <c r="C489" s="444"/>
      <c r="D489" s="444"/>
      <c r="E489" s="446"/>
      <c r="F489" s="447"/>
      <c r="G489" s="448"/>
      <c r="H489" s="449"/>
    </row>
    <row r="490" spans="1:8" x14ac:dyDescent="0.2">
      <c r="A490" s="444"/>
      <c r="B490" s="445"/>
      <c r="C490" s="444"/>
      <c r="D490" s="444"/>
      <c r="E490" s="446"/>
      <c r="F490" s="447"/>
      <c r="G490" s="448"/>
      <c r="H490" s="449"/>
    </row>
    <row r="491" spans="1:8" x14ac:dyDescent="0.2">
      <c r="A491" s="444"/>
      <c r="B491" s="445"/>
      <c r="C491" s="444"/>
      <c r="D491" s="444"/>
      <c r="E491" s="446"/>
      <c r="F491" s="447"/>
      <c r="G491" s="448"/>
      <c r="H491" s="449"/>
    </row>
    <row r="492" spans="1:8" x14ac:dyDescent="0.2">
      <c r="A492" s="444"/>
      <c r="B492" s="445"/>
      <c r="C492" s="444"/>
      <c r="D492" s="444"/>
      <c r="E492" s="446"/>
      <c r="F492" s="447"/>
      <c r="G492" s="448"/>
      <c r="H492" s="449"/>
    </row>
    <row r="493" spans="1:8" x14ac:dyDescent="0.2">
      <c r="A493" s="444"/>
      <c r="B493" s="445"/>
      <c r="C493" s="444"/>
      <c r="D493" s="444"/>
      <c r="E493" s="446"/>
      <c r="F493" s="447"/>
      <c r="G493" s="448"/>
      <c r="H493" s="449"/>
    </row>
    <row r="494" spans="1:8" x14ac:dyDescent="0.2">
      <c r="A494" s="444"/>
      <c r="B494" s="445"/>
      <c r="C494" s="444"/>
      <c r="D494" s="444"/>
      <c r="E494" s="446"/>
      <c r="F494" s="447"/>
      <c r="G494" s="448"/>
      <c r="H494" s="449"/>
    </row>
    <row r="495" spans="1:8" x14ac:dyDescent="0.2">
      <c r="A495" s="444"/>
      <c r="B495" s="445"/>
      <c r="C495" s="444"/>
      <c r="D495" s="444"/>
      <c r="E495" s="446"/>
      <c r="F495" s="447"/>
      <c r="G495" s="448"/>
      <c r="H495" s="449"/>
    </row>
    <row r="496" spans="1:8" x14ac:dyDescent="0.2">
      <c r="A496" s="444"/>
      <c r="B496" s="445"/>
      <c r="C496" s="444"/>
      <c r="D496" s="444"/>
      <c r="E496" s="446"/>
      <c r="F496" s="447"/>
      <c r="G496" s="448"/>
      <c r="H496" s="449"/>
    </row>
    <row r="497" spans="1:8" x14ac:dyDescent="0.2">
      <c r="A497" s="444"/>
      <c r="B497" s="445"/>
      <c r="C497" s="444"/>
      <c r="D497" s="444"/>
      <c r="E497" s="446"/>
      <c r="F497" s="447"/>
      <c r="G497" s="448"/>
      <c r="H497" s="449"/>
    </row>
    <row r="498" spans="1:8" x14ac:dyDescent="0.2">
      <c r="A498" s="444"/>
      <c r="B498" s="445"/>
      <c r="C498" s="444"/>
      <c r="D498" s="444"/>
      <c r="E498" s="446"/>
      <c r="F498" s="447"/>
      <c r="G498" s="448"/>
      <c r="H498" s="449"/>
    </row>
    <row r="499" spans="1:8" x14ac:dyDescent="0.2">
      <c r="A499" s="444"/>
      <c r="B499" s="445"/>
      <c r="C499" s="444"/>
      <c r="D499" s="444"/>
      <c r="E499" s="446"/>
      <c r="F499" s="447"/>
      <c r="G499" s="448"/>
      <c r="H499" s="449"/>
    </row>
    <row r="500" spans="1:8" x14ac:dyDescent="0.2">
      <c r="A500" s="444"/>
      <c r="B500" s="445"/>
      <c r="C500" s="444"/>
      <c r="D500" s="444"/>
      <c r="E500" s="446"/>
      <c r="F500" s="447"/>
      <c r="G500" s="448"/>
      <c r="H500" s="449"/>
    </row>
    <row r="501" spans="1:8" x14ac:dyDescent="0.2">
      <c r="A501" s="444"/>
      <c r="B501" s="445"/>
      <c r="C501" s="444"/>
      <c r="D501" s="444"/>
      <c r="E501" s="446"/>
      <c r="F501" s="447"/>
      <c r="G501" s="448"/>
      <c r="H501" s="449"/>
    </row>
    <row r="502" spans="1:8" x14ac:dyDescent="0.2">
      <c r="A502" s="444"/>
      <c r="B502" s="445"/>
      <c r="C502" s="444"/>
      <c r="D502" s="444"/>
      <c r="E502" s="446"/>
      <c r="F502" s="447"/>
      <c r="G502" s="448"/>
      <c r="H502" s="449"/>
    </row>
    <row r="503" spans="1:8" x14ac:dyDescent="0.2">
      <c r="A503" s="444"/>
      <c r="B503" s="445"/>
      <c r="C503" s="444"/>
      <c r="D503" s="444"/>
      <c r="E503" s="446"/>
      <c r="F503" s="447"/>
      <c r="G503" s="448"/>
      <c r="H503" s="449"/>
    </row>
    <row r="504" spans="1:8" x14ac:dyDescent="0.2">
      <c r="A504" s="444"/>
      <c r="B504" s="445"/>
      <c r="C504" s="444"/>
      <c r="D504" s="444"/>
      <c r="E504" s="446"/>
      <c r="F504" s="447"/>
      <c r="G504" s="448"/>
      <c r="H504" s="449"/>
    </row>
    <row r="505" spans="1:8" x14ac:dyDescent="0.2">
      <c r="A505" s="444"/>
      <c r="B505" s="445"/>
      <c r="C505" s="444"/>
      <c r="D505" s="444"/>
      <c r="E505" s="446"/>
      <c r="F505" s="447"/>
      <c r="G505" s="448"/>
      <c r="H505" s="449"/>
    </row>
    <row r="506" spans="1:8" x14ac:dyDescent="0.2">
      <c r="A506" s="444"/>
      <c r="B506" s="445"/>
      <c r="C506" s="444"/>
      <c r="D506" s="444"/>
      <c r="E506" s="446"/>
      <c r="F506" s="447"/>
      <c r="G506" s="448"/>
      <c r="H506" s="449"/>
    </row>
    <row r="507" spans="1:8" x14ac:dyDescent="0.2">
      <c r="A507" s="444"/>
      <c r="B507" s="445"/>
      <c r="C507" s="444"/>
      <c r="D507" s="444"/>
      <c r="E507" s="446"/>
      <c r="F507" s="447"/>
      <c r="G507" s="448"/>
      <c r="H507" s="449"/>
    </row>
    <row r="508" spans="1:8" x14ac:dyDescent="0.2">
      <c r="A508" s="444"/>
      <c r="B508" s="445"/>
      <c r="C508" s="444"/>
      <c r="D508" s="444"/>
      <c r="E508" s="446"/>
      <c r="F508" s="447"/>
      <c r="G508" s="448"/>
      <c r="H508" s="449"/>
    </row>
    <row r="509" spans="1:8" x14ac:dyDescent="0.2">
      <c r="A509" s="444"/>
      <c r="B509" s="445"/>
      <c r="C509" s="444"/>
      <c r="D509" s="444"/>
      <c r="E509" s="446"/>
      <c r="F509" s="447"/>
      <c r="G509" s="448"/>
      <c r="H509" s="449"/>
    </row>
    <row r="510" spans="1:8" x14ac:dyDescent="0.2">
      <c r="A510" s="444"/>
      <c r="B510" s="445"/>
      <c r="C510" s="444"/>
      <c r="D510" s="444"/>
      <c r="E510" s="446"/>
      <c r="F510" s="447"/>
      <c r="G510" s="448"/>
      <c r="H510" s="449"/>
    </row>
    <row r="511" spans="1:8" x14ac:dyDescent="0.2">
      <c r="A511" s="444"/>
      <c r="B511" s="445"/>
      <c r="C511" s="444"/>
      <c r="D511" s="444"/>
      <c r="E511" s="446"/>
      <c r="F511" s="447"/>
      <c r="G511" s="448"/>
      <c r="H511" s="449"/>
    </row>
    <row r="512" spans="1:8" x14ac:dyDescent="0.2">
      <c r="A512" s="444"/>
      <c r="B512" s="445"/>
      <c r="C512" s="444"/>
      <c r="D512" s="444"/>
      <c r="E512" s="446"/>
      <c r="F512" s="447"/>
      <c r="G512" s="448"/>
      <c r="H512" s="449"/>
    </row>
    <row r="513" spans="1:8" x14ac:dyDescent="0.2">
      <c r="A513" s="444"/>
      <c r="B513" s="445"/>
      <c r="C513" s="444"/>
      <c r="D513" s="444"/>
      <c r="E513" s="446"/>
      <c r="F513" s="447"/>
      <c r="G513" s="448"/>
      <c r="H513" s="449"/>
    </row>
    <row r="514" spans="1:8" x14ac:dyDescent="0.2">
      <c r="A514" s="444"/>
      <c r="B514" s="445"/>
      <c r="C514" s="444"/>
      <c r="D514" s="444"/>
      <c r="E514" s="446"/>
      <c r="F514" s="447"/>
      <c r="G514" s="448"/>
      <c r="H514" s="449"/>
    </row>
    <row r="515" spans="1:8" x14ac:dyDescent="0.2">
      <c r="A515" s="444"/>
      <c r="B515" s="445"/>
      <c r="C515" s="444"/>
      <c r="D515" s="444"/>
      <c r="E515" s="446"/>
      <c r="F515" s="447"/>
      <c r="G515" s="448"/>
      <c r="H515" s="449"/>
    </row>
    <row r="516" spans="1:8" x14ac:dyDescent="0.2">
      <c r="A516" s="444"/>
      <c r="B516" s="445"/>
      <c r="C516" s="444"/>
      <c r="D516" s="444"/>
      <c r="E516" s="446"/>
      <c r="F516" s="447"/>
      <c r="G516" s="448"/>
      <c r="H516" s="449"/>
    </row>
    <row r="517" spans="1:8" x14ac:dyDescent="0.2">
      <c r="A517" s="444"/>
      <c r="B517" s="445"/>
      <c r="C517" s="444"/>
      <c r="D517" s="444"/>
      <c r="E517" s="446"/>
      <c r="F517" s="447"/>
      <c r="G517" s="448"/>
      <c r="H517" s="449"/>
    </row>
    <row r="518" spans="1:8" x14ac:dyDescent="0.2">
      <c r="A518" s="444"/>
      <c r="B518" s="445"/>
      <c r="C518" s="444"/>
      <c r="D518" s="444"/>
      <c r="E518" s="446"/>
      <c r="F518" s="447"/>
      <c r="G518" s="448"/>
      <c r="H518" s="449"/>
    </row>
    <row r="519" spans="1:8" x14ac:dyDescent="0.2">
      <c r="A519" s="444"/>
      <c r="B519" s="445"/>
      <c r="C519" s="444"/>
      <c r="D519" s="444"/>
      <c r="E519" s="446"/>
      <c r="F519" s="447"/>
      <c r="G519" s="448"/>
      <c r="H519" s="449"/>
    </row>
    <row r="520" spans="1:8" x14ac:dyDescent="0.2">
      <c r="A520" s="444"/>
      <c r="B520" s="445"/>
      <c r="C520" s="444"/>
      <c r="D520" s="444"/>
      <c r="E520" s="446"/>
      <c r="F520" s="447"/>
      <c r="G520" s="448"/>
      <c r="H520" s="449"/>
    </row>
    <row r="521" spans="1:8" x14ac:dyDescent="0.2">
      <c r="A521" s="444"/>
      <c r="B521" s="445"/>
      <c r="C521" s="444"/>
      <c r="D521" s="444"/>
      <c r="E521" s="446"/>
      <c r="F521" s="447"/>
      <c r="G521" s="448"/>
      <c r="H521" s="449"/>
    </row>
    <row r="522" spans="1:8" x14ac:dyDescent="0.2">
      <c r="A522" s="444"/>
      <c r="B522" s="445"/>
      <c r="C522" s="444"/>
      <c r="D522" s="444"/>
      <c r="E522" s="446"/>
      <c r="F522" s="447"/>
      <c r="G522" s="448"/>
      <c r="H522" s="449"/>
    </row>
    <row r="523" spans="1:8" x14ac:dyDescent="0.2">
      <c r="A523" s="444"/>
      <c r="B523" s="445"/>
      <c r="C523" s="444"/>
      <c r="D523" s="444"/>
      <c r="E523" s="446"/>
      <c r="F523" s="447"/>
      <c r="G523" s="448"/>
      <c r="H523" s="449"/>
    </row>
    <row r="524" spans="1:8" x14ac:dyDescent="0.2">
      <c r="A524" s="444"/>
      <c r="B524" s="445"/>
      <c r="C524" s="444"/>
      <c r="D524" s="444"/>
      <c r="E524" s="446"/>
      <c r="F524" s="447"/>
      <c r="G524" s="448"/>
      <c r="H524" s="449"/>
    </row>
    <row r="525" spans="1:8" x14ac:dyDescent="0.2">
      <c r="A525" s="444"/>
      <c r="B525" s="445"/>
      <c r="C525" s="444"/>
      <c r="D525" s="444"/>
      <c r="E525" s="446"/>
      <c r="F525" s="447"/>
      <c r="G525" s="448"/>
      <c r="H525" s="449"/>
    </row>
    <row r="526" spans="1:8" x14ac:dyDescent="0.2">
      <c r="A526" s="444"/>
      <c r="B526" s="445"/>
      <c r="C526" s="444"/>
      <c r="D526" s="444"/>
      <c r="E526" s="446"/>
      <c r="F526" s="447"/>
      <c r="G526" s="448"/>
      <c r="H526" s="449"/>
    </row>
    <row r="527" spans="1:8" x14ac:dyDescent="0.2">
      <c r="A527" s="444"/>
      <c r="B527" s="445"/>
      <c r="C527" s="444"/>
      <c r="D527" s="444"/>
      <c r="E527" s="446"/>
      <c r="F527" s="447"/>
      <c r="G527" s="448"/>
      <c r="H527" s="449"/>
    </row>
    <row r="528" spans="1:8" x14ac:dyDescent="0.2">
      <c r="A528" s="444"/>
      <c r="B528" s="445"/>
      <c r="C528" s="444"/>
      <c r="D528" s="444"/>
      <c r="E528" s="446"/>
      <c r="F528" s="447"/>
      <c r="G528" s="448"/>
      <c r="H528" s="449"/>
    </row>
    <row r="529" spans="1:8" x14ac:dyDescent="0.2">
      <c r="A529" s="444"/>
      <c r="B529" s="445"/>
      <c r="C529" s="444"/>
      <c r="D529" s="444"/>
      <c r="E529" s="446"/>
      <c r="F529" s="447"/>
      <c r="G529" s="448"/>
      <c r="H529" s="449"/>
    </row>
    <row r="530" spans="1:8" x14ac:dyDescent="0.2">
      <c r="A530" s="444"/>
      <c r="B530" s="445"/>
      <c r="C530" s="444"/>
      <c r="D530" s="444"/>
      <c r="E530" s="446"/>
      <c r="F530" s="447"/>
      <c r="G530" s="448"/>
      <c r="H530" s="449"/>
    </row>
    <row r="531" spans="1:8" x14ac:dyDescent="0.2">
      <c r="A531" s="444"/>
      <c r="B531" s="445"/>
      <c r="C531" s="444"/>
      <c r="D531" s="444"/>
      <c r="E531" s="446"/>
      <c r="F531" s="447"/>
      <c r="G531" s="448"/>
      <c r="H531" s="449"/>
    </row>
    <row r="532" spans="1:8" x14ac:dyDescent="0.2">
      <c r="A532" s="444"/>
      <c r="B532" s="445"/>
      <c r="C532" s="444"/>
      <c r="D532" s="444"/>
      <c r="E532" s="446"/>
      <c r="F532" s="447"/>
      <c r="G532" s="448"/>
      <c r="H532" s="449"/>
    </row>
    <row r="533" spans="1:8" x14ac:dyDescent="0.2">
      <c r="A533" s="444"/>
      <c r="B533" s="445"/>
      <c r="C533" s="444"/>
      <c r="D533" s="444"/>
      <c r="E533" s="446"/>
      <c r="F533" s="447"/>
      <c r="G533" s="448"/>
      <c r="H533" s="449"/>
    </row>
    <row r="534" spans="1:8" x14ac:dyDescent="0.2">
      <c r="A534" s="444"/>
      <c r="B534" s="445"/>
      <c r="C534" s="444"/>
      <c r="D534" s="444"/>
      <c r="E534" s="446"/>
      <c r="F534" s="447"/>
      <c r="G534" s="448"/>
      <c r="H534" s="449"/>
    </row>
    <row r="535" spans="1:8" x14ac:dyDescent="0.2">
      <c r="A535" s="444"/>
      <c r="B535" s="445"/>
      <c r="C535" s="444"/>
      <c r="D535" s="444"/>
      <c r="E535" s="446"/>
      <c r="F535" s="447"/>
      <c r="G535" s="448"/>
      <c r="H535" s="449"/>
    </row>
    <row r="536" spans="1:8" x14ac:dyDescent="0.2">
      <c r="A536" s="444"/>
      <c r="B536" s="445"/>
      <c r="C536" s="444"/>
      <c r="D536" s="444"/>
      <c r="E536" s="446"/>
      <c r="F536" s="447"/>
      <c r="G536" s="448"/>
      <c r="H536" s="449"/>
    </row>
    <row r="537" spans="1:8" x14ac:dyDescent="0.2">
      <c r="A537" s="444"/>
      <c r="B537" s="445"/>
      <c r="C537" s="444"/>
      <c r="D537" s="444"/>
      <c r="E537" s="446"/>
      <c r="F537" s="447"/>
      <c r="G537" s="448"/>
      <c r="H537" s="449"/>
    </row>
    <row r="538" spans="1:8" x14ac:dyDescent="0.2">
      <c r="A538" s="444"/>
      <c r="B538" s="445"/>
      <c r="C538" s="444"/>
      <c r="D538" s="444"/>
      <c r="E538" s="446"/>
      <c r="F538" s="447"/>
      <c r="G538" s="448"/>
      <c r="H538" s="449"/>
    </row>
    <row r="539" spans="1:8" x14ac:dyDescent="0.2">
      <c r="A539" s="444"/>
      <c r="B539" s="445"/>
      <c r="C539" s="444"/>
      <c r="D539" s="444"/>
      <c r="E539" s="446"/>
      <c r="F539" s="447"/>
      <c r="G539" s="448"/>
      <c r="H539" s="449"/>
    </row>
    <row r="540" spans="1:8" x14ac:dyDescent="0.2">
      <c r="A540" s="444"/>
      <c r="B540" s="445"/>
      <c r="C540" s="444"/>
      <c r="D540" s="444"/>
      <c r="E540" s="446"/>
      <c r="F540" s="447"/>
      <c r="G540" s="448"/>
      <c r="H540" s="449"/>
    </row>
    <row r="541" spans="1:8" x14ac:dyDescent="0.2">
      <c r="A541" s="444"/>
      <c r="B541" s="445"/>
      <c r="C541" s="444"/>
      <c r="D541" s="444"/>
      <c r="E541" s="446"/>
      <c r="F541" s="447"/>
      <c r="G541" s="448"/>
      <c r="H541" s="449"/>
    </row>
    <row r="542" spans="1:8" x14ac:dyDescent="0.2">
      <c r="A542" s="444"/>
      <c r="B542" s="445"/>
      <c r="C542" s="444"/>
      <c r="D542" s="444"/>
      <c r="E542" s="446"/>
      <c r="F542" s="447"/>
      <c r="G542" s="448"/>
      <c r="H542" s="449"/>
    </row>
    <row r="543" spans="1:8" x14ac:dyDescent="0.2">
      <c r="A543" s="444"/>
      <c r="B543" s="445"/>
      <c r="C543" s="444"/>
      <c r="D543" s="444"/>
      <c r="E543" s="446"/>
      <c r="F543" s="447"/>
      <c r="G543" s="448"/>
      <c r="H543" s="449"/>
    </row>
    <row r="544" spans="1:8" x14ac:dyDescent="0.2">
      <c r="A544" s="444"/>
      <c r="B544" s="445"/>
      <c r="C544" s="444"/>
      <c r="D544" s="444"/>
      <c r="E544" s="446"/>
      <c r="F544" s="447"/>
      <c r="G544" s="448"/>
      <c r="H544" s="449"/>
    </row>
    <row r="545" spans="1:8" x14ac:dyDescent="0.2">
      <c r="A545" s="444"/>
      <c r="B545" s="445"/>
      <c r="C545" s="444"/>
      <c r="D545" s="444"/>
      <c r="E545" s="446"/>
      <c r="F545" s="447"/>
      <c r="G545" s="448"/>
      <c r="H545" s="449"/>
    </row>
    <row r="546" spans="1:8" x14ac:dyDescent="0.2">
      <c r="A546" s="444"/>
      <c r="B546" s="445"/>
      <c r="C546" s="444"/>
      <c r="D546" s="444"/>
      <c r="E546" s="446"/>
      <c r="F546" s="447"/>
      <c r="G546" s="448"/>
      <c r="H546" s="449"/>
    </row>
    <row r="547" spans="1:8" x14ac:dyDescent="0.2">
      <c r="A547" s="444"/>
      <c r="B547" s="445"/>
      <c r="C547" s="444"/>
      <c r="D547" s="444"/>
      <c r="E547" s="446"/>
      <c r="F547" s="447"/>
      <c r="G547" s="448"/>
      <c r="H547" s="449"/>
    </row>
    <row r="548" spans="1:8" x14ac:dyDescent="0.2">
      <c r="A548" s="444"/>
      <c r="B548" s="445"/>
      <c r="C548" s="444"/>
      <c r="D548" s="444"/>
      <c r="E548" s="446"/>
      <c r="F548" s="447"/>
      <c r="G548" s="448"/>
      <c r="H548" s="449"/>
    </row>
    <row r="549" spans="1:8" x14ac:dyDescent="0.2">
      <c r="A549" s="444"/>
      <c r="B549" s="445"/>
      <c r="C549" s="444"/>
      <c r="D549" s="444"/>
      <c r="E549" s="446"/>
      <c r="F549" s="447"/>
      <c r="G549" s="448"/>
      <c r="H549" s="449"/>
    </row>
    <row r="550" spans="1:8" x14ac:dyDescent="0.2">
      <c r="A550" s="444"/>
      <c r="B550" s="445"/>
      <c r="C550" s="444"/>
      <c r="D550" s="444"/>
      <c r="E550" s="446"/>
      <c r="F550" s="447"/>
      <c r="G550" s="448"/>
      <c r="H550" s="449"/>
    </row>
    <row r="551" spans="1:8" x14ac:dyDescent="0.2">
      <c r="A551" s="444"/>
      <c r="B551" s="445"/>
      <c r="C551" s="444"/>
      <c r="D551" s="444"/>
      <c r="E551" s="446"/>
      <c r="F551" s="447"/>
      <c r="G551" s="448"/>
      <c r="H551" s="449"/>
    </row>
    <row r="552" spans="1:8" x14ac:dyDescent="0.2">
      <c r="A552" s="444"/>
      <c r="B552" s="445"/>
      <c r="C552" s="444"/>
      <c r="D552" s="444"/>
      <c r="E552" s="446"/>
      <c r="F552" s="447"/>
      <c r="G552" s="448"/>
      <c r="H552" s="449"/>
    </row>
    <row r="553" spans="1:8" x14ac:dyDescent="0.2">
      <c r="A553" s="444"/>
      <c r="B553" s="445"/>
      <c r="C553" s="444"/>
      <c r="D553" s="444"/>
      <c r="E553" s="446"/>
      <c r="F553" s="447"/>
      <c r="G553" s="448"/>
      <c r="H553" s="449"/>
    </row>
    <row r="554" spans="1:8" x14ac:dyDescent="0.2">
      <c r="A554" s="444"/>
      <c r="B554" s="445"/>
      <c r="C554" s="444"/>
      <c r="D554" s="444"/>
      <c r="E554" s="446"/>
      <c r="F554" s="447"/>
      <c r="G554" s="448"/>
      <c r="H554" s="449"/>
    </row>
    <row r="555" spans="1:8" x14ac:dyDescent="0.2">
      <c r="A555" s="444"/>
      <c r="B555" s="445"/>
      <c r="C555" s="444"/>
      <c r="D555" s="444"/>
      <c r="E555" s="446"/>
      <c r="F555" s="447"/>
      <c r="G555" s="448"/>
      <c r="H555" s="449"/>
    </row>
    <row r="556" spans="1:8" x14ac:dyDescent="0.2">
      <c r="A556" s="444"/>
      <c r="B556" s="445"/>
      <c r="C556" s="444"/>
      <c r="D556" s="444"/>
      <c r="E556" s="446"/>
      <c r="F556" s="447"/>
      <c r="G556" s="448"/>
      <c r="H556" s="449"/>
    </row>
    <row r="557" spans="1:8" x14ac:dyDescent="0.2">
      <c r="A557" s="444"/>
      <c r="B557" s="445"/>
      <c r="C557" s="444"/>
      <c r="D557" s="444"/>
      <c r="E557" s="446"/>
      <c r="F557" s="447"/>
      <c r="G557" s="448"/>
      <c r="H557" s="449"/>
    </row>
    <row r="558" spans="1:8" x14ac:dyDescent="0.2">
      <c r="A558" s="444"/>
      <c r="B558" s="445"/>
      <c r="C558" s="444"/>
      <c r="D558" s="444"/>
      <c r="E558" s="446"/>
      <c r="F558" s="447"/>
      <c r="G558" s="448"/>
      <c r="H558" s="449"/>
    </row>
    <row r="559" spans="1:8" x14ac:dyDescent="0.2">
      <c r="A559" s="444"/>
      <c r="B559" s="445"/>
      <c r="C559" s="444"/>
      <c r="D559" s="444"/>
      <c r="E559" s="446"/>
      <c r="F559" s="447"/>
      <c r="G559" s="448"/>
      <c r="H559" s="449"/>
    </row>
    <row r="560" spans="1:8" x14ac:dyDescent="0.2">
      <c r="A560" s="444"/>
      <c r="B560" s="445"/>
      <c r="C560" s="444"/>
      <c r="D560" s="444"/>
      <c r="E560" s="446"/>
      <c r="F560" s="447"/>
      <c r="G560" s="448"/>
      <c r="H560" s="449"/>
    </row>
    <row r="561" spans="1:8" x14ac:dyDescent="0.2">
      <c r="A561" s="444"/>
      <c r="B561" s="445"/>
      <c r="C561" s="444"/>
      <c r="D561" s="444"/>
      <c r="E561" s="446"/>
      <c r="F561" s="447"/>
      <c r="G561" s="448"/>
      <c r="H561" s="449"/>
    </row>
    <row r="562" spans="1:8" x14ac:dyDescent="0.2">
      <c r="A562" s="444"/>
      <c r="B562" s="445"/>
      <c r="C562" s="444"/>
      <c r="D562" s="444"/>
      <c r="E562" s="446"/>
      <c r="F562" s="447"/>
      <c r="G562" s="448"/>
      <c r="H562" s="449"/>
    </row>
    <row r="563" spans="1:8" x14ac:dyDescent="0.2">
      <c r="A563" s="444"/>
      <c r="B563" s="445"/>
      <c r="C563" s="444"/>
      <c r="D563" s="444"/>
      <c r="E563" s="446"/>
      <c r="F563" s="447"/>
      <c r="G563" s="448"/>
      <c r="H563" s="449"/>
    </row>
    <row r="564" spans="1:8" x14ac:dyDescent="0.2">
      <c r="A564" s="444"/>
      <c r="B564" s="445"/>
      <c r="C564" s="444"/>
      <c r="D564" s="444"/>
      <c r="E564" s="446"/>
      <c r="F564" s="447"/>
      <c r="G564" s="448"/>
      <c r="H564" s="449"/>
    </row>
    <row r="565" spans="1:8" x14ac:dyDescent="0.2">
      <c r="A565" s="444"/>
      <c r="B565" s="445"/>
      <c r="C565" s="444"/>
      <c r="D565" s="444"/>
      <c r="E565" s="446"/>
      <c r="F565" s="447"/>
      <c r="G565" s="448"/>
      <c r="H565" s="449"/>
    </row>
    <row r="566" spans="1:8" x14ac:dyDescent="0.2">
      <c r="A566" s="444"/>
      <c r="B566" s="445"/>
      <c r="C566" s="444"/>
      <c r="D566" s="444"/>
      <c r="E566" s="446"/>
      <c r="F566" s="447"/>
      <c r="G566" s="448"/>
      <c r="H566" s="449"/>
    </row>
    <row r="567" spans="1:8" x14ac:dyDescent="0.2">
      <c r="A567" s="444"/>
      <c r="B567" s="445"/>
      <c r="C567" s="444"/>
      <c r="D567" s="444"/>
      <c r="E567" s="446"/>
      <c r="F567" s="447"/>
      <c r="G567" s="448"/>
      <c r="H567" s="449"/>
    </row>
    <row r="568" spans="1:8" x14ac:dyDescent="0.2">
      <c r="A568" s="444"/>
      <c r="B568" s="445"/>
      <c r="C568" s="444"/>
      <c r="D568" s="444"/>
      <c r="E568" s="446"/>
      <c r="F568" s="447"/>
      <c r="G568" s="448"/>
      <c r="H568" s="449"/>
    </row>
    <row r="569" spans="1:8" x14ac:dyDescent="0.2">
      <c r="A569" s="444"/>
      <c r="B569" s="445"/>
      <c r="C569" s="444"/>
      <c r="D569" s="444"/>
      <c r="E569" s="446"/>
      <c r="F569" s="447"/>
      <c r="G569" s="448"/>
      <c r="H569" s="449"/>
    </row>
    <row r="570" spans="1:8" x14ac:dyDescent="0.2">
      <c r="A570" s="444"/>
      <c r="B570" s="445"/>
      <c r="C570" s="444"/>
      <c r="D570" s="444"/>
      <c r="E570" s="446"/>
      <c r="F570" s="447"/>
      <c r="G570" s="448"/>
      <c r="H570" s="449"/>
    </row>
    <row r="571" spans="1:8" x14ac:dyDescent="0.2">
      <c r="A571" s="444"/>
      <c r="B571" s="445"/>
      <c r="C571" s="444"/>
      <c r="D571" s="444"/>
      <c r="E571" s="446"/>
      <c r="F571" s="447"/>
      <c r="G571" s="448"/>
      <c r="H571" s="449"/>
    </row>
    <row r="572" spans="1:8" x14ac:dyDescent="0.2">
      <c r="A572" s="444"/>
      <c r="B572" s="445"/>
      <c r="C572" s="444"/>
      <c r="D572" s="444"/>
      <c r="E572" s="446"/>
      <c r="F572" s="447"/>
      <c r="G572" s="448"/>
      <c r="H572" s="449"/>
    </row>
    <row r="573" spans="1:8" x14ac:dyDescent="0.2">
      <c r="A573" s="444"/>
      <c r="B573" s="445"/>
      <c r="C573" s="444"/>
      <c r="D573" s="444"/>
      <c r="E573" s="446"/>
      <c r="F573" s="447"/>
      <c r="G573" s="448"/>
      <c r="H573" s="449"/>
    </row>
    <row r="574" spans="1:8" x14ac:dyDescent="0.2">
      <c r="A574" s="444"/>
      <c r="B574" s="445"/>
      <c r="C574" s="444"/>
      <c r="D574" s="444"/>
      <c r="E574" s="446"/>
      <c r="F574" s="447"/>
      <c r="G574" s="448"/>
      <c r="H574" s="449"/>
    </row>
    <row r="575" spans="1:8" x14ac:dyDescent="0.2">
      <c r="A575" s="444"/>
      <c r="B575" s="445"/>
      <c r="C575" s="444"/>
      <c r="D575" s="444"/>
      <c r="E575" s="446"/>
      <c r="F575" s="447"/>
      <c r="G575" s="448"/>
      <c r="H575" s="449"/>
    </row>
    <row r="576" spans="1:8" x14ac:dyDescent="0.2">
      <c r="A576" s="444"/>
      <c r="B576" s="445"/>
      <c r="C576" s="444"/>
      <c r="D576" s="444"/>
      <c r="E576" s="446"/>
      <c r="F576" s="447"/>
      <c r="G576" s="448"/>
      <c r="H576" s="449"/>
    </row>
    <row r="577" spans="1:8" x14ac:dyDescent="0.2">
      <c r="A577" s="444"/>
      <c r="B577" s="445"/>
      <c r="C577" s="444"/>
      <c r="D577" s="444"/>
      <c r="E577" s="446"/>
      <c r="F577" s="447"/>
      <c r="G577" s="448"/>
      <c r="H577" s="449"/>
    </row>
    <row r="578" spans="1:8" x14ac:dyDescent="0.2">
      <c r="A578" s="444"/>
      <c r="B578" s="445"/>
      <c r="C578" s="444"/>
      <c r="D578" s="444"/>
      <c r="E578" s="446"/>
      <c r="F578" s="447"/>
      <c r="G578" s="448"/>
      <c r="H578" s="449"/>
    </row>
    <row r="579" spans="1:8" x14ac:dyDescent="0.2">
      <c r="A579" s="444"/>
      <c r="B579" s="445"/>
      <c r="C579" s="444"/>
      <c r="D579" s="444"/>
      <c r="E579" s="446"/>
      <c r="F579" s="447"/>
      <c r="G579" s="448"/>
      <c r="H579" s="449"/>
    </row>
    <row r="580" spans="1:8" x14ac:dyDescent="0.2">
      <c r="A580" s="444"/>
      <c r="B580" s="445"/>
      <c r="C580" s="444"/>
      <c r="D580" s="444"/>
      <c r="E580" s="446"/>
      <c r="F580" s="447"/>
      <c r="G580" s="448"/>
      <c r="H580" s="449"/>
    </row>
    <row r="581" spans="1:8" x14ac:dyDescent="0.2">
      <c r="A581" s="444"/>
      <c r="B581" s="445"/>
      <c r="C581" s="444"/>
      <c r="D581" s="444"/>
      <c r="E581" s="446"/>
      <c r="F581" s="447"/>
      <c r="G581" s="448"/>
      <c r="H581" s="449"/>
    </row>
    <row r="582" spans="1:8" x14ac:dyDescent="0.2">
      <c r="A582" s="444"/>
      <c r="B582" s="445"/>
      <c r="C582" s="444"/>
      <c r="D582" s="444"/>
      <c r="E582" s="446"/>
      <c r="F582" s="447"/>
      <c r="G582" s="448"/>
      <c r="H582" s="449"/>
    </row>
    <row r="583" spans="1:8" x14ac:dyDescent="0.2">
      <c r="A583" s="444"/>
      <c r="B583" s="445"/>
      <c r="C583" s="444"/>
      <c r="D583" s="444"/>
      <c r="E583" s="446"/>
      <c r="F583" s="447"/>
      <c r="G583" s="448"/>
      <c r="H583" s="449"/>
    </row>
    <row r="584" spans="1:8" x14ac:dyDescent="0.2">
      <c r="A584" s="444"/>
      <c r="B584" s="445"/>
      <c r="C584" s="444"/>
      <c r="D584" s="444"/>
      <c r="E584" s="446"/>
      <c r="F584" s="447"/>
      <c r="G584" s="448"/>
      <c r="H584" s="449"/>
    </row>
    <row r="585" spans="1:8" x14ac:dyDescent="0.2">
      <c r="A585" s="444"/>
      <c r="B585" s="445"/>
      <c r="C585" s="444"/>
      <c r="D585" s="444"/>
      <c r="E585" s="446"/>
      <c r="F585" s="447"/>
      <c r="G585" s="448"/>
      <c r="H585" s="449"/>
    </row>
    <row r="586" spans="1:8" x14ac:dyDescent="0.2">
      <c r="A586" s="444"/>
      <c r="B586" s="445"/>
      <c r="C586" s="444"/>
      <c r="D586" s="444"/>
      <c r="E586" s="446"/>
      <c r="F586" s="447"/>
      <c r="G586" s="448"/>
      <c r="H586" s="449"/>
    </row>
    <row r="587" spans="1:8" x14ac:dyDescent="0.2">
      <c r="A587" s="444"/>
      <c r="B587" s="445"/>
      <c r="C587" s="444"/>
      <c r="D587" s="444"/>
      <c r="E587" s="446"/>
      <c r="F587" s="447"/>
      <c r="G587" s="448"/>
      <c r="H587" s="449"/>
    </row>
    <row r="588" spans="1:8" x14ac:dyDescent="0.2">
      <c r="A588" s="444"/>
      <c r="B588" s="445"/>
      <c r="C588" s="444"/>
      <c r="D588" s="444"/>
      <c r="E588" s="446"/>
      <c r="F588" s="447"/>
      <c r="G588" s="448"/>
      <c r="H588" s="449"/>
    </row>
    <row r="589" spans="1:8" x14ac:dyDescent="0.2">
      <c r="A589" s="444"/>
      <c r="B589" s="445"/>
      <c r="C589" s="444"/>
      <c r="D589" s="444"/>
      <c r="E589" s="446"/>
      <c r="F589" s="447"/>
      <c r="G589" s="448"/>
      <c r="H589" s="449"/>
    </row>
    <row r="590" spans="1:8" x14ac:dyDescent="0.2">
      <c r="A590" s="444"/>
      <c r="B590" s="445"/>
      <c r="C590" s="444"/>
      <c r="D590" s="444"/>
      <c r="E590" s="446"/>
      <c r="F590" s="447"/>
      <c r="G590" s="448"/>
      <c r="H590" s="449"/>
    </row>
    <row r="591" spans="1:8" x14ac:dyDescent="0.2">
      <c r="A591" s="444"/>
      <c r="B591" s="445"/>
      <c r="C591" s="444"/>
      <c r="D591" s="444"/>
      <c r="E591" s="446"/>
      <c r="F591" s="447"/>
      <c r="G591" s="448"/>
      <c r="H591" s="449"/>
    </row>
    <row r="592" spans="1:8" x14ac:dyDescent="0.2">
      <c r="A592" s="444"/>
      <c r="B592" s="445"/>
      <c r="C592" s="444"/>
      <c r="D592" s="444"/>
      <c r="E592" s="446"/>
      <c r="F592" s="447"/>
      <c r="G592" s="448"/>
      <c r="H592" s="449"/>
    </row>
    <row r="593" spans="1:8" x14ac:dyDescent="0.2">
      <c r="A593" s="444"/>
      <c r="B593" s="445"/>
      <c r="C593" s="444"/>
      <c r="D593" s="444"/>
      <c r="E593" s="446"/>
      <c r="F593" s="447"/>
      <c r="G593" s="448"/>
      <c r="H593" s="449"/>
    </row>
    <row r="594" spans="1:8" x14ac:dyDescent="0.2">
      <c r="A594" s="444"/>
      <c r="B594" s="445"/>
      <c r="C594" s="444"/>
      <c r="D594" s="444"/>
      <c r="E594" s="446"/>
      <c r="F594" s="447"/>
      <c r="G594" s="448"/>
      <c r="H594" s="449"/>
    </row>
    <row r="595" spans="1:8" x14ac:dyDescent="0.2">
      <c r="A595" s="444"/>
      <c r="B595" s="445"/>
      <c r="C595" s="444"/>
      <c r="D595" s="444"/>
      <c r="E595" s="446"/>
      <c r="F595" s="447"/>
      <c r="G595" s="448"/>
      <c r="H595" s="449"/>
    </row>
    <row r="596" spans="1:8" x14ac:dyDescent="0.2">
      <c r="A596" s="444"/>
      <c r="B596" s="445"/>
      <c r="C596" s="444"/>
      <c r="D596" s="444"/>
      <c r="E596" s="446"/>
      <c r="F596" s="447"/>
      <c r="G596" s="448"/>
      <c r="H596" s="449"/>
    </row>
    <row r="597" spans="1:8" x14ac:dyDescent="0.2">
      <c r="A597" s="444"/>
      <c r="B597" s="445"/>
      <c r="C597" s="444"/>
      <c r="D597" s="444"/>
      <c r="E597" s="446"/>
      <c r="F597" s="447"/>
      <c r="G597" s="448"/>
      <c r="H597" s="449"/>
    </row>
    <row r="598" spans="1:8" x14ac:dyDescent="0.2">
      <c r="A598" s="444"/>
      <c r="B598" s="445"/>
      <c r="C598" s="444"/>
      <c r="D598" s="444"/>
      <c r="E598" s="446"/>
      <c r="F598" s="447"/>
      <c r="G598" s="448"/>
      <c r="H598" s="449"/>
    </row>
    <row r="599" spans="1:8" x14ac:dyDescent="0.2">
      <c r="A599" s="444"/>
      <c r="B599" s="445"/>
      <c r="C599" s="444"/>
      <c r="D599" s="444"/>
      <c r="E599" s="446"/>
      <c r="F599" s="447"/>
      <c r="G599" s="448"/>
      <c r="H599" s="449"/>
    </row>
    <row r="600" spans="1:8" x14ac:dyDescent="0.2">
      <c r="A600" s="444"/>
      <c r="B600" s="445"/>
      <c r="C600" s="444"/>
      <c r="D600" s="444"/>
      <c r="E600" s="446"/>
      <c r="F600" s="447"/>
      <c r="G600" s="448"/>
      <c r="H600" s="449"/>
    </row>
    <row r="601" spans="1:8" x14ac:dyDescent="0.2">
      <c r="A601" s="444"/>
      <c r="B601" s="445"/>
      <c r="C601" s="444"/>
      <c r="D601" s="444"/>
      <c r="E601" s="446"/>
      <c r="F601" s="447"/>
      <c r="G601" s="448"/>
      <c r="H601" s="449"/>
    </row>
    <row r="602" spans="1:8" x14ac:dyDescent="0.2">
      <c r="A602" s="444"/>
      <c r="B602" s="445"/>
      <c r="C602" s="444"/>
      <c r="D602" s="444"/>
      <c r="E602" s="446"/>
      <c r="F602" s="447"/>
      <c r="G602" s="448"/>
      <c r="H602" s="449"/>
    </row>
    <row r="603" spans="1:8" x14ac:dyDescent="0.2">
      <c r="A603" s="444"/>
      <c r="B603" s="445"/>
      <c r="C603" s="444"/>
      <c r="D603" s="444"/>
      <c r="E603" s="446"/>
      <c r="F603" s="447"/>
      <c r="G603" s="448"/>
      <c r="H603" s="449"/>
    </row>
    <row r="604" spans="1:8" x14ac:dyDescent="0.2">
      <c r="A604" s="444"/>
      <c r="B604" s="445"/>
      <c r="C604" s="444"/>
      <c r="D604" s="444"/>
      <c r="E604" s="446"/>
      <c r="F604" s="447"/>
      <c r="G604" s="448"/>
      <c r="H604" s="449"/>
    </row>
    <row r="605" spans="1:8" x14ac:dyDescent="0.2">
      <c r="A605" s="444"/>
      <c r="B605" s="445"/>
      <c r="C605" s="444"/>
      <c r="D605" s="444"/>
      <c r="E605" s="446"/>
      <c r="F605" s="447"/>
      <c r="G605" s="448"/>
      <c r="H605" s="449"/>
    </row>
    <row r="606" spans="1:8" x14ac:dyDescent="0.2">
      <c r="A606" s="444"/>
      <c r="B606" s="445"/>
      <c r="C606" s="444"/>
      <c r="D606" s="444"/>
      <c r="E606" s="446"/>
      <c r="F606" s="447"/>
      <c r="G606" s="448"/>
      <c r="H606" s="449"/>
    </row>
    <row r="607" spans="1:8" x14ac:dyDescent="0.2">
      <c r="A607" s="444"/>
      <c r="B607" s="445"/>
      <c r="C607" s="444"/>
      <c r="D607" s="444"/>
      <c r="E607" s="446"/>
      <c r="F607" s="447"/>
      <c r="G607" s="448"/>
      <c r="H607" s="449"/>
    </row>
    <row r="608" spans="1:8" x14ac:dyDescent="0.2">
      <c r="A608" s="444"/>
      <c r="B608" s="445"/>
      <c r="C608" s="444"/>
      <c r="D608" s="444"/>
      <c r="E608" s="446"/>
      <c r="F608" s="447"/>
      <c r="G608" s="448"/>
      <c r="H608" s="449"/>
    </row>
    <row r="609" spans="1:8" x14ac:dyDescent="0.2">
      <c r="A609" s="444"/>
      <c r="B609" s="445"/>
      <c r="C609" s="444"/>
      <c r="D609" s="444"/>
      <c r="E609" s="446"/>
      <c r="F609" s="447"/>
      <c r="G609" s="448"/>
      <c r="H609" s="449"/>
    </row>
    <row r="610" spans="1:8" x14ac:dyDescent="0.2">
      <c r="A610" s="444"/>
      <c r="B610" s="445"/>
      <c r="C610" s="444"/>
      <c r="D610" s="444"/>
      <c r="E610" s="446"/>
      <c r="F610" s="447"/>
      <c r="G610" s="448"/>
      <c r="H610" s="449"/>
    </row>
    <row r="611" spans="1:8" x14ac:dyDescent="0.2">
      <c r="A611" s="444"/>
      <c r="B611" s="445"/>
      <c r="C611" s="444"/>
      <c r="D611" s="444"/>
      <c r="E611" s="446"/>
      <c r="F611" s="447"/>
      <c r="G611" s="448"/>
      <c r="H611" s="449"/>
    </row>
    <row r="612" spans="1:8" x14ac:dyDescent="0.2">
      <c r="A612" s="444"/>
      <c r="B612" s="445"/>
      <c r="C612" s="444"/>
      <c r="D612" s="444"/>
      <c r="E612" s="446"/>
      <c r="F612" s="447"/>
      <c r="G612" s="448"/>
      <c r="H612" s="449"/>
    </row>
    <row r="613" spans="1:8" x14ac:dyDescent="0.2">
      <c r="A613" s="444"/>
      <c r="B613" s="445"/>
      <c r="C613" s="444"/>
      <c r="D613" s="444"/>
      <c r="E613" s="446"/>
      <c r="F613" s="447"/>
      <c r="G613" s="448"/>
      <c r="H613" s="449"/>
    </row>
    <row r="614" spans="1:8" x14ac:dyDescent="0.2">
      <c r="A614" s="444"/>
      <c r="B614" s="445"/>
      <c r="C614" s="444"/>
      <c r="D614" s="444"/>
      <c r="E614" s="446"/>
      <c r="F614" s="447"/>
      <c r="G614" s="448"/>
      <c r="H614" s="449"/>
    </row>
    <row r="615" spans="1:8" x14ac:dyDescent="0.2">
      <c r="A615" s="444"/>
      <c r="B615" s="445"/>
      <c r="C615" s="444"/>
      <c r="D615" s="444"/>
      <c r="E615" s="446"/>
      <c r="F615" s="447"/>
      <c r="G615" s="448"/>
      <c r="H615" s="449"/>
    </row>
    <row r="616" spans="1:8" x14ac:dyDescent="0.2">
      <c r="A616" s="444"/>
      <c r="B616" s="445"/>
      <c r="C616" s="444"/>
      <c r="D616" s="444"/>
      <c r="E616" s="446"/>
      <c r="F616" s="447"/>
      <c r="G616" s="448"/>
      <c r="H616" s="449"/>
    </row>
    <row r="617" spans="1:8" x14ac:dyDescent="0.2">
      <c r="A617" s="444"/>
      <c r="B617" s="445"/>
      <c r="C617" s="444"/>
      <c r="D617" s="444"/>
      <c r="E617" s="446"/>
      <c r="F617" s="447"/>
      <c r="G617" s="448"/>
      <c r="H617" s="449"/>
    </row>
    <row r="618" spans="1:8" x14ac:dyDescent="0.2">
      <c r="A618" s="444"/>
      <c r="B618" s="445"/>
      <c r="C618" s="444"/>
      <c r="D618" s="444"/>
      <c r="E618" s="446"/>
      <c r="F618" s="447"/>
      <c r="G618" s="448"/>
      <c r="H618" s="449"/>
    </row>
    <row r="619" spans="1:8" x14ac:dyDescent="0.2">
      <c r="A619" s="444"/>
      <c r="B619" s="445"/>
      <c r="C619" s="444"/>
      <c r="D619" s="444"/>
      <c r="E619" s="446"/>
      <c r="F619" s="447"/>
      <c r="G619" s="448"/>
      <c r="H619" s="449"/>
    </row>
    <row r="620" spans="1:8" x14ac:dyDescent="0.2">
      <c r="A620" s="444"/>
      <c r="B620" s="445"/>
      <c r="C620" s="444"/>
      <c r="D620" s="444"/>
      <c r="E620" s="446"/>
      <c r="F620" s="447"/>
      <c r="G620" s="448"/>
      <c r="H620" s="449"/>
    </row>
    <row r="621" spans="1:8" x14ac:dyDescent="0.2">
      <c r="A621" s="444"/>
      <c r="B621" s="445"/>
      <c r="C621" s="444"/>
      <c r="D621" s="444"/>
      <c r="E621" s="446"/>
      <c r="F621" s="447"/>
      <c r="G621" s="448"/>
      <c r="H621" s="449"/>
    </row>
    <row r="622" spans="1:8" x14ac:dyDescent="0.2">
      <c r="A622" s="444"/>
      <c r="B622" s="445"/>
      <c r="C622" s="444"/>
      <c r="D622" s="444"/>
      <c r="E622" s="446"/>
      <c r="F622" s="447"/>
      <c r="G622" s="448"/>
      <c r="H622" s="449"/>
    </row>
    <row r="623" spans="1:8" x14ac:dyDescent="0.2">
      <c r="A623" s="444"/>
      <c r="B623" s="445"/>
      <c r="C623" s="444"/>
      <c r="D623" s="444"/>
      <c r="E623" s="446"/>
      <c r="F623" s="447"/>
      <c r="G623" s="448"/>
      <c r="H623" s="449"/>
    </row>
    <row r="624" spans="1:8" x14ac:dyDescent="0.2">
      <c r="A624" s="444"/>
      <c r="B624" s="445"/>
      <c r="C624" s="444"/>
      <c r="D624" s="444"/>
      <c r="E624" s="446"/>
      <c r="F624" s="447"/>
      <c r="G624" s="448"/>
      <c r="H624" s="449"/>
    </row>
    <row r="625" spans="1:8" x14ac:dyDescent="0.2">
      <c r="A625" s="444"/>
      <c r="B625" s="445"/>
      <c r="C625" s="444"/>
      <c r="D625" s="444"/>
      <c r="E625" s="446"/>
      <c r="F625" s="447"/>
      <c r="G625" s="448"/>
      <c r="H625" s="449"/>
    </row>
    <row r="626" spans="1:8" x14ac:dyDescent="0.2">
      <c r="A626" s="444"/>
      <c r="B626" s="445"/>
      <c r="C626" s="444"/>
      <c r="D626" s="444"/>
      <c r="E626" s="446"/>
      <c r="F626" s="447"/>
      <c r="G626" s="448"/>
      <c r="H626" s="449"/>
    </row>
    <row r="627" spans="1:8" x14ac:dyDescent="0.2">
      <c r="A627" s="444"/>
      <c r="B627" s="445"/>
      <c r="C627" s="444"/>
      <c r="D627" s="444"/>
      <c r="E627" s="446"/>
      <c r="F627" s="447"/>
      <c r="G627" s="448"/>
      <c r="H627" s="449"/>
    </row>
    <row r="628" spans="1:8" x14ac:dyDescent="0.2">
      <c r="A628" s="444"/>
      <c r="B628" s="445"/>
      <c r="C628" s="444"/>
      <c r="D628" s="444"/>
      <c r="E628" s="446"/>
      <c r="F628" s="447"/>
      <c r="G628" s="448"/>
      <c r="H628" s="449"/>
    </row>
    <row r="629" spans="1:8" x14ac:dyDescent="0.2">
      <c r="A629" s="444"/>
      <c r="B629" s="445"/>
      <c r="C629" s="444"/>
      <c r="D629" s="444"/>
      <c r="E629" s="446"/>
      <c r="F629" s="447"/>
      <c r="G629" s="448"/>
      <c r="H629" s="449"/>
    </row>
    <row r="630" spans="1:8" x14ac:dyDescent="0.2">
      <c r="A630" s="444"/>
      <c r="B630" s="445"/>
      <c r="C630" s="444"/>
      <c r="D630" s="444"/>
      <c r="E630" s="446"/>
      <c r="F630" s="447"/>
      <c r="G630" s="448"/>
      <c r="H630" s="449"/>
    </row>
    <row r="631" spans="1:8" x14ac:dyDescent="0.2">
      <c r="A631" s="444"/>
      <c r="B631" s="445"/>
      <c r="C631" s="444"/>
      <c r="D631" s="444"/>
      <c r="E631" s="446"/>
      <c r="F631" s="447"/>
      <c r="G631" s="448"/>
      <c r="H631" s="449"/>
    </row>
    <row r="632" spans="1:8" x14ac:dyDescent="0.2">
      <c r="A632" s="444"/>
      <c r="B632" s="445"/>
      <c r="C632" s="444"/>
      <c r="D632" s="444"/>
      <c r="E632" s="446"/>
      <c r="F632" s="447"/>
      <c r="G632" s="448"/>
      <c r="H632" s="449"/>
    </row>
    <row r="633" spans="1:8" x14ac:dyDescent="0.2">
      <c r="A633" s="444"/>
      <c r="B633" s="445"/>
      <c r="C633" s="444"/>
      <c r="D633" s="444"/>
      <c r="E633" s="446"/>
      <c r="F633" s="447"/>
      <c r="G633" s="448"/>
      <c r="H633" s="449"/>
    </row>
    <row r="634" spans="1:8" x14ac:dyDescent="0.2">
      <c r="A634" s="444"/>
      <c r="B634" s="445"/>
      <c r="C634" s="444"/>
      <c r="D634" s="444"/>
      <c r="E634" s="446"/>
      <c r="F634" s="447"/>
      <c r="G634" s="448"/>
      <c r="H634" s="449"/>
    </row>
    <row r="635" spans="1:8" x14ac:dyDescent="0.2">
      <c r="A635" s="444"/>
      <c r="B635" s="445"/>
      <c r="C635" s="444"/>
      <c r="D635" s="444"/>
      <c r="E635" s="446"/>
      <c r="F635" s="447"/>
      <c r="G635" s="448"/>
      <c r="H635" s="449"/>
    </row>
    <row r="636" spans="1:8" x14ac:dyDescent="0.2">
      <c r="A636" s="444"/>
      <c r="B636" s="445"/>
      <c r="C636" s="444"/>
      <c r="D636" s="444"/>
      <c r="E636" s="446"/>
      <c r="F636" s="447"/>
      <c r="G636" s="448"/>
      <c r="H636" s="449"/>
    </row>
    <row r="637" spans="1:8" x14ac:dyDescent="0.2">
      <c r="A637" s="444"/>
      <c r="B637" s="445"/>
      <c r="C637" s="444"/>
      <c r="D637" s="444"/>
      <c r="E637" s="446"/>
      <c r="F637" s="447"/>
      <c r="G637" s="448"/>
      <c r="H637" s="449"/>
    </row>
    <row r="638" spans="1:8" x14ac:dyDescent="0.2">
      <c r="A638" s="444"/>
      <c r="B638" s="445"/>
      <c r="C638" s="444"/>
      <c r="D638" s="444"/>
      <c r="E638" s="446"/>
      <c r="F638" s="447"/>
      <c r="G638" s="448"/>
      <c r="H638" s="449"/>
    </row>
    <row r="639" spans="1:8" x14ac:dyDescent="0.2">
      <c r="A639" s="444"/>
      <c r="B639" s="445"/>
      <c r="C639" s="444"/>
      <c r="D639" s="444"/>
      <c r="E639" s="446"/>
      <c r="F639" s="447"/>
      <c r="G639" s="448"/>
      <c r="H639" s="449"/>
    </row>
    <row r="640" spans="1:8" x14ac:dyDescent="0.2">
      <c r="A640" s="444"/>
      <c r="B640" s="445"/>
      <c r="C640" s="444"/>
      <c r="D640" s="444"/>
      <c r="E640" s="446"/>
      <c r="F640" s="447"/>
      <c r="G640" s="448"/>
      <c r="H640" s="449"/>
    </row>
    <row r="641" spans="1:8" x14ac:dyDescent="0.2">
      <c r="A641" s="444"/>
      <c r="B641" s="445"/>
      <c r="C641" s="444"/>
      <c r="D641" s="444"/>
      <c r="E641" s="446"/>
      <c r="F641" s="447"/>
      <c r="G641" s="448"/>
      <c r="H641" s="449"/>
    </row>
    <row r="642" spans="1:8" x14ac:dyDescent="0.2">
      <c r="A642" s="444"/>
      <c r="B642" s="445"/>
      <c r="C642" s="444"/>
      <c r="D642" s="444"/>
      <c r="E642" s="446"/>
      <c r="F642" s="447"/>
      <c r="G642" s="448"/>
      <c r="H642" s="449"/>
    </row>
    <row r="643" spans="1:8" x14ac:dyDescent="0.2">
      <c r="A643" s="444"/>
      <c r="B643" s="445"/>
      <c r="C643" s="444"/>
      <c r="D643" s="444"/>
      <c r="E643" s="446"/>
      <c r="F643" s="447"/>
      <c r="G643" s="448"/>
      <c r="H643" s="449"/>
    </row>
    <row r="644" spans="1:8" x14ac:dyDescent="0.2">
      <c r="A644" s="444"/>
      <c r="B644" s="445"/>
      <c r="C644" s="444"/>
      <c r="D644" s="444"/>
      <c r="E644" s="446"/>
      <c r="F644" s="447"/>
      <c r="G644" s="448"/>
      <c r="H644" s="449"/>
    </row>
    <row r="645" spans="1:8" x14ac:dyDescent="0.2">
      <c r="A645" s="444"/>
      <c r="B645" s="445"/>
      <c r="C645" s="444"/>
      <c r="D645" s="444"/>
      <c r="E645" s="446"/>
      <c r="F645" s="447"/>
      <c r="G645" s="448"/>
      <c r="H645" s="449"/>
    </row>
    <row r="646" spans="1:8" x14ac:dyDescent="0.2">
      <c r="A646" s="444"/>
      <c r="B646" s="445"/>
      <c r="C646" s="444"/>
      <c r="D646" s="444"/>
      <c r="E646" s="446"/>
      <c r="F646" s="447"/>
      <c r="G646" s="448"/>
      <c r="H646" s="449"/>
    </row>
    <row r="647" spans="1:8" x14ac:dyDescent="0.2">
      <c r="A647" s="444"/>
      <c r="B647" s="445"/>
      <c r="C647" s="444"/>
      <c r="D647" s="444"/>
      <c r="E647" s="446"/>
      <c r="F647" s="447"/>
      <c r="G647" s="448"/>
      <c r="H647" s="449"/>
    </row>
    <row r="648" spans="1:8" x14ac:dyDescent="0.2">
      <c r="A648" s="444"/>
      <c r="B648" s="445"/>
      <c r="C648" s="444"/>
      <c r="D648" s="444"/>
      <c r="E648" s="446"/>
      <c r="F648" s="447"/>
      <c r="G648" s="448"/>
      <c r="H648" s="449"/>
    </row>
    <row r="649" spans="1:8" x14ac:dyDescent="0.2">
      <c r="A649" s="444"/>
      <c r="B649" s="445"/>
      <c r="C649" s="444"/>
      <c r="D649" s="444"/>
      <c r="E649" s="446"/>
      <c r="F649" s="447"/>
      <c r="G649" s="448"/>
      <c r="H649" s="449"/>
    </row>
    <row r="650" spans="1:8" x14ac:dyDescent="0.2">
      <c r="A650" s="444"/>
      <c r="B650" s="445"/>
      <c r="C650" s="444"/>
      <c r="D650" s="444"/>
      <c r="E650" s="446"/>
      <c r="F650" s="447"/>
      <c r="G650" s="448"/>
      <c r="H650" s="449"/>
    </row>
    <row r="651" spans="1:8" x14ac:dyDescent="0.2">
      <c r="A651" s="444"/>
      <c r="B651" s="445"/>
      <c r="C651" s="444"/>
      <c r="D651" s="444"/>
      <c r="E651" s="446"/>
      <c r="F651" s="447"/>
      <c r="G651" s="448"/>
      <c r="H651" s="449"/>
    </row>
    <row r="652" spans="1:8" x14ac:dyDescent="0.2">
      <c r="A652" s="444"/>
      <c r="B652" s="445"/>
      <c r="C652" s="444"/>
      <c r="D652" s="444"/>
      <c r="E652" s="446"/>
      <c r="F652" s="447"/>
      <c r="G652" s="448"/>
      <c r="H652" s="449"/>
    </row>
    <row r="653" spans="1:8" x14ac:dyDescent="0.2">
      <c r="A653" s="444"/>
      <c r="B653" s="445"/>
      <c r="C653" s="444"/>
      <c r="D653" s="444"/>
      <c r="E653" s="446"/>
      <c r="F653" s="447"/>
      <c r="G653" s="448"/>
      <c r="H653" s="449"/>
    </row>
    <row r="654" spans="1:8" x14ac:dyDescent="0.2">
      <c r="A654" s="444"/>
      <c r="B654" s="445"/>
      <c r="C654" s="444"/>
      <c r="D654" s="444"/>
      <c r="E654" s="446"/>
      <c r="F654" s="447"/>
      <c r="G654" s="448"/>
      <c r="H654" s="449"/>
    </row>
    <row r="655" spans="1:8" x14ac:dyDescent="0.2">
      <c r="A655" s="444"/>
      <c r="B655" s="445"/>
      <c r="C655" s="444"/>
      <c r="D655" s="444"/>
      <c r="E655" s="446"/>
      <c r="F655" s="447"/>
      <c r="G655" s="448"/>
      <c r="H655" s="449"/>
    </row>
    <row r="656" spans="1:8" x14ac:dyDescent="0.2">
      <c r="A656" s="444"/>
      <c r="B656" s="445"/>
      <c r="C656" s="444"/>
      <c r="D656" s="444"/>
      <c r="E656" s="446"/>
      <c r="F656" s="447"/>
      <c r="G656" s="448"/>
      <c r="H656" s="449"/>
    </row>
    <row r="657" spans="1:8" x14ac:dyDescent="0.2">
      <c r="A657" s="444"/>
      <c r="B657" s="445"/>
      <c r="C657" s="444"/>
      <c r="D657" s="444"/>
      <c r="E657" s="446"/>
      <c r="F657" s="447"/>
      <c r="G657" s="448"/>
      <c r="H657" s="449"/>
    </row>
    <row r="658" spans="1:8" x14ac:dyDescent="0.2">
      <c r="A658" s="444"/>
      <c r="B658" s="445"/>
      <c r="C658" s="444"/>
      <c r="D658" s="444"/>
      <c r="E658" s="446"/>
      <c r="F658" s="447"/>
      <c r="G658" s="448"/>
      <c r="H658" s="449"/>
    </row>
    <row r="659" spans="1:8" x14ac:dyDescent="0.2">
      <c r="A659" s="444"/>
      <c r="B659" s="445"/>
      <c r="C659" s="444"/>
      <c r="D659" s="444"/>
      <c r="E659" s="446"/>
      <c r="F659" s="447"/>
      <c r="G659" s="448"/>
      <c r="H659" s="449"/>
    </row>
    <row r="660" spans="1:8" x14ac:dyDescent="0.2">
      <c r="A660" s="444"/>
      <c r="B660" s="445"/>
      <c r="C660" s="444"/>
      <c r="D660" s="444"/>
      <c r="E660" s="446"/>
      <c r="F660" s="447"/>
      <c r="G660" s="448"/>
      <c r="H660" s="449"/>
    </row>
    <row r="661" spans="1:8" x14ac:dyDescent="0.2">
      <c r="A661" s="444"/>
      <c r="B661" s="445"/>
      <c r="C661" s="444"/>
      <c r="D661" s="444"/>
      <c r="E661" s="446"/>
      <c r="F661" s="447"/>
      <c r="G661" s="448"/>
      <c r="H661" s="449"/>
    </row>
    <row r="662" spans="1:8" x14ac:dyDescent="0.2">
      <c r="A662" s="444"/>
      <c r="B662" s="445"/>
      <c r="C662" s="444"/>
      <c r="D662" s="444"/>
      <c r="E662" s="446"/>
      <c r="F662" s="447"/>
      <c r="G662" s="448"/>
      <c r="H662" s="449"/>
    </row>
    <row r="663" spans="1:8" x14ac:dyDescent="0.2">
      <c r="A663" s="444"/>
      <c r="B663" s="445"/>
      <c r="C663" s="444"/>
      <c r="D663" s="444"/>
      <c r="E663" s="446"/>
      <c r="F663" s="447"/>
      <c r="G663" s="448"/>
      <c r="H663" s="449"/>
    </row>
    <row r="664" spans="1:8" x14ac:dyDescent="0.2">
      <c r="A664" s="444"/>
      <c r="B664" s="445"/>
      <c r="C664" s="444"/>
      <c r="D664" s="444"/>
      <c r="E664" s="446"/>
      <c r="F664" s="447"/>
      <c r="G664" s="448"/>
      <c r="H664" s="449"/>
    </row>
    <row r="665" spans="1:8" x14ac:dyDescent="0.2">
      <c r="A665" s="444"/>
      <c r="B665" s="445"/>
      <c r="C665" s="444"/>
      <c r="D665" s="444"/>
      <c r="E665" s="446"/>
      <c r="F665" s="447"/>
      <c r="G665" s="448"/>
      <c r="H665" s="449"/>
    </row>
    <row r="666" spans="1:8" x14ac:dyDescent="0.2">
      <c r="A666" s="444"/>
      <c r="B666" s="445"/>
      <c r="C666" s="444"/>
      <c r="D666" s="444"/>
      <c r="E666" s="446"/>
      <c r="F666" s="447"/>
      <c r="G666" s="448"/>
      <c r="H666" s="449"/>
    </row>
    <row r="667" spans="1:8" x14ac:dyDescent="0.2">
      <c r="A667" s="444"/>
      <c r="B667" s="445"/>
      <c r="C667" s="444"/>
      <c r="D667" s="444"/>
      <c r="E667" s="446"/>
      <c r="F667" s="447"/>
      <c r="G667" s="448"/>
      <c r="H667" s="449"/>
    </row>
    <row r="668" spans="1:8" x14ac:dyDescent="0.2">
      <c r="A668" s="444"/>
      <c r="B668" s="445"/>
      <c r="C668" s="444"/>
      <c r="D668" s="444"/>
      <c r="E668" s="446"/>
      <c r="F668" s="447"/>
      <c r="G668" s="448"/>
      <c r="H668" s="449"/>
    </row>
    <row r="669" spans="1:8" x14ac:dyDescent="0.2">
      <c r="A669" s="444"/>
      <c r="B669" s="445"/>
      <c r="C669" s="444"/>
      <c r="D669" s="444"/>
      <c r="E669" s="446"/>
      <c r="F669" s="447"/>
      <c r="G669" s="448"/>
      <c r="H669" s="449"/>
    </row>
    <row r="670" spans="1:8" x14ac:dyDescent="0.2">
      <c r="A670" s="444"/>
      <c r="B670" s="445"/>
      <c r="C670" s="444"/>
      <c r="D670" s="444"/>
      <c r="E670" s="446"/>
      <c r="F670" s="447"/>
      <c r="G670" s="448"/>
      <c r="H670" s="449"/>
    </row>
    <row r="671" spans="1:8" x14ac:dyDescent="0.2">
      <c r="A671" s="444"/>
      <c r="B671" s="445"/>
      <c r="C671" s="444"/>
      <c r="D671" s="444"/>
      <c r="E671" s="446"/>
      <c r="F671" s="447"/>
      <c r="G671" s="448"/>
      <c r="H671" s="449"/>
    </row>
    <row r="672" spans="1:8" x14ac:dyDescent="0.2">
      <c r="A672" s="444"/>
      <c r="B672" s="445"/>
      <c r="C672" s="444"/>
      <c r="D672" s="444"/>
      <c r="E672" s="446"/>
      <c r="F672" s="447"/>
      <c r="G672" s="448"/>
      <c r="H672" s="449"/>
    </row>
    <row r="673" spans="1:8" x14ac:dyDescent="0.2">
      <c r="A673" s="444"/>
      <c r="B673" s="445"/>
      <c r="C673" s="444"/>
      <c r="D673" s="444"/>
      <c r="E673" s="446"/>
      <c r="F673" s="447"/>
      <c r="G673" s="448"/>
      <c r="H673" s="449"/>
    </row>
    <row r="674" spans="1:8" x14ac:dyDescent="0.2">
      <c r="A674" s="444"/>
      <c r="B674" s="445"/>
      <c r="C674" s="444"/>
      <c r="D674" s="444"/>
      <c r="E674" s="446"/>
      <c r="F674" s="447"/>
      <c r="G674" s="448"/>
      <c r="H674" s="449"/>
    </row>
    <row r="675" spans="1:8" x14ac:dyDescent="0.2">
      <c r="A675" s="444"/>
      <c r="B675" s="445"/>
      <c r="C675" s="444"/>
      <c r="D675" s="444"/>
      <c r="E675" s="446"/>
      <c r="F675" s="447"/>
      <c r="G675" s="448"/>
      <c r="H675" s="449"/>
    </row>
    <row r="676" spans="1:8" x14ac:dyDescent="0.2">
      <c r="A676" s="444"/>
      <c r="B676" s="445"/>
      <c r="C676" s="444"/>
      <c r="D676" s="444"/>
      <c r="E676" s="446"/>
      <c r="F676" s="447"/>
      <c r="G676" s="448"/>
      <c r="H676" s="449"/>
    </row>
    <row r="677" spans="1:8" x14ac:dyDescent="0.2">
      <c r="A677" s="444"/>
      <c r="B677" s="445"/>
      <c r="C677" s="444"/>
      <c r="D677" s="444"/>
      <c r="E677" s="446"/>
      <c r="F677" s="447"/>
      <c r="G677" s="448"/>
      <c r="H677" s="449"/>
    </row>
    <row r="678" spans="1:8" x14ac:dyDescent="0.2">
      <c r="A678" s="444"/>
      <c r="B678" s="445"/>
      <c r="C678" s="444"/>
      <c r="D678" s="444"/>
      <c r="E678" s="446"/>
      <c r="F678" s="447"/>
      <c r="G678" s="448"/>
      <c r="H678" s="449"/>
    </row>
    <row r="679" spans="1:8" x14ac:dyDescent="0.2">
      <c r="A679" s="444"/>
      <c r="B679" s="445"/>
      <c r="C679" s="444"/>
      <c r="D679" s="444"/>
      <c r="E679" s="446"/>
      <c r="F679" s="447"/>
      <c r="G679" s="448"/>
      <c r="H679" s="449"/>
    </row>
    <row r="680" spans="1:8" x14ac:dyDescent="0.2">
      <c r="A680" s="444"/>
      <c r="B680" s="445"/>
      <c r="C680" s="444"/>
      <c r="D680" s="444"/>
      <c r="E680" s="446"/>
      <c r="F680" s="447"/>
      <c r="G680" s="448"/>
      <c r="H680" s="449"/>
    </row>
    <row r="681" spans="1:8" x14ac:dyDescent="0.2">
      <c r="A681" s="444"/>
      <c r="B681" s="445"/>
      <c r="C681" s="444"/>
      <c r="D681" s="444"/>
      <c r="E681" s="446"/>
      <c r="F681" s="447"/>
      <c r="G681" s="448"/>
      <c r="H681" s="449"/>
    </row>
    <row r="682" spans="1:8" x14ac:dyDescent="0.2">
      <c r="A682" s="444"/>
      <c r="B682" s="445"/>
      <c r="C682" s="444"/>
      <c r="D682" s="444"/>
      <c r="E682" s="446"/>
      <c r="F682" s="447"/>
      <c r="G682" s="448"/>
      <c r="H682" s="449"/>
    </row>
    <row r="683" spans="1:8" x14ac:dyDescent="0.2">
      <c r="A683" s="444"/>
      <c r="B683" s="445"/>
      <c r="C683" s="444"/>
      <c r="D683" s="444"/>
      <c r="E683" s="446"/>
      <c r="F683" s="447"/>
      <c r="G683" s="448"/>
      <c r="H683" s="449"/>
    </row>
    <row r="684" spans="1:8" x14ac:dyDescent="0.2">
      <c r="A684" s="444"/>
      <c r="B684" s="445"/>
      <c r="C684" s="444"/>
      <c r="D684" s="444"/>
      <c r="E684" s="446"/>
      <c r="F684" s="447"/>
      <c r="G684" s="448"/>
      <c r="H684" s="449"/>
    </row>
    <row r="685" spans="1:8" x14ac:dyDescent="0.2">
      <c r="A685" s="444"/>
      <c r="B685" s="445"/>
      <c r="C685" s="444"/>
      <c r="D685" s="444"/>
      <c r="E685" s="446"/>
      <c r="F685" s="447"/>
      <c r="G685" s="448"/>
      <c r="H685" s="449"/>
    </row>
    <row r="686" spans="1:8" x14ac:dyDescent="0.2">
      <c r="A686" s="444"/>
      <c r="B686" s="445"/>
      <c r="C686" s="444"/>
      <c r="D686" s="444"/>
      <c r="E686" s="446"/>
      <c r="F686" s="447"/>
      <c r="G686" s="448"/>
      <c r="H686" s="449"/>
    </row>
    <row r="687" spans="1:8" x14ac:dyDescent="0.2">
      <c r="A687" s="444"/>
      <c r="B687" s="445"/>
      <c r="C687" s="444"/>
      <c r="D687" s="444"/>
      <c r="E687" s="446"/>
      <c r="F687" s="447"/>
      <c r="G687" s="448"/>
      <c r="H687" s="449"/>
    </row>
    <row r="688" spans="1:8" x14ac:dyDescent="0.2">
      <c r="A688" s="444"/>
      <c r="B688" s="445"/>
      <c r="C688" s="444"/>
      <c r="D688" s="444"/>
      <c r="E688" s="446"/>
      <c r="F688" s="447"/>
      <c r="G688" s="448"/>
      <c r="H688" s="449"/>
    </row>
    <row r="689" spans="1:8" x14ac:dyDescent="0.2">
      <c r="A689" s="444"/>
      <c r="B689" s="445"/>
      <c r="C689" s="444"/>
      <c r="D689" s="444"/>
      <c r="E689" s="446"/>
      <c r="F689" s="447"/>
      <c r="G689" s="448"/>
      <c r="H689" s="449"/>
    </row>
    <row r="690" spans="1:8" x14ac:dyDescent="0.2">
      <c r="A690" s="444"/>
      <c r="B690" s="445"/>
      <c r="C690" s="444"/>
      <c r="D690" s="444"/>
      <c r="E690" s="446"/>
      <c r="F690" s="447"/>
      <c r="G690" s="448"/>
      <c r="H690" s="449"/>
    </row>
    <row r="691" spans="1:8" x14ac:dyDescent="0.2">
      <c r="A691" s="444"/>
      <c r="B691" s="445"/>
      <c r="C691" s="444"/>
      <c r="D691" s="444"/>
      <c r="E691" s="446"/>
      <c r="F691" s="447"/>
      <c r="G691" s="448"/>
      <c r="H691" s="449"/>
    </row>
    <row r="692" spans="1:8" x14ac:dyDescent="0.2">
      <c r="A692" s="444"/>
      <c r="B692" s="445"/>
      <c r="C692" s="444"/>
      <c r="D692" s="444"/>
      <c r="E692" s="446"/>
      <c r="F692" s="447"/>
      <c r="G692" s="448"/>
      <c r="H692" s="449"/>
    </row>
    <row r="693" spans="1:8" x14ac:dyDescent="0.2">
      <c r="A693" s="444"/>
      <c r="B693" s="445"/>
      <c r="C693" s="444"/>
      <c r="D693" s="444"/>
      <c r="E693" s="446"/>
      <c r="F693" s="447"/>
      <c r="G693" s="448"/>
      <c r="H693" s="449"/>
    </row>
    <row r="694" spans="1:8" x14ac:dyDescent="0.2">
      <c r="A694" s="444"/>
      <c r="B694" s="445"/>
      <c r="C694" s="444"/>
      <c r="D694" s="444"/>
      <c r="E694" s="446"/>
      <c r="F694" s="447"/>
      <c r="G694" s="448"/>
      <c r="H694" s="449"/>
    </row>
    <row r="695" spans="1:8" x14ac:dyDescent="0.2">
      <c r="A695" s="444"/>
      <c r="B695" s="445"/>
      <c r="C695" s="444"/>
      <c r="D695" s="444"/>
      <c r="E695" s="446"/>
      <c r="F695" s="447"/>
      <c r="G695" s="448"/>
      <c r="H695" s="449"/>
    </row>
    <row r="696" spans="1:8" x14ac:dyDescent="0.2">
      <c r="A696" s="444"/>
      <c r="B696" s="445"/>
      <c r="C696" s="444"/>
      <c r="D696" s="444"/>
      <c r="E696" s="446"/>
      <c r="F696" s="447"/>
      <c r="G696" s="448"/>
      <c r="H696" s="449"/>
    </row>
    <row r="697" spans="1:8" x14ac:dyDescent="0.2">
      <c r="A697" s="444"/>
      <c r="B697" s="445"/>
      <c r="C697" s="444"/>
      <c r="D697" s="444"/>
      <c r="E697" s="446"/>
      <c r="F697" s="447"/>
      <c r="G697" s="448"/>
      <c r="H697" s="449"/>
    </row>
    <row r="698" spans="1:8" x14ac:dyDescent="0.2">
      <c r="A698" s="444"/>
      <c r="B698" s="445"/>
      <c r="C698" s="444"/>
      <c r="D698" s="444"/>
      <c r="E698" s="446"/>
      <c r="F698" s="447"/>
      <c r="G698" s="448"/>
      <c r="H698" s="449"/>
    </row>
    <row r="699" spans="1:8" x14ac:dyDescent="0.2">
      <c r="A699" s="444"/>
      <c r="B699" s="445"/>
      <c r="C699" s="444"/>
      <c r="D699" s="444"/>
      <c r="E699" s="446"/>
      <c r="F699" s="447"/>
      <c r="G699" s="448"/>
      <c r="H699" s="449"/>
    </row>
    <row r="700" spans="1:8" x14ac:dyDescent="0.2">
      <c r="A700" s="444"/>
      <c r="B700" s="445"/>
      <c r="C700" s="444"/>
      <c r="D700" s="444"/>
      <c r="E700" s="446"/>
      <c r="F700" s="447"/>
      <c r="G700" s="448"/>
      <c r="H700" s="449"/>
    </row>
    <row r="701" spans="1:8" x14ac:dyDescent="0.2">
      <c r="A701" s="444"/>
      <c r="B701" s="445"/>
      <c r="C701" s="444"/>
      <c r="D701" s="444"/>
      <c r="E701" s="446"/>
      <c r="F701" s="447"/>
      <c r="G701" s="448"/>
      <c r="H701" s="449"/>
    </row>
    <row r="702" spans="1:8" x14ac:dyDescent="0.2">
      <c r="A702" s="444"/>
      <c r="B702" s="445"/>
      <c r="C702" s="444"/>
      <c r="D702" s="444"/>
      <c r="E702" s="446"/>
      <c r="F702" s="447"/>
      <c r="G702" s="448"/>
      <c r="H702" s="449"/>
    </row>
    <row r="703" spans="1:8" x14ac:dyDescent="0.2">
      <c r="A703" s="444"/>
      <c r="B703" s="445"/>
      <c r="C703" s="444"/>
      <c r="D703" s="444"/>
      <c r="E703" s="446"/>
      <c r="F703" s="447"/>
      <c r="G703" s="448"/>
      <c r="H703" s="449"/>
    </row>
    <row r="704" spans="1:8" x14ac:dyDescent="0.2">
      <c r="A704" s="444"/>
      <c r="B704" s="445"/>
      <c r="C704" s="444"/>
      <c r="D704" s="444"/>
      <c r="E704" s="446"/>
      <c r="F704" s="447"/>
      <c r="G704" s="448"/>
      <c r="H704" s="449"/>
    </row>
    <row r="705" spans="1:8" x14ac:dyDescent="0.2">
      <c r="A705" s="444"/>
      <c r="B705" s="445"/>
      <c r="C705" s="444"/>
      <c r="D705" s="444"/>
      <c r="E705" s="446"/>
      <c r="F705" s="447"/>
      <c r="G705" s="448"/>
      <c r="H705" s="449"/>
    </row>
    <row r="706" spans="1:8" x14ac:dyDescent="0.2">
      <c r="A706" s="444"/>
      <c r="B706" s="445"/>
      <c r="C706" s="444"/>
      <c r="D706" s="444"/>
      <c r="E706" s="446"/>
      <c r="F706" s="447"/>
      <c r="G706" s="448"/>
      <c r="H706" s="449"/>
    </row>
    <row r="707" spans="1:8" x14ac:dyDescent="0.2">
      <c r="A707" s="444"/>
      <c r="B707" s="445"/>
      <c r="C707" s="444"/>
      <c r="D707" s="444"/>
      <c r="E707" s="446"/>
      <c r="F707" s="447"/>
      <c r="G707" s="448"/>
      <c r="H707" s="449"/>
    </row>
    <row r="708" spans="1:8" x14ac:dyDescent="0.2">
      <c r="A708" s="444"/>
      <c r="B708" s="445"/>
      <c r="C708" s="444"/>
      <c r="D708" s="444"/>
      <c r="E708" s="446"/>
      <c r="F708" s="447"/>
      <c r="G708" s="448"/>
      <c r="H708" s="449"/>
    </row>
    <row r="709" spans="1:8" x14ac:dyDescent="0.2">
      <c r="A709" s="444"/>
      <c r="B709" s="445"/>
      <c r="C709" s="444"/>
      <c r="D709" s="444"/>
      <c r="E709" s="446"/>
      <c r="F709" s="447"/>
      <c r="G709" s="448"/>
      <c r="H709" s="449"/>
    </row>
    <row r="710" spans="1:8" x14ac:dyDescent="0.2">
      <c r="A710" s="444"/>
      <c r="B710" s="445"/>
      <c r="C710" s="444"/>
      <c r="D710" s="444"/>
      <c r="E710" s="446"/>
      <c r="F710" s="447"/>
      <c r="G710" s="448"/>
      <c r="H710" s="449"/>
    </row>
    <row r="711" spans="1:8" x14ac:dyDescent="0.2">
      <c r="A711" s="444"/>
      <c r="B711" s="445"/>
      <c r="C711" s="444"/>
      <c r="D711" s="444"/>
      <c r="E711" s="446"/>
      <c r="F711" s="447"/>
      <c r="G711" s="448"/>
      <c r="H711" s="449"/>
    </row>
    <row r="712" spans="1:8" x14ac:dyDescent="0.2">
      <c r="A712" s="444"/>
      <c r="B712" s="445"/>
      <c r="C712" s="444"/>
      <c r="D712" s="444"/>
      <c r="E712" s="446"/>
      <c r="F712" s="447"/>
      <c r="G712" s="448"/>
      <c r="H712" s="449"/>
    </row>
    <row r="713" spans="1:8" x14ac:dyDescent="0.2">
      <c r="A713" s="444"/>
      <c r="B713" s="445"/>
      <c r="C713" s="444"/>
      <c r="D713" s="444"/>
      <c r="E713" s="446"/>
      <c r="F713" s="447"/>
      <c r="G713" s="448"/>
      <c r="H713" s="449"/>
    </row>
    <row r="714" spans="1:8" x14ac:dyDescent="0.2">
      <c r="A714" s="444"/>
      <c r="B714" s="445"/>
      <c r="C714" s="444"/>
      <c r="D714" s="444"/>
      <c r="E714" s="446"/>
      <c r="F714" s="447"/>
      <c r="G714" s="448"/>
      <c r="H714" s="449"/>
    </row>
    <row r="715" spans="1:8" x14ac:dyDescent="0.2">
      <c r="A715" s="444"/>
      <c r="B715" s="445"/>
      <c r="C715" s="444"/>
      <c r="D715" s="444"/>
      <c r="E715" s="446"/>
      <c r="F715" s="447"/>
      <c r="G715" s="448"/>
      <c r="H715" s="449"/>
    </row>
    <row r="716" spans="1:8" x14ac:dyDescent="0.2">
      <c r="A716" s="444"/>
      <c r="B716" s="445"/>
      <c r="C716" s="444"/>
      <c r="D716" s="444"/>
      <c r="E716" s="446"/>
      <c r="F716" s="447"/>
      <c r="G716" s="448"/>
      <c r="H716" s="449"/>
    </row>
    <row r="717" spans="1:8" x14ac:dyDescent="0.2">
      <c r="A717" s="444"/>
      <c r="B717" s="445"/>
      <c r="C717" s="444"/>
      <c r="D717" s="444"/>
      <c r="E717" s="446"/>
      <c r="F717" s="447"/>
      <c r="G717" s="448"/>
      <c r="H717" s="449"/>
    </row>
    <row r="718" spans="1:8" x14ac:dyDescent="0.2">
      <c r="A718" s="444"/>
      <c r="B718" s="445"/>
      <c r="C718" s="444"/>
      <c r="D718" s="444"/>
      <c r="E718" s="446"/>
      <c r="F718" s="447"/>
      <c r="G718" s="448"/>
      <c r="H718" s="449"/>
    </row>
    <row r="719" spans="1:8" x14ac:dyDescent="0.2">
      <c r="A719" s="444"/>
      <c r="B719" s="445"/>
      <c r="C719" s="444"/>
      <c r="D719" s="444"/>
      <c r="E719" s="446"/>
      <c r="F719" s="447"/>
      <c r="G719" s="448"/>
      <c r="H719" s="449"/>
    </row>
    <row r="720" spans="1:8" x14ac:dyDescent="0.2">
      <c r="A720" s="444"/>
      <c r="B720" s="445"/>
      <c r="C720" s="444"/>
      <c r="D720" s="444"/>
      <c r="E720" s="446"/>
      <c r="F720" s="447"/>
      <c r="G720" s="448"/>
      <c r="H720" s="449"/>
    </row>
    <row r="721" spans="1:8" x14ac:dyDescent="0.2">
      <c r="A721" s="444"/>
      <c r="B721" s="445"/>
      <c r="C721" s="444"/>
      <c r="D721" s="444"/>
      <c r="E721" s="446"/>
      <c r="F721" s="447"/>
      <c r="G721" s="448"/>
      <c r="H721" s="449"/>
    </row>
    <row r="722" spans="1:8" x14ac:dyDescent="0.2">
      <c r="A722" s="444"/>
      <c r="B722" s="445"/>
      <c r="C722" s="444"/>
      <c r="D722" s="444"/>
      <c r="E722" s="446"/>
      <c r="F722" s="447"/>
      <c r="G722" s="448"/>
      <c r="H722" s="449"/>
    </row>
    <row r="723" spans="1:8" x14ac:dyDescent="0.2">
      <c r="A723" s="444"/>
      <c r="B723" s="445"/>
      <c r="C723" s="444"/>
      <c r="D723" s="444"/>
      <c r="E723" s="446"/>
      <c r="F723" s="447"/>
      <c r="G723" s="448"/>
      <c r="H723" s="449"/>
    </row>
    <row r="724" spans="1:8" x14ac:dyDescent="0.2">
      <c r="A724" s="444"/>
      <c r="B724" s="445"/>
      <c r="C724" s="444"/>
      <c r="D724" s="444"/>
      <c r="E724" s="446"/>
      <c r="F724" s="447"/>
      <c r="G724" s="448"/>
      <c r="H724" s="449"/>
    </row>
    <row r="725" spans="1:8" x14ac:dyDescent="0.2">
      <c r="A725" s="444"/>
      <c r="B725" s="445"/>
      <c r="C725" s="444"/>
      <c r="D725" s="444"/>
      <c r="E725" s="446"/>
      <c r="F725" s="447"/>
      <c r="G725" s="448"/>
      <c r="H725" s="449"/>
    </row>
    <row r="726" spans="1:8" x14ac:dyDescent="0.2">
      <c r="A726" s="444"/>
      <c r="B726" s="445"/>
      <c r="C726" s="444"/>
      <c r="D726" s="444"/>
      <c r="E726" s="446"/>
      <c r="F726" s="447"/>
      <c r="G726" s="448"/>
      <c r="H726" s="449"/>
    </row>
    <row r="727" spans="1:8" x14ac:dyDescent="0.2">
      <c r="A727" s="444"/>
      <c r="B727" s="445"/>
      <c r="C727" s="444"/>
      <c r="D727" s="444"/>
      <c r="E727" s="446"/>
      <c r="F727" s="447"/>
      <c r="G727" s="448"/>
      <c r="H727" s="449"/>
    </row>
    <row r="728" spans="1:8" x14ac:dyDescent="0.2">
      <c r="A728" s="444"/>
      <c r="B728" s="445"/>
      <c r="C728" s="444"/>
      <c r="D728" s="444"/>
      <c r="E728" s="446"/>
      <c r="F728" s="447"/>
      <c r="G728" s="448"/>
      <c r="H728" s="449"/>
    </row>
    <row r="729" spans="1:8" x14ac:dyDescent="0.2">
      <c r="A729" s="444"/>
      <c r="B729" s="445"/>
      <c r="C729" s="444"/>
      <c r="D729" s="444"/>
      <c r="E729" s="446"/>
      <c r="F729" s="447"/>
      <c r="G729" s="448"/>
      <c r="H729" s="449"/>
    </row>
    <row r="730" spans="1:8" x14ac:dyDescent="0.2">
      <c r="A730" s="444"/>
      <c r="B730" s="445"/>
      <c r="C730" s="444"/>
      <c r="D730" s="444"/>
      <c r="E730" s="446"/>
      <c r="F730" s="447"/>
      <c r="G730" s="448"/>
      <c r="H730" s="449"/>
    </row>
    <row r="731" spans="1:8" x14ac:dyDescent="0.2">
      <c r="A731" s="444"/>
      <c r="B731" s="445"/>
      <c r="C731" s="444"/>
      <c r="D731" s="444"/>
      <c r="E731" s="446"/>
      <c r="F731" s="447"/>
      <c r="G731" s="448"/>
      <c r="H731" s="449"/>
    </row>
    <row r="732" spans="1:8" x14ac:dyDescent="0.2">
      <c r="A732" s="444"/>
      <c r="B732" s="445"/>
      <c r="C732" s="444"/>
      <c r="D732" s="444"/>
      <c r="E732" s="446"/>
      <c r="F732" s="447"/>
      <c r="G732" s="448"/>
      <c r="H732" s="449"/>
    </row>
    <row r="733" spans="1:8" x14ac:dyDescent="0.2">
      <c r="A733" s="444"/>
      <c r="B733" s="445"/>
      <c r="C733" s="444"/>
      <c r="D733" s="444"/>
      <c r="E733" s="446"/>
      <c r="F733" s="447"/>
      <c r="G733" s="448"/>
      <c r="H733" s="449"/>
    </row>
    <row r="734" spans="1:8" x14ac:dyDescent="0.2">
      <c r="A734" s="444"/>
      <c r="B734" s="445"/>
      <c r="C734" s="444"/>
      <c r="D734" s="444"/>
      <c r="E734" s="446"/>
      <c r="F734" s="447"/>
      <c r="G734" s="448"/>
      <c r="H734" s="449"/>
    </row>
    <row r="735" spans="1:8" x14ac:dyDescent="0.2">
      <c r="A735" s="444"/>
      <c r="B735" s="445"/>
      <c r="C735" s="444"/>
      <c r="D735" s="444"/>
      <c r="E735" s="446"/>
      <c r="F735" s="447"/>
      <c r="G735" s="448"/>
      <c r="H735" s="449"/>
    </row>
    <row r="736" spans="1:8" x14ac:dyDescent="0.2">
      <c r="A736" s="444"/>
      <c r="B736" s="445"/>
      <c r="C736" s="444"/>
      <c r="D736" s="444"/>
      <c r="E736" s="446"/>
      <c r="F736" s="447"/>
      <c r="G736" s="448"/>
      <c r="H736" s="449"/>
    </row>
    <row r="737" spans="1:8" x14ac:dyDescent="0.2">
      <c r="A737" s="444"/>
      <c r="B737" s="445"/>
      <c r="C737" s="444"/>
      <c r="D737" s="444"/>
      <c r="E737" s="446"/>
      <c r="F737" s="447"/>
      <c r="G737" s="448"/>
      <c r="H737" s="449"/>
    </row>
    <row r="738" spans="1:8" x14ac:dyDescent="0.2">
      <c r="A738" s="444"/>
      <c r="B738" s="445"/>
      <c r="C738" s="444"/>
      <c r="D738" s="444"/>
      <c r="E738" s="446"/>
      <c r="F738" s="447"/>
      <c r="G738" s="448"/>
      <c r="H738" s="449"/>
    </row>
    <row r="739" spans="1:8" x14ac:dyDescent="0.2">
      <c r="A739" s="444"/>
      <c r="B739" s="445"/>
      <c r="C739" s="444"/>
      <c r="D739" s="444"/>
      <c r="E739" s="446"/>
      <c r="F739" s="447"/>
      <c r="G739" s="448"/>
      <c r="H739" s="449"/>
    </row>
    <row r="740" spans="1:8" x14ac:dyDescent="0.2">
      <c r="A740" s="444"/>
      <c r="B740" s="445"/>
      <c r="C740" s="444"/>
      <c r="D740" s="444"/>
      <c r="E740" s="446"/>
      <c r="F740" s="447"/>
      <c r="G740" s="448"/>
      <c r="H740" s="449"/>
    </row>
    <row r="741" spans="1:8" x14ac:dyDescent="0.2">
      <c r="A741" s="444"/>
      <c r="B741" s="445"/>
      <c r="C741" s="444"/>
      <c r="D741" s="444"/>
      <c r="E741" s="446"/>
      <c r="F741" s="447"/>
      <c r="G741" s="448"/>
      <c r="H741" s="449"/>
    </row>
    <row r="742" spans="1:8" x14ac:dyDescent="0.2">
      <c r="A742" s="444"/>
      <c r="B742" s="445"/>
      <c r="C742" s="444"/>
      <c r="D742" s="444"/>
      <c r="E742" s="446"/>
      <c r="F742" s="447"/>
      <c r="G742" s="448"/>
      <c r="H742" s="449"/>
    </row>
    <row r="743" spans="1:8" x14ac:dyDescent="0.2">
      <c r="A743" s="444"/>
      <c r="B743" s="445"/>
      <c r="C743" s="444"/>
      <c r="D743" s="444"/>
      <c r="E743" s="446"/>
      <c r="F743" s="447"/>
      <c r="G743" s="448"/>
      <c r="H743" s="449"/>
    </row>
    <row r="744" spans="1:8" x14ac:dyDescent="0.2">
      <c r="A744" s="444"/>
      <c r="B744" s="445"/>
      <c r="C744" s="444"/>
      <c r="D744" s="444"/>
      <c r="E744" s="446"/>
      <c r="F744" s="447"/>
      <c r="G744" s="448"/>
      <c r="H744" s="449"/>
    </row>
    <row r="745" spans="1:8" x14ac:dyDescent="0.2">
      <c r="A745" s="444"/>
      <c r="B745" s="445"/>
      <c r="C745" s="444"/>
      <c r="D745" s="444"/>
      <c r="E745" s="446"/>
      <c r="F745" s="447"/>
      <c r="G745" s="448"/>
      <c r="H745" s="449"/>
    </row>
    <row r="746" spans="1:8" x14ac:dyDescent="0.2">
      <c r="A746" s="444"/>
      <c r="B746" s="445"/>
      <c r="C746" s="444"/>
      <c r="D746" s="444"/>
      <c r="E746" s="446"/>
      <c r="F746" s="447"/>
      <c r="G746" s="448"/>
      <c r="H746" s="449"/>
    </row>
    <row r="747" spans="1:8" x14ac:dyDescent="0.2">
      <c r="A747" s="444"/>
      <c r="B747" s="445"/>
      <c r="C747" s="444"/>
      <c r="D747" s="444"/>
      <c r="E747" s="446"/>
      <c r="F747" s="447"/>
      <c r="G747" s="448"/>
      <c r="H747" s="449"/>
    </row>
    <row r="748" spans="1:8" x14ac:dyDescent="0.2">
      <c r="A748" s="444"/>
      <c r="B748" s="445"/>
      <c r="C748" s="444"/>
      <c r="D748" s="444"/>
      <c r="E748" s="446"/>
      <c r="F748" s="447"/>
      <c r="G748" s="448"/>
      <c r="H748" s="449"/>
    </row>
    <row r="749" spans="1:8" x14ac:dyDescent="0.2">
      <c r="A749" s="444"/>
      <c r="B749" s="445"/>
      <c r="C749" s="444"/>
      <c r="D749" s="444"/>
      <c r="E749" s="446"/>
      <c r="F749" s="447"/>
      <c r="G749" s="448"/>
      <c r="H749" s="449"/>
    </row>
    <row r="750" spans="1:8" x14ac:dyDescent="0.2">
      <c r="A750" s="444"/>
      <c r="B750" s="445"/>
      <c r="C750" s="444"/>
      <c r="D750" s="444"/>
      <c r="E750" s="446"/>
      <c r="F750" s="447"/>
      <c r="G750" s="448"/>
      <c r="H750" s="449"/>
    </row>
    <row r="751" spans="1:8" x14ac:dyDescent="0.2">
      <c r="A751" s="444"/>
      <c r="B751" s="445"/>
      <c r="C751" s="444"/>
      <c r="D751" s="444"/>
      <c r="E751" s="446"/>
      <c r="F751" s="447"/>
      <c r="G751" s="448"/>
      <c r="H751" s="449"/>
    </row>
    <row r="752" spans="1:8" x14ac:dyDescent="0.2">
      <c r="A752" s="444"/>
      <c r="B752" s="445"/>
      <c r="C752" s="444"/>
      <c r="D752" s="444"/>
      <c r="E752" s="446"/>
      <c r="F752" s="447"/>
      <c r="G752" s="448"/>
      <c r="H752" s="449"/>
    </row>
    <row r="753" spans="1:8" x14ac:dyDescent="0.2">
      <c r="A753" s="444"/>
      <c r="B753" s="445"/>
      <c r="C753" s="444"/>
      <c r="D753" s="444"/>
      <c r="E753" s="446"/>
      <c r="F753" s="447"/>
      <c r="G753" s="448"/>
      <c r="H753" s="449"/>
    </row>
    <row r="754" spans="1:8" x14ac:dyDescent="0.2">
      <c r="A754" s="444"/>
      <c r="B754" s="445"/>
      <c r="C754" s="444"/>
      <c r="D754" s="444"/>
      <c r="E754" s="446"/>
      <c r="F754" s="447"/>
      <c r="G754" s="448"/>
      <c r="H754" s="449"/>
    </row>
    <row r="755" spans="1:8" x14ac:dyDescent="0.2">
      <c r="A755" s="444"/>
      <c r="B755" s="445"/>
      <c r="C755" s="444"/>
      <c r="D755" s="444"/>
      <c r="E755" s="446"/>
      <c r="F755" s="447"/>
      <c r="G755" s="448"/>
      <c r="H755" s="449"/>
    </row>
    <row r="756" spans="1:8" x14ac:dyDescent="0.2">
      <c r="A756" s="444"/>
      <c r="B756" s="445"/>
      <c r="C756" s="444"/>
      <c r="D756" s="444"/>
      <c r="E756" s="446"/>
      <c r="F756" s="447"/>
      <c r="G756" s="448"/>
      <c r="H756" s="449"/>
    </row>
    <row r="757" spans="1:8" x14ac:dyDescent="0.2">
      <c r="A757" s="444"/>
      <c r="B757" s="445"/>
      <c r="C757" s="444"/>
      <c r="D757" s="444"/>
      <c r="E757" s="446"/>
      <c r="F757" s="447"/>
      <c r="G757" s="448"/>
      <c r="H757" s="449"/>
    </row>
    <row r="758" spans="1:8" x14ac:dyDescent="0.2">
      <c r="A758" s="444"/>
      <c r="B758" s="445"/>
      <c r="C758" s="444"/>
      <c r="D758" s="444"/>
      <c r="E758" s="446"/>
      <c r="F758" s="447"/>
      <c r="G758" s="448"/>
      <c r="H758" s="449"/>
    </row>
    <row r="759" spans="1:8" x14ac:dyDescent="0.2">
      <c r="A759" s="444"/>
      <c r="B759" s="445"/>
      <c r="C759" s="444"/>
      <c r="D759" s="444"/>
      <c r="E759" s="446"/>
      <c r="F759" s="447"/>
      <c r="G759" s="448"/>
      <c r="H759" s="449"/>
    </row>
    <row r="760" spans="1:8" x14ac:dyDescent="0.2">
      <c r="A760" s="444"/>
      <c r="B760" s="445"/>
      <c r="C760" s="444"/>
      <c r="D760" s="444"/>
      <c r="E760" s="446"/>
      <c r="F760" s="447"/>
      <c r="G760" s="448"/>
      <c r="H760" s="449"/>
    </row>
    <row r="761" spans="1:8" x14ac:dyDescent="0.2">
      <c r="A761" s="444"/>
      <c r="B761" s="445"/>
      <c r="C761" s="444"/>
      <c r="D761" s="444"/>
      <c r="E761" s="446"/>
      <c r="F761" s="447"/>
      <c r="G761" s="448"/>
      <c r="H761" s="449"/>
    </row>
    <row r="762" spans="1:8" x14ac:dyDescent="0.2">
      <c r="A762" s="444"/>
      <c r="B762" s="445"/>
      <c r="C762" s="444"/>
      <c r="D762" s="444"/>
      <c r="E762" s="446"/>
      <c r="F762" s="447"/>
      <c r="G762" s="448"/>
      <c r="H762" s="449"/>
    </row>
    <row r="763" spans="1:8" x14ac:dyDescent="0.2">
      <c r="A763" s="444"/>
      <c r="B763" s="445"/>
      <c r="C763" s="444"/>
      <c r="D763" s="444"/>
      <c r="E763" s="446"/>
      <c r="F763" s="447"/>
      <c r="G763" s="448"/>
      <c r="H763" s="449"/>
    </row>
    <row r="764" spans="1:8" x14ac:dyDescent="0.2">
      <c r="A764" s="444"/>
      <c r="B764" s="445"/>
      <c r="C764" s="444"/>
      <c r="D764" s="444"/>
      <c r="E764" s="446"/>
      <c r="F764" s="447"/>
      <c r="G764" s="448"/>
      <c r="H764" s="449"/>
    </row>
    <row r="765" spans="1:8" x14ac:dyDescent="0.2">
      <c r="A765" s="444"/>
      <c r="B765" s="445"/>
      <c r="C765" s="444"/>
      <c r="D765" s="444"/>
      <c r="E765" s="446"/>
      <c r="F765" s="447"/>
      <c r="G765" s="448"/>
      <c r="H765" s="449"/>
    </row>
    <row r="766" spans="1:8" x14ac:dyDescent="0.2">
      <c r="A766" s="444"/>
      <c r="B766" s="445"/>
      <c r="C766" s="444"/>
      <c r="D766" s="444"/>
      <c r="E766" s="446"/>
      <c r="F766" s="447"/>
      <c r="G766" s="448"/>
      <c r="H766" s="449"/>
    </row>
    <row r="767" spans="1:8" x14ac:dyDescent="0.2">
      <c r="A767" s="444"/>
      <c r="B767" s="445"/>
      <c r="C767" s="444"/>
      <c r="D767" s="444"/>
      <c r="E767" s="446"/>
      <c r="F767" s="447"/>
      <c r="G767" s="448"/>
      <c r="H767" s="449"/>
    </row>
    <row r="768" spans="1:8" x14ac:dyDescent="0.2">
      <c r="A768" s="444"/>
      <c r="B768" s="445"/>
      <c r="C768" s="444"/>
      <c r="D768" s="444"/>
      <c r="E768" s="446"/>
      <c r="F768" s="447"/>
      <c r="G768" s="448"/>
      <c r="H768" s="449"/>
    </row>
    <row r="769" spans="1:8" x14ac:dyDescent="0.2">
      <c r="A769" s="444"/>
      <c r="B769" s="445"/>
      <c r="C769" s="444"/>
      <c r="D769" s="444"/>
      <c r="E769" s="446"/>
      <c r="F769" s="447"/>
      <c r="G769" s="448"/>
      <c r="H769" s="449"/>
    </row>
    <row r="770" spans="1:8" x14ac:dyDescent="0.2">
      <c r="A770" s="444"/>
      <c r="B770" s="445"/>
      <c r="C770" s="444"/>
      <c r="D770" s="444"/>
      <c r="E770" s="446"/>
      <c r="F770" s="447"/>
      <c r="G770" s="448"/>
      <c r="H770" s="449"/>
    </row>
    <row r="771" spans="1:8" x14ac:dyDescent="0.2">
      <c r="A771" s="444"/>
      <c r="B771" s="445"/>
      <c r="C771" s="444"/>
      <c r="D771" s="444"/>
      <c r="E771" s="446"/>
      <c r="F771" s="447"/>
      <c r="G771" s="448"/>
      <c r="H771" s="449"/>
    </row>
    <row r="772" spans="1:8" x14ac:dyDescent="0.2">
      <c r="A772" s="444"/>
      <c r="B772" s="445"/>
      <c r="C772" s="444"/>
      <c r="D772" s="444"/>
      <c r="E772" s="446"/>
      <c r="F772" s="447"/>
      <c r="G772" s="448"/>
      <c r="H772" s="449"/>
    </row>
    <row r="773" spans="1:8" x14ac:dyDescent="0.2">
      <c r="A773" s="444"/>
      <c r="B773" s="445"/>
      <c r="C773" s="444"/>
      <c r="D773" s="444"/>
      <c r="E773" s="446"/>
      <c r="F773" s="447"/>
      <c r="G773" s="448"/>
      <c r="H773" s="449"/>
    </row>
    <row r="774" spans="1:8" x14ac:dyDescent="0.2">
      <c r="A774" s="444"/>
      <c r="B774" s="445"/>
      <c r="C774" s="444"/>
      <c r="D774" s="444"/>
      <c r="E774" s="446"/>
      <c r="F774" s="447"/>
      <c r="G774" s="448"/>
      <c r="H774" s="449"/>
    </row>
    <row r="775" spans="1:8" x14ac:dyDescent="0.2">
      <c r="A775" s="444"/>
      <c r="B775" s="445"/>
      <c r="C775" s="444"/>
      <c r="D775" s="444"/>
      <c r="E775" s="446"/>
      <c r="F775" s="447"/>
      <c r="G775" s="448"/>
      <c r="H775" s="449"/>
    </row>
    <row r="776" spans="1:8" x14ac:dyDescent="0.2">
      <c r="A776" s="444"/>
      <c r="B776" s="445"/>
      <c r="C776" s="444"/>
      <c r="D776" s="444"/>
      <c r="E776" s="446"/>
      <c r="F776" s="447"/>
      <c r="G776" s="448"/>
      <c r="H776" s="449"/>
    </row>
    <row r="777" spans="1:8" x14ac:dyDescent="0.2">
      <c r="A777" s="444"/>
      <c r="B777" s="445"/>
      <c r="C777" s="444"/>
      <c r="D777" s="444"/>
      <c r="E777" s="446"/>
      <c r="F777" s="447"/>
      <c r="G777" s="448"/>
      <c r="H777" s="449"/>
    </row>
    <row r="778" spans="1:8" x14ac:dyDescent="0.2">
      <c r="A778" s="444"/>
      <c r="B778" s="445"/>
      <c r="C778" s="444"/>
      <c r="D778" s="444"/>
      <c r="E778" s="446"/>
      <c r="F778" s="447"/>
      <c r="G778" s="448"/>
      <c r="H778" s="449"/>
    </row>
    <row r="779" spans="1:8" x14ac:dyDescent="0.2">
      <c r="A779" s="444"/>
      <c r="B779" s="445"/>
      <c r="C779" s="444"/>
      <c r="D779" s="444"/>
      <c r="E779" s="446"/>
      <c r="F779" s="447"/>
      <c r="G779" s="448"/>
      <c r="H779" s="449"/>
    </row>
    <row r="780" spans="1:8" x14ac:dyDescent="0.2">
      <c r="A780" s="444"/>
      <c r="B780" s="445"/>
      <c r="C780" s="444"/>
      <c r="D780" s="444"/>
      <c r="E780" s="446"/>
      <c r="F780" s="447"/>
      <c r="G780" s="448"/>
      <c r="H780" s="449"/>
    </row>
    <row r="781" spans="1:8" x14ac:dyDescent="0.2">
      <c r="A781" s="444"/>
      <c r="B781" s="445"/>
      <c r="C781" s="444"/>
      <c r="D781" s="444"/>
      <c r="E781" s="446"/>
      <c r="F781" s="447"/>
      <c r="G781" s="448"/>
      <c r="H781" s="449"/>
    </row>
    <row r="782" spans="1:8" x14ac:dyDescent="0.2">
      <c r="A782" s="444"/>
      <c r="B782" s="445"/>
      <c r="C782" s="444"/>
      <c r="D782" s="444"/>
      <c r="E782" s="446"/>
      <c r="F782" s="447"/>
      <c r="G782" s="448"/>
      <c r="H782" s="449"/>
    </row>
    <row r="783" spans="1:8" x14ac:dyDescent="0.2">
      <c r="A783" s="444"/>
      <c r="B783" s="445"/>
      <c r="C783" s="444"/>
      <c r="D783" s="444"/>
      <c r="E783" s="446"/>
      <c r="F783" s="447"/>
      <c r="G783" s="448"/>
      <c r="H783" s="449"/>
    </row>
    <row r="784" spans="1:8" x14ac:dyDescent="0.2">
      <c r="A784" s="444"/>
      <c r="B784" s="445"/>
      <c r="C784" s="444"/>
      <c r="D784" s="444"/>
      <c r="E784" s="446"/>
      <c r="F784" s="447"/>
      <c r="G784" s="448"/>
      <c r="H784" s="449"/>
    </row>
    <row r="785" spans="1:8" x14ac:dyDescent="0.2">
      <c r="A785" s="444"/>
      <c r="B785" s="445"/>
      <c r="C785" s="444"/>
      <c r="D785" s="444"/>
      <c r="E785" s="446"/>
      <c r="F785" s="447"/>
      <c r="G785" s="448"/>
      <c r="H785" s="449"/>
    </row>
    <row r="786" spans="1:8" x14ac:dyDescent="0.2">
      <c r="A786" s="444"/>
      <c r="B786" s="445"/>
      <c r="C786" s="444"/>
      <c r="D786" s="444"/>
      <c r="E786" s="446"/>
      <c r="F786" s="447"/>
      <c r="G786" s="448"/>
      <c r="H786" s="449"/>
    </row>
    <row r="787" spans="1:8" x14ac:dyDescent="0.2">
      <c r="A787" s="444"/>
      <c r="B787" s="445"/>
      <c r="C787" s="444"/>
      <c r="D787" s="444"/>
      <c r="E787" s="446"/>
      <c r="F787" s="447"/>
      <c r="G787" s="448"/>
      <c r="H787" s="449"/>
    </row>
    <row r="788" spans="1:8" x14ac:dyDescent="0.2">
      <c r="A788" s="444"/>
      <c r="B788" s="445"/>
      <c r="C788" s="444"/>
      <c r="D788" s="444"/>
      <c r="E788" s="446"/>
      <c r="F788" s="447"/>
      <c r="G788" s="448"/>
      <c r="H788" s="449"/>
    </row>
    <row r="789" spans="1:8" x14ac:dyDescent="0.2">
      <c r="A789" s="444"/>
      <c r="B789" s="445"/>
      <c r="C789" s="444"/>
      <c r="D789" s="444"/>
      <c r="E789" s="446"/>
      <c r="F789" s="447"/>
      <c r="G789" s="448"/>
      <c r="H789" s="449"/>
    </row>
    <row r="790" spans="1:8" x14ac:dyDescent="0.2">
      <c r="A790" s="444"/>
      <c r="B790" s="445"/>
      <c r="C790" s="444"/>
      <c r="D790" s="444"/>
      <c r="E790" s="446"/>
      <c r="F790" s="447"/>
      <c r="G790" s="448"/>
      <c r="H790" s="449"/>
    </row>
    <row r="791" spans="1:8" x14ac:dyDescent="0.2">
      <c r="A791" s="444"/>
      <c r="B791" s="445"/>
      <c r="C791" s="444"/>
      <c r="D791" s="444"/>
      <c r="E791" s="446"/>
      <c r="F791" s="447"/>
      <c r="G791" s="448"/>
      <c r="H791" s="449"/>
    </row>
    <row r="792" spans="1:8" x14ac:dyDescent="0.2">
      <c r="A792" s="444"/>
      <c r="B792" s="445"/>
      <c r="C792" s="444"/>
      <c r="D792" s="444"/>
      <c r="E792" s="446"/>
      <c r="F792" s="447"/>
      <c r="G792" s="448"/>
      <c r="H792" s="449"/>
    </row>
    <row r="793" spans="1:8" x14ac:dyDescent="0.2">
      <c r="A793" s="444"/>
      <c r="B793" s="445"/>
      <c r="C793" s="444"/>
      <c r="D793" s="444"/>
      <c r="E793" s="446"/>
      <c r="F793" s="447"/>
      <c r="G793" s="448"/>
      <c r="H793" s="449"/>
    </row>
    <row r="794" spans="1:8" x14ac:dyDescent="0.2">
      <c r="A794" s="444"/>
      <c r="B794" s="445"/>
      <c r="C794" s="444"/>
      <c r="D794" s="444"/>
      <c r="E794" s="446"/>
      <c r="F794" s="447"/>
      <c r="G794" s="448"/>
      <c r="H794" s="449"/>
    </row>
    <row r="795" spans="1:8" x14ac:dyDescent="0.2">
      <c r="A795" s="444"/>
      <c r="B795" s="445"/>
      <c r="C795" s="444"/>
      <c r="D795" s="444"/>
      <c r="E795" s="446"/>
      <c r="F795" s="447"/>
      <c r="G795" s="448"/>
      <c r="H795" s="449"/>
    </row>
    <row r="796" spans="1:8" x14ac:dyDescent="0.2">
      <c r="A796" s="444"/>
      <c r="B796" s="445"/>
      <c r="C796" s="444"/>
      <c r="D796" s="444"/>
      <c r="E796" s="446"/>
      <c r="F796" s="447"/>
      <c r="G796" s="448"/>
      <c r="H796" s="449"/>
    </row>
    <row r="797" spans="1:8" x14ac:dyDescent="0.2">
      <c r="A797" s="444"/>
      <c r="B797" s="445"/>
      <c r="C797" s="444"/>
      <c r="D797" s="444"/>
      <c r="E797" s="446"/>
      <c r="F797" s="447"/>
      <c r="G797" s="448"/>
      <c r="H797" s="449"/>
    </row>
    <row r="798" spans="1:8" x14ac:dyDescent="0.2">
      <c r="A798" s="444"/>
      <c r="B798" s="445"/>
      <c r="C798" s="444"/>
      <c r="D798" s="444"/>
      <c r="E798" s="446"/>
      <c r="F798" s="447"/>
      <c r="G798" s="448"/>
      <c r="H798" s="449"/>
    </row>
    <row r="799" spans="1:8" x14ac:dyDescent="0.2">
      <c r="A799" s="444"/>
      <c r="B799" s="445"/>
      <c r="C799" s="444"/>
      <c r="D799" s="444"/>
      <c r="E799" s="446"/>
      <c r="F799" s="447"/>
      <c r="G799" s="448"/>
      <c r="H799" s="449"/>
    </row>
    <row r="800" spans="1:8" x14ac:dyDescent="0.2">
      <c r="A800" s="444"/>
      <c r="B800" s="445"/>
      <c r="C800" s="444"/>
      <c r="D800" s="444"/>
      <c r="E800" s="446"/>
      <c r="F800" s="447"/>
      <c r="G800" s="448"/>
      <c r="H800" s="449"/>
    </row>
    <row r="801" spans="1:8" x14ac:dyDescent="0.2">
      <c r="A801" s="444"/>
      <c r="B801" s="445"/>
      <c r="C801" s="444"/>
      <c r="D801" s="444"/>
      <c r="E801" s="446"/>
      <c r="F801" s="447"/>
      <c r="G801" s="448"/>
      <c r="H801" s="449"/>
    </row>
    <row r="802" spans="1:8" x14ac:dyDescent="0.2">
      <c r="A802" s="444"/>
      <c r="B802" s="445"/>
      <c r="C802" s="444"/>
      <c r="D802" s="444"/>
      <c r="E802" s="446"/>
      <c r="F802" s="447"/>
      <c r="G802" s="448"/>
      <c r="H802" s="449"/>
    </row>
    <row r="803" spans="1:8" x14ac:dyDescent="0.2">
      <c r="A803" s="444"/>
      <c r="B803" s="445"/>
      <c r="C803" s="444"/>
      <c r="D803" s="444"/>
      <c r="E803" s="446"/>
      <c r="F803" s="447"/>
      <c r="G803" s="448"/>
      <c r="H803" s="449"/>
    </row>
    <row r="804" spans="1:8" x14ac:dyDescent="0.2">
      <c r="A804" s="444"/>
      <c r="B804" s="445"/>
      <c r="C804" s="444"/>
      <c r="D804" s="444"/>
      <c r="E804" s="446"/>
      <c r="F804" s="447"/>
      <c r="G804" s="448"/>
      <c r="H804" s="449"/>
    </row>
    <row r="805" spans="1:8" x14ac:dyDescent="0.2">
      <c r="A805" s="444"/>
      <c r="B805" s="445"/>
      <c r="C805" s="444"/>
      <c r="D805" s="444"/>
      <c r="E805" s="446"/>
      <c r="F805" s="447"/>
      <c r="G805" s="448"/>
      <c r="H805" s="449"/>
    </row>
    <row r="806" spans="1:8" x14ac:dyDescent="0.2">
      <c r="A806" s="444"/>
      <c r="B806" s="445"/>
      <c r="C806" s="444"/>
      <c r="D806" s="444"/>
      <c r="E806" s="446"/>
      <c r="F806" s="447"/>
      <c r="G806" s="448"/>
      <c r="H806" s="449"/>
    </row>
    <row r="807" spans="1:8" x14ac:dyDescent="0.2">
      <c r="A807" s="444"/>
      <c r="B807" s="445"/>
      <c r="C807" s="444"/>
      <c r="D807" s="444"/>
      <c r="E807" s="446"/>
      <c r="F807" s="447"/>
      <c r="G807" s="448"/>
      <c r="H807" s="449"/>
    </row>
    <row r="808" spans="1:8" x14ac:dyDescent="0.2">
      <c r="A808" s="444"/>
      <c r="B808" s="445"/>
      <c r="C808" s="444"/>
      <c r="D808" s="444"/>
      <c r="E808" s="446"/>
      <c r="F808" s="447"/>
      <c r="G808" s="448"/>
      <c r="H808" s="449"/>
    </row>
    <row r="809" spans="1:8" x14ac:dyDescent="0.2">
      <c r="A809" s="444"/>
      <c r="B809" s="445"/>
      <c r="C809" s="444"/>
      <c r="D809" s="444"/>
      <c r="E809" s="446"/>
      <c r="F809" s="447"/>
      <c r="G809" s="448"/>
      <c r="H809" s="449"/>
    </row>
    <row r="810" spans="1:8" x14ac:dyDescent="0.2">
      <c r="A810" s="444"/>
      <c r="B810" s="445"/>
      <c r="C810" s="444"/>
      <c r="D810" s="444"/>
      <c r="E810" s="446"/>
      <c r="F810" s="447"/>
      <c r="G810" s="448"/>
      <c r="H810" s="449"/>
    </row>
    <row r="811" spans="1:8" x14ac:dyDescent="0.2">
      <c r="A811" s="444"/>
      <c r="B811" s="445"/>
      <c r="C811" s="444"/>
      <c r="D811" s="444"/>
      <c r="E811" s="446"/>
      <c r="F811" s="447"/>
      <c r="G811" s="448"/>
      <c r="H811" s="449"/>
    </row>
    <row r="812" spans="1:8" x14ac:dyDescent="0.2">
      <c r="A812" s="444"/>
      <c r="B812" s="445"/>
      <c r="C812" s="444"/>
      <c r="D812" s="444"/>
      <c r="E812" s="446"/>
      <c r="F812" s="447"/>
      <c r="G812" s="448"/>
      <c r="H812" s="449"/>
    </row>
    <row r="813" spans="1:8" x14ac:dyDescent="0.2">
      <c r="A813" s="444"/>
      <c r="B813" s="445"/>
      <c r="C813" s="444"/>
      <c r="D813" s="444"/>
      <c r="E813" s="446"/>
      <c r="F813" s="447"/>
      <c r="G813" s="448"/>
      <c r="H813" s="449"/>
    </row>
    <row r="814" spans="1:8" x14ac:dyDescent="0.2">
      <c r="A814" s="444"/>
      <c r="B814" s="445"/>
      <c r="C814" s="444"/>
      <c r="D814" s="444"/>
      <c r="E814" s="446"/>
      <c r="F814" s="447"/>
      <c r="G814" s="448"/>
      <c r="H814" s="449"/>
    </row>
    <row r="815" spans="1:8" x14ac:dyDescent="0.2">
      <c r="A815" s="444"/>
      <c r="B815" s="445"/>
      <c r="C815" s="444"/>
      <c r="D815" s="444"/>
      <c r="E815" s="446"/>
      <c r="F815" s="447"/>
      <c r="G815" s="448"/>
      <c r="H815" s="449"/>
    </row>
    <row r="816" spans="1:8" x14ac:dyDescent="0.2">
      <c r="A816" s="444"/>
      <c r="B816" s="445"/>
      <c r="C816" s="444"/>
      <c r="D816" s="444"/>
      <c r="E816" s="446"/>
      <c r="F816" s="447"/>
      <c r="G816" s="448"/>
      <c r="H816" s="449"/>
    </row>
    <row r="817" spans="1:8" x14ac:dyDescent="0.2">
      <c r="A817" s="444"/>
      <c r="B817" s="445"/>
      <c r="C817" s="444"/>
      <c r="D817" s="444"/>
      <c r="E817" s="446"/>
      <c r="F817" s="447"/>
      <c r="G817" s="448"/>
      <c r="H817" s="449"/>
    </row>
    <row r="818" spans="1:8" x14ac:dyDescent="0.2">
      <c r="A818" s="444"/>
      <c r="B818" s="445"/>
      <c r="C818" s="444"/>
      <c r="D818" s="444"/>
      <c r="E818" s="446"/>
      <c r="F818" s="447"/>
      <c r="G818" s="448"/>
      <c r="H818" s="449"/>
    </row>
    <row r="819" spans="1:8" x14ac:dyDescent="0.2">
      <c r="A819" s="444"/>
      <c r="B819" s="445"/>
      <c r="C819" s="444"/>
      <c r="D819" s="444"/>
      <c r="E819" s="446"/>
      <c r="F819" s="447"/>
      <c r="G819" s="448"/>
      <c r="H819" s="449"/>
    </row>
    <row r="820" spans="1:8" x14ac:dyDescent="0.2">
      <c r="A820" s="444"/>
      <c r="B820" s="445"/>
      <c r="C820" s="444"/>
      <c r="D820" s="444"/>
      <c r="E820" s="446"/>
      <c r="F820" s="447"/>
      <c r="G820" s="448"/>
      <c r="H820" s="449"/>
    </row>
    <row r="821" spans="1:8" x14ac:dyDescent="0.2">
      <c r="A821" s="444"/>
      <c r="B821" s="445"/>
      <c r="C821" s="444"/>
      <c r="D821" s="444"/>
      <c r="E821" s="446"/>
      <c r="F821" s="447"/>
      <c r="G821" s="448"/>
      <c r="H821" s="449"/>
    </row>
    <row r="822" spans="1:8" x14ac:dyDescent="0.2">
      <c r="A822" s="444"/>
      <c r="B822" s="445"/>
      <c r="C822" s="444"/>
      <c r="D822" s="444"/>
      <c r="E822" s="446"/>
      <c r="F822" s="447"/>
      <c r="G822" s="448"/>
      <c r="H822" s="449"/>
    </row>
    <row r="823" spans="1:8" x14ac:dyDescent="0.2">
      <c r="A823" s="444"/>
      <c r="B823" s="445"/>
      <c r="C823" s="444"/>
      <c r="D823" s="444"/>
      <c r="E823" s="446"/>
      <c r="F823" s="447"/>
      <c r="G823" s="448"/>
      <c r="H823" s="449"/>
    </row>
    <row r="824" spans="1:8" x14ac:dyDescent="0.2">
      <c r="A824" s="444"/>
      <c r="B824" s="445"/>
      <c r="C824" s="444"/>
      <c r="D824" s="444"/>
      <c r="E824" s="446"/>
      <c r="F824" s="447"/>
      <c r="G824" s="448"/>
      <c r="H824" s="449"/>
    </row>
    <row r="825" spans="1:8" x14ac:dyDescent="0.2">
      <c r="A825" s="444"/>
      <c r="B825" s="445"/>
      <c r="C825" s="444"/>
      <c r="D825" s="444"/>
      <c r="E825" s="446"/>
      <c r="F825" s="447"/>
      <c r="G825" s="448"/>
      <c r="H825" s="449"/>
    </row>
    <row r="826" spans="1:8" x14ac:dyDescent="0.2">
      <c r="A826" s="444"/>
      <c r="B826" s="445"/>
      <c r="C826" s="444"/>
      <c r="D826" s="444"/>
      <c r="E826" s="446"/>
      <c r="F826" s="447"/>
      <c r="G826" s="448"/>
      <c r="H826" s="449"/>
    </row>
    <row r="827" spans="1:8" x14ac:dyDescent="0.2">
      <c r="A827" s="444"/>
      <c r="B827" s="445"/>
      <c r="C827" s="444"/>
      <c r="D827" s="444"/>
      <c r="E827" s="446"/>
      <c r="F827" s="447"/>
      <c r="G827" s="448"/>
      <c r="H827" s="449"/>
    </row>
    <row r="828" spans="1:8" x14ac:dyDescent="0.2">
      <c r="A828" s="444"/>
      <c r="B828" s="445"/>
      <c r="C828" s="444"/>
      <c r="D828" s="444"/>
      <c r="E828" s="446"/>
      <c r="F828" s="447"/>
      <c r="G828" s="448"/>
      <c r="H828" s="449"/>
    </row>
    <row r="829" spans="1:8" x14ac:dyDescent="0.2">
      <c r="A829" s="444"/>
      <c r="B829" s="445"/>
      <c r="C829" s="444"/>
      <c r="D829" s="444"/>
      <c r="E829" s="446"/>
      <c r="F829" s="447"/>
      <c r="G829" s="448"/>
      <c r="H829" s="449"/>
    </row>
    <row r="830" spans="1:8" x14ac:dyDescent="0.2">
      <c r="A830" s="444"/>
      <c r="B830" s="445"/>
      <c r="C830" s="444"/>
      <c r="D830" s="444"/>
      <c r="E830" s="446"/>
      <c r="F830" s="447"/>
      <c r="G830" s="448"/>
      <c r="H830" s="449"/>
    </row>
    <row r="831" spans="1:8" x14ac:dyDescent="0.2">
      <c r="A831" s="444"/>
      <c r="B831" s="445"/>
      <c r="C831" s="444"/>
      <c r="D831" s="444"/>
      <c r="E831" s="446"/>
      <c r="F831" s="447"/>
      <c r="G831" s="448"/>
      <c r="H831" s="449"/>
    </row>
    <row r="832" spans="1:8" x14ac:dyDescent="0.2">
      <c r="A832" s="444"/>
      <c r="B832" s="445"/>
      <c r="C832" s="444"/>
      <c r="D832" s="444"/>
      <c r="E832" s="446"/>
      <c r="F832" s="447"/>
      <c r="G832" s="448"/>
      <c r="H832" s="449"/>
    </row>
    <row r="833" spans="1:8" x14ac:dyDescent="0.2">
      <c r="A833" s="444"/>
      <c r="B833" s="445"/>
      <c r="C833" s="444"/>
      <c r="D833" s="444"/>
      <c r="E833" s="446"/>
      <c r="F833" s="447"/>
      <c r="G833" s="448"/>
      <c r="H833" s="449"/>
    </row>
    <row r="834" spans="1:8" x14ac:dyDescent="0.2">
      <c r="A834" s="444"/>
      <c r="B834" s="445"/>
      <c r="C834" s="444"/>
      <c r="D834" s="444"/>
      <c r="E834" s="446"/>
      <c r="F834" s="447"/>
      <c r="G834" s="448"/>
      <c r="H834" s="449"/>
    </row>
    <row r="835" spans="1:8" x14ac:dyDescent="0.2">
      <c r="A835" s="444"/>
      <c r="B835" s="445"/>
      <c r="C835" s="444"/>
      <c r="D835" s="444"/>
      <c r="E835" s="446"/>
      <c r="F835" s="447"/>
      <c r="G835" s="448"/>
      <c r="H835" s="449"/>
    </row>
    <row r="836" spans="1:8" x14ac:dyDescent="0.2">
      <c r="A836" s="444"/>
      <c r="B836" s="445"/>
      <c r="C836" s="444"/>
      <c r="D836" s="444"/>
      <c r="E836" s="446"/>
      <c r="F836" s="447"/>
      <c r="G836" s="448"/>
      <c r="H836" s="449"/>
    </row>
    <row r="837" spans="1:8" x14ac:dyDescent="0.2">
      <c r="A837" s="444"/>
      <c r="B837" s="445"/>
      <c r="C837" s="444"/>
      <c r="D837" s="444"/>
      <c r="E837" s="446"/>
      <c r="F837" s="447"/>
      <c r="G837" s="448"/>
      <c r="H837" s="449"/>
    </row>
    <row r="838" spans="1:8" x14ac:dyDescent="0.2">
      <c r="A838" s="444"/>
      <c r="B838" s="445"/>
      <c r="C838" s="444"/>
      <c r="D838" s="444"/>
      <c r="E838" s="446"/>
      <c r="F838" s="447"/>
      <c r="G838" s="448"/>
      <c r="H838" s="449"/>
    </row>
    <row r="839" spans="1:8" x14ac:dyDescent="0.2">
      <c r="A839" s="444"/>
      <c r="B839" s="445"/>
      <c r="C839" s="444"/>
      <c r="D839" s="444"/>
      <c r="E839" s="446"/>
      <c r="F839" s="447"/>
      <c r="G839" s="448"/>
      <c r="H839" s="449"/>
    </row>
    <row r="840" spans="1:8" x14ac:dyDescent="0.2">
      <c r="A840" s="444"/>
      <c r="B840" s="445"/>
      <c r="C840" s="444"/>
      <c r="D840" s="444"/>
      <c r="E840" s="446"/>
      <c r="F840" s="447"/>
      <c r="G840" s="448"/>
      <c r="H840" s="449"/>
    </row>
    <row r="841" spans="1:8" x14ac:dyDescent="0.2">
      <c r="A841" s="444"/>
      <c r="B841" s="445"/>
      <c r="C841" s="444"/>
      <c r="D841" s="444"/>
      <c r="E841" s="446"/>
      <c r="F841" s="447"/>
      <c r="G841" s="448"/>
      <c r="H841" s="449"/>
    </row>
    <row r="842" spans="1:8" x14ac:dyDescent="0.2">
      <c r="A842" s="444"/>
      <c r="B842" s="445"/>
      <c r="C842" s="444"/>
      <c r="D842" s="444"/>
      <c r="E842" s="446"/>
      <c r="F842" s="447"/>
      <c r="G842" s="448"/>
      <c r="H842" s="449"/>
    </row>
    <row r="843" spans="1:8" x14ac:dyDescent="0.2">
      <c r="A843" s="444"/>
      <c r="B843" s="445"/>
      <c r="C843" s="444"/>
      <c r="D843" s="444"/>
      <c r="E843" s="446"/>
      <c r="F843" s="447"/>
      <c r="G843" s="448"/>
      <c r="H843" s="449"/>
    </row>
    <row r="844" spans="1:8" x14ac:dyDescent="0.2">
      <c r="A844" s="444"/>
      <c r="B844" s="445"/>
      <c r="C844" s="444"/>
      <c r="D844" s="444"/>
      <c r="E844" s="446"/>
      <c r="F844" s="447"/>
      <c r="G844" s="448"/>
      <c r="H844" s="449"/>
    </row>
    <row r="845" spans="1:8" x14ac:dyDescent="0.2">
      <c r="A845" s="444"/>
      <c r="B845" s="445"/>
      <c r="C845" s="444"/>
      <c r="D845" s="444"/>
      <c r="E845" s="446"/>
      <c r="F845" s="447"/>
      <c r="G845" s="448"/>
      <c r="H845" s="449"/>
    </row>
    <row r="846" spans="1:8" x14ac:dyDescent="0.2">
      <c r="A846" s="444"/>
      <c r="B846" s="445"/>
      <c r="C846" s="444"/>
      <c r="D846" s="444"/>
      <c r="E846" s="446"/>
      <c r="F846" s="447"/>
      <c r="G846" s="448"/>
      <c r="H846" s="449"/>
    </row>
    <row r="847" spans="1:8" x14ac:dyDescent="0.2">
      <c r="A847" s="444"/>
      <c r="B847" s="445"/>
      <c r="C847" s="444"/>
      <c r="D847" s="444"/>
      <c r="E847" s="446"/>
      <c r="F847" s="447"/>
      <c r="G847" s="448"/>
      <c r="H847" s="449"/>
    </row>
    <row r="848" spans="1:8" x14ac:dyDescent="0.2">
      <c r="A848" s="444"/>
      <c r="B848" s="445"/>
      <c r="C848" s="444"/>
      <c r="D848" s="444"/>
      <c r="E848" s="446"/>
      <c r="F848" s="447"/>
      <c r="G848" s="448"/>
      <c r="H848" s="449"/>
    </row>
    <row r="849" spans="1:8" x14ac:dyDescent="0.2">
      <c r="A849" s="444"/>
      <c r="B849" s="445"/>
      <c r="C849" s="444"/>
      <c r="D849" s="444"/>
      <c r="E849" s="446"/>
      <c r="F849" s="447"/>
      <c r="G849" s="448"/>
      <c r="H849" s="449"/>
    </row>
    <row r="850" spans="1:8" x14ac:dyDescent="0.2">
      <c r="A850" s="444"/>
      <c r="B850" s="445"/>
      <c r="C850" s="444"/>
      <c r="D850" s="444"/>
      <c r="E850" s="446"/>
      <c r="F850" s="447"/>
      <c r="G850" s="448"/>
      <c r="H850" s="449"/>
    </row>
    <row r="851" spans="1:8" x14ac:dyDescent="0.2">
      <c r="A851" s="444"/>
      <c r="B851" s="445"/>
      <c r="C851" s="444"/>
      <c r="D851" s="444"/>
      <c r="E851" s="446"/>
      <c r="F851" s="447"/>
      <c r="G851" s="448"/>
      <c r="H851" s="449"/>
    </row>
    <row r="852" spans="1:8" x14ac:dyDescent="0.2">
      <c r="A852" s="444"/>
      <c r="B852" s="445"/>
      <c r="C852" s="444"/>
      <c r="D852" s="444"/>
      <c r="E852" s="446"/>
      <c r="F852" s="447"/>
      <c r="G852" s="448"/>
      <c r="H852" s="449"/>
    </row>
    <row r="853" spans="1:8" x14ac:dyDescent="0.2">
      <c r="A853" s="444"/>
      <c r="B853" s="445"/>
      <c r="C853" s="444"/>
      <c r="D853" s="444"/>
      <c r="E853" s="446"/>
      <c r="F853" s="447"/>
      <c r="G853" s="448"/>
      <c r="H853" s="449"/>
    </row>
    <row r="854" spans="1:8" x14ac:dyDescent="0.2">
      <c r="A854" s="444"/>
      <c r="B854" s="445"/>
      <c r="C854" s="444"/>
      <c r="D854" s="444"/>
      <c r="E854" s="446"/>
      <c r="F854" s="447"/>
      <c r="G854" s="448"/>
      <c r="H854" s="449"/>
    </row>
    <row r="855" spans="1:8" x14ac:dyDescent="0.2">
      <c r="A855" s="444"/>
      <c r="B855" s="445"/>
      <c r="C855" s="444"/>
      <c r="D855" s="444"/>
      <c r="E855" s="446"/>
      <c r="F855" s="447"/>
      <c r="G855" s="448"/>
      <c r="H855" s="449"/>
    </row>
    <row r="856" spans="1:8" x14ac:dyDescent="0.2">
      <c r="A856" s="444"/>
      <c r="B856" s="445"/>
      <c r="C856" s="444"/>
      <c r="D856" s="444"/>
      <c r="E856" s="446"/>
      <c r="F856" s="447"/>
      <c r="G856" s="448"/>
      <c r="H856" s="449"/>
    </row>
    <row r="857" spans="1:8" x14ac:dyDescent="0.2">
      <c r="A857" s="444"/>
      <c r="B857" s="445"/>
      <c r="C857" s="444"/>
      <c r="D857" s="444"/>
      <c r="E857" s="446"/>
      <c r="F857" s="447"/>
      <c r="G857" s="448"/>
      <c r="H857" s="449"/>
    </row>
    <row r="858" spans="1:8" x14ac:dyDescent="0.2">
      <c r="A858" s="444"/>
      <c r="B858" s="445"/>
      <c r="C858" s="444"/>
      <c r="D858" s="444"/>
      <c r="E858" s="446"/>
      <c r="F858" s="447"/>
      <c r="G858" s="448"/>
      <c r="H858" s="449"/>
    </row>
    <row r="859" spans="1:8" x14ac:dyDescent="0.2">
      <c r="A859" s="444"/>
      <c r="B859" s="445"/>
      <c r="C859" s="444"/>
      <c r="D859" s="444"/>
      <c r="E859" s="446"/>
      <c r="F859" s="447"/>
      <c r="G859" s="448"/>
      <c r="H859" s="449"/>
    </row>
    <row r="860" spans="1:8" x14ac:dyDescent="0.2">
      <c r="A860" s="444"/>
      <c r="B860" s="445"/>
      <c r="C860" s="444"/>
      <c r="D860" s="444"/>
      <c r="E860" s="446"/>
      <c r="F860" s="447"/>
      <c r="G860" s="448"/>
      <c r="H860" s="449"/>
    </row>
    <row r="861" spans="1:8" x14ac:dyDescent="0.2">
      <c r="A861" s="444"/>
      <c r="B861" s="445"/>
      <c r="C861" s="444"/>
      <c r="D861" s="444"/>
      <c r="E861" s="446"/>
      <c r="F861" s="447"/>
      <c r="G861" s="448"/>
      <c r="H861" s="449"/>
    </row>
    <row r="862" spans="1:8" x14ac:dyDescent="0.2">
      <c r="A862" s="444"/>
      <c r="B862" s="445"/>
      <c r="C862" s="444"/>
      <c r="D862" s="444"/>
      <c r="E862" s="446"/>
      <c r="F862" s="447"/>
      <c r="G862" s="448"/>
      <c r="H862" s="449"/>
    </row>
    <row r="863" spans="1:8" x14ac:dyDescent="0.2">
      <c r="A863" s="444"/>
      <c r="B863" s="445"/>
      <c r="C863" s="444"/>
      <c r="D863" s="444"/>
      <c r="E863" s="446"/>
      <c r="F863" s="447"/>
      <c r="G863" s="448"/>
      <c r="H863" s="449"/>
    </row>
    <row r="864" spans="1:8" x14ac:dyDescent="0.2">
      <c r="A864" s="444"/>
      <c r="B864" s="445"/>
      <c r="C864" s="444"/>
      <c r="D864" s="444"/>
      <c r="E864" s="446"/>
      <c r="F864" s="447"/>
      <c r="G864" s="448"/>
      <c r="H864" s="449"/>
    </row>
    <row r="865" spans="1:8" x14ac:dyDescent="0.2">
      <c r="A865" s="444"/>
      <c r="B865" s="445"/>
      <c r="C865" s="444"/>
      <c r="D865" s="444"/>
      <c r="E865" s="446"/>
      <c r="F865" s="447"/>
      <c r="G865" s="448"/>
      <c r="H865" s="449"/>
    </row>
    <row r="866" spans="1:8" x14ac:dyDescent="0.2">
      <c r="A866" s="444"/>
      <c r="B866" s="445"/>
      <c r="C866" s="444"/>
      <c r="D866" s="444"/>
      <c r="E866" s="446"/>
      <c r="F866" s="447"/>
      <c r="G866" s="448"/>
      <c r="H866" s="449"/>
    </row>
    <row r="867" spans="1:8" x14ac:dyDescent="0.2">
      <c r="A867" s="444"/>
      <c r="B867" s="445"/>
      <c r="C867" s="444"/>
      <c r="D867" s="444"/>
      <c r="E867" s="446"/>
      <c r="F867" s="447"/>
      <c r="G867" s="448"/>
      <c r="H867" s="449"/>
    </row>
    <row r="868" spans="1:8" x14ac:dyDescent="0.2">
      <c r="A868" s="444"/>
      <c r="B868" s="445"/>
      <c r="C868" s="444"/>
      <c r="D868" s="444"/>
      <c r="E868" s="446"/>
      <c r="F868" s="447"/>
      <c r="G868" s="448"/>
      <c r="H868" s="449"/>
    </row>
    <row r="869" spans="1:8" x14ac:dyDescent="0.2">
      <c r="A869" s="444"/>
      <c r="B869" s="445"/>
      <c r="C869" s="444"/>
      <c r="D869" s="444"/>
      <c r="E869" s="446"/>
      <c r="F869" s="447"/>
      <c r="G869" s="448"/>
      <c r="H869" s="449"/>
    </row>
    <row r="870" spans="1:8" x14ac:dyDescent="0.2">
      <c r="A870" s="444"/>
      <c r="B870" s="445"/>
      <c r="C870" s="444"/>
      <c r="D870" s="444"/>
      <c r="E870" s="446"/>
      <c r="F870" s="447"/>
      <c r="G870" s="448"/>
      <c r="H870" s="449"/>
    </row>
    <row r="871" spans="1:8" x14ac:dyDescent="0.2">
      <c r="A871" s="444"/>
      <c r="B871" s="445"/>
      <c r="C871" s="444"/>
      <c r="D871" s="444"/>
      <c r="E871" s="446"/>
      <c r="F871" s="447"/>
      <c r="G871" s="448"/>
      <c r="H871" s="449"/>
    </row>
    <row r="872" spans="1:8" x14ac:dyDescent="0.2">
      <c r="A872" s="444"/>
      <c r="B872" s="445"/>
      <c r="C872" s="444"/>
      <c r="D872" s="444"/>
      <c r="E872" s="446"/>
      <c r="F872" s="447"/>
      <c r="G872" s="448"/>
      <c r="H872" s="449"/>
    </row>
    <row r="873" spans="1:8" x14ac:dyDescent="0.2">
      <c r="A873" s="444"/>
      <c r="B873" s="445"/>
      <c r="C873" s="444"/>
      <c r="D873" s="444"/>
      <c r="E873" s="446"/>
      <c r="F873" s="447"/>
      <c r="G873" s="448"/>
      <c r="H873" s="449"/>
    </row>
    <row r="874" spans="1:8" x14ac:dyDescent="0.2">
      <c r="A874" s="444"/>
      <c r="B874" s="445"/>
      <c r="C874" s="444"/>
      <c r="D874" s="444"/>
      <c r="E874" s="446"/>
      <c r="F874" s="447"/>
      <c r="G874" s="448"/>
      <c r="H874" s="449"/>
    </row>
    <row r="875" spans="1:8" x14ac:dyDescent="0.2">
      <c r="A875" s="444"/>
      <c r="B875" s="445"/>
      <c r="C875" s="444"/>
      <c r="D875" s="444"/>
      <c r="E875" s="446"/>
      <c r="F875" s="447"/>
      <c r="G875" s="448"/>
      <c r="H875" s="449"/>
    </row>
    <row r="876" spans="1:8" x14ac:dyDescent="0.2">
      <c r="A876" s="444"/>
      <c r="B876" s="445"/>
      <c r="C876" s="444"/>
      <c r="D876" s="444"/>
      <c r="E876" s="446"/>
      <c r="F876" s="447"/>
      <c r="G876" s="448"/>
      <c r="H876" s="449"/>
    </row>
    <row r="877" spans="1:8" x14ac:dyDescent="0.2">
      <c r="A877" s="444"/>
      <c r="B877" s="445"/>
      <c r="C877" s="444"/>
      <c r="D877" s="444"/>
      <c r="E877" s="446"/>
      <c r="F877" s="447"/>
      <c r="G877" s="448"/>
      <c r="H877" s="449"/>
    </row>
    <row r="878" spans="1:8" x14ac:dyDescent="0.2">
      <c r="A878" s="444"/>
      <c r="B878" s="445"/>
      <c r="C878" s="444"/>
      <c r="D878" s="444"/>
      <c r="E878" s="446"/>
      <c r="F878" s="447"/>
      <c r="G878" s="448"/>
      <c r="H878" s="449"/>
    </row>
    <row r="879" spans="1:8" x14ac:dyDescent="0.2">
      <c r="A879" s="444"/>
      <c r="B879" s="445"/>
      <c r="C879" s="444"/>
      <c r="D879" s="444"/>
      <c r="E879" s="446"/>
      <c r="F879" s="447"/>
      <c r="G879" s="448"/>
      <c r="H879" s="449"/>
    </row>
    <row r="880" spans="1:8" x14ac:dyDescent="0.2">
      <c r="A880" s="444"/>
      <c r="B880" s="445"/>
      <c r="C880" s="444"/>
      <c r="D880" s="444"/>
      <c r="E880" s="446"/>
      <c r="F880" s="447"/>
      <c r="G880" s="448"/>
      <c r="H880" s="449"/>
    </row>
    <row r="881" spans="1:8" x14ac:dyDescent="0.2">
      <c r="A881" s="444"/>
      <c r="B881" s="445"/>
      <c r="C881" s="444"/>
      <c r="D881" s="444"/>
      <c r="E881" s="446"/>
      <c r="F881" s="447"/>
      <c r="G881" s="448"/>
      <c r="H881" s="449"/>
    </row>
    <row r="882" spans="1:8" x14ac:dyDescent="0.2">
      <c r="A882" s="444"/>
      <c r="B882" s="445"/>
      <c r="C882" s="444"/>
      <c r="D882" s="444"/>
      <c r="E882" s="446"/>
      <c r="F882" s="447"/>
      <c r="G882" s="448"/>
      <c r="H882" s="449"/>
    </row>
    <row r="883" spans="1:8" x14ac:dyDescent="0.2">
      <c r="A883" s="444"/>
      <c r="B883" s="445"/>
      <c r="C883" s="444"/>
      <c r="D883" s="444"/>
      <c r="E883" s="446"/>
      <c r="F883" s="447"/>
      <c r="G883" s="448"/>
      <c r="H883" s="449"/>
    </row>
    <row r="884" spans="1:8" x14ac:dyDescent="0.2">
      <c r="A884" s="444"/>
      <c r="B884" s="445"/>
      <c r="C884" s="444"/>
      <c r="D884" s="444"/>
      <c r="E884" s="446"/>
      <c r="F884" s="447"/>
      <c r="G884" s="448"/>
      <c r="H884" s="449"/>
    </row>
    <row r="885" spans="1:8" x14ac:dyDescent="0.2">
      <c r="A885" s="444"/>
      <c r="B885" s="445"/>
      <c r="C885" s="444"/>
      <c r="D885" s="444"/>
      <c r="E885" s="446"/>
      <c r="F885" s="447"/>
      <c r="G885" s="448"/>
      <c r="H885" s="449"/>
    </row>
    <row r="886" spans="1:8" x14ac:dyDescent="0.2">
      <c r="A886" s="444"/>
      <c r="B886" s="445"/>
      <c r="C886" s="444"/>
      <c r="D886" s="444"/>
      <c r="E886" s="446"/>
      <c r="F886" s="447"/>
      <c r="G886" s="448"/>
      <c r="H886" s="449"/>
    </row>
    <row r="887" spans="1:8" x14ac:dyDescent="0.2">
      <c r="A887" s="444"/>
      <c r="B887" s="445"/>
      <c r="C887" s="444"/>
      <c r="D887" s="444"/>
      <c r="E887" s="446"/>
      <c r="F887" s="447"/>
      <c r="G887" s="448"/>
      <c r="H887" s="449"/>
    </row>
    <row r="888" spans="1:8" x14ac:dyDescent="0.2">
      <c r="A888" s="444"/>
      <c r="B888" s="445"/>
      <c r="C888" s="444"/>
      <c r="D888" s="444"/>
      <c r="E888" s="446"/>
      <c r="F888" s="447"/>
      <c r="G888" s="448"/>
      <c r="H888" s="449"/>
    </row>
    <row r="889" spans="1:8" x14ac:dyDescent="0.2">
      <c r="A889" s="444"/>
      <c r="B889" s="445"/>
      <c r="C889" s="444"/>
      <c r="D889" s="444"/>
      <c r="E889" s="446"/>
      <c r="F889" s="447"/>
      <c r="G889" s="448"/>
      <c r="H889" s="449"/>
    </row>
    <row r="890" spans="1:8" x14ac:dyDescent="0.2">
      <c r="A890" s="444"/>
      <c r="B890" s="445"/>
      <c r="C890" s="444"/>
      <c r="D890" s="444"/>
      <c r="E890" s="446"/>
      <c r="F890" s="447"/>
      <c r="G890" s="448"/>
      <c r="H890" s="449"/>
    </row>
    <row r="891" spans="1:8" x14ac:dyDescent="0.2">
      <c r="A891" s="444"/>
      <c r="B891" s="445"/>
      <c r="C891" s="444"/>
      <c r="D891" s="444"/>
      <c r="E891" s="446"/>
      <c r="F891" s="447"/>
      <c r="G891" s="448"/>
      <c r="H891" s="449"/>
    </row>
    <row r="892" spans="1:8" x14ac:dyDescent="0.2">
      <c r="A892" s="444"/>
      <c r="B892" s="445"/>
      <c r="C892" s="444"/>
      <c r="D892" s="444"/>
      <c r="E892" s="446"/>
      <c r="F892" s="447"/>
      <c r="G892" s="448"/>
      <c r="H892" s="449"/>
    </row>
    <row r="893" spans="1:8" x14ac:dyDescent="0.2">
      <c r="A893" s="444"/>
      <c r="B893" s="445"/>
      <c r="C893" s="444"/>
      <c r="D893" s="444"/>
      <c r="E893" s="446"/>
      <c r="F893" s="447"/>
      <c r="G893" s="448"/>
      <c r="H893" s="449"/>
    </row>
    <row r="894" spans="1:8" x14ac:dyDescent="0.2">
      <c r="A894" s="444"/>
      <c r="B894" s="445"/>
      <c r="C894" s="444"/>
      <c r="D894" s="444"/>
      <c r="E894" s="446"/>
      <c r="F894" s="447"/>
      <c r="G894" s="448"/>
      <c r="H894" s="449"/>
    </row>
    <row r="895" spans="1:8" x14ac:dyDescent="0.2">
      <c r="A895" s="444"/>
      <c r="B895" s="445"/>
      <c r="C895" s="444"/>
      <c r="D895" s="444"/>
      <c r="E895" s="446"/>
      <c r="F895" s="447"/>
      <c r="G895" s="448"/>
      <c r="H895" s="449"/>
    </row>
    <row r="896" spans="1:8" x14ac:dyDescent="0.2">
      <c r="A896" s="444"/>
      <c r="B896" s="445"/>
      <c r="C896" s="444"/>
      <c r="D896" s="444"/>
      <c r="E896" s="446"/>
      <c r="F896" s="447"/>
      <c r="G896" s="448"/>
      <c r="H896" s="449"/>
    </row>
    <row r="897" spans="1:8" x14ac:dyDescent="0.2">
      <c r="A897" s="444"/>
      <c r="B897" s="445"/>
      <c r="C897" s="444"/>
      <c r="D897" s="444"/>
      <c r="E897" s="446"/>
      <c r="F897" s="447"/>
      <c r="G897" s="448"/>
      <c r="H897" s="449"/>
    </row>
    <row r="898" spans="1:8" x14ac:dyDescent="0.2">
      <c r="A898" s="444"/>
      <c r="B898" s="445"/>
      <c r="C898" s="444"/>
      <c r="D898" s="444"/>
      <c r="E898" s="446"/>
      <c r="F898" s="447"/>
      <c r="G898" s="448"/>
      <c r="H898" s="449"/>
    </row>
    <row r="899" spans="1:8" x14ac:dyDescent="0.2">
      <c r="A899" s="444"/>
      <c r="B899" s="445"/>
      <c r="C899" s="444"/>
      <c r="D899" s="444"/>
      <c r="E899" s="446"/>
      <c r="F899" s="447"/>
      <c r="G899" s="448"/>
      <c r="H899" s="449"/>
    </row>
    <row r="900" spans="1:8" x14ac:dyDescent="0.2">
      <c r="A900" s="444"/>
      <c r="B900" s="445"/>
      <c r="C900" s="444"/>
      <c r="D900" s="444"/>
      <c r="E900" s="446"/>
      <c r="F900" s="447"/>
      <c r="G900" s="448"/>
      <c r="H900" s="449"/>
    </row>
    <row r="901" spans="1:8" x14ac:dyDescent="0.2">
      <c r="A901" s="444"/>
      <c r="B901" s="445"/>
      <c r="C901" s="444"/>
      <c r="D901" s="444"/>
      <c r="E901" s="446"/>
      <c r="F901" s="447"/>
      <c r="G901" s="448"/>
      <c r="H901" s="449"/>
    </row>
    <row r="902" spans="1:8" x14ac:dyDescent="0.2">
      <c r="A902" s="444"/>
      <c r="B902" s="445"/>
      <c r="C902" s="444"/>
      <c r="D902" s="444"/>
      <c r="E902" s="446"/>
      <c r="F902" s="447"/>
      <c r="G902" s="448"/>
      <c r="H902" s="449"/>
    </row>
    <row r="903" spans="1:8" x14ac:dyDescent="0.2">
      <c r="A903" s="444"/>
      <c r="B903" s="445"/>
      <c r="C903" s="444"/>
      <c r="D903" s="444"/>
      <c r="E903" s="446"/>
      <c r="F903" s="447"/>
      <c r="G903" s="448"/>
      <c r="H903" s="449"/>
    </row>
    <row r="904" spans="1:8" x14ac:dyDescent="0.2">
      <c r="A904" s="444"/>
      <c r="B904" s="445"/>
      <c r="C904" s="444"/>
      <c r="D904" s="444"/>
      <c r="E904" s="446"/>
      <c r="F904" s="447"/>
      <c r="G904" s="448"/>
      <c r="H904" s="449"/>
    </row>
    <row r="905" spans="1:8" x14ac:dyDescent="0.2">
      <c r="A905" s="444"/>
      <c r="B905" s="445"/>
      <c r="C905" s="444"/>
      <c r="D905" s="444"/>
      <c r="E905" s="446"/>
      <c r="F905" s="447"/>
      <c r="G905" s="448"/>
      <c r="H905" s="449"/>
    </row>
    <row r="906" spans="1:8" x14ac:dyDescent="0.2">
      <c r="A906" s="444"/>
      <c r="B906" s="445"/>
      <c r="C906" s="444"/>
      <c r="D906" s="444"/>
      <c r="E906" s="446"/>
      <c r="F906" s="447"/>
      <c r="G906" s="448"/>
      <c r="H906" s="449"/>
    </row>
    <row r="907" spans="1:8" x14ac:dyDescent="0.2">
      <c r="A907" s="444"/>
      <c r="B907" s="445"/>
      <c r="C907" s="444"/>
      <c r="D907" s="444"/>
      <c r="E907" s="446"/>
      <c r="F907" s="447"/>
      <c r="G907" s="448"/>
      <c r="H907" s="449"/>
    </row>
    <row r="908" spans="1:8" x14ac:dyDescent="0.2">
      <c r="A908" s="444"/>
      <c r="B908" s="445"/>
      <c r="C908" s="444"/>
      <c r="D908" s="444"/>
      <c r="E908" s="446"/>
      <c r="F908" s="447"/>
      <c r="G908" s="448"/>
      <c r="H908" s="449"/>
    </row>
    <row r="909" spans="1:8" x14ac:dyDescent="0.2">
      <c r="A909" s="444"/>
      <c r="B909" s="445"/>
      <c r="C909" s="444"/>
      <c r="D909" s="444"/>
      <c r="E909" s="446"/>
      <c r="F909" s="447"/>
      <c r="G909" s="448"/>
      <c r="H909" s="449"/>
    </row>
    <row r="910" spans="1:8" x14ac:dyDescent="0.2">
      <c r="A910" s="444"/>
      <c r="B910" s="445"/>
      <c r="C910" s="444"/>
      <c r="D910" s="444"/>
      <c r="E910" s="446"/>
      <c r="F910" s="447"/>
      <c r="G910" s="448"/>
      <c r="H910" s="449"/>
    </row>
    <row r="911" spans="1:8" x14ac:dyDescent="0.2">
      <c r="A911" s="444"/>
      <c r="B911" s="445"/>
      <c r="C911" s="444"/>
      <c r="D911" s="444"/>
      <c r="E911" s="446"/>
      <c r="F911" s="447"/>
      <c r="G911" s="448"/>
      <c r="H911" s="449"/>
    </row>
    <row r="912" spans="1:8" x14ac:dyDescent="0.2">
      <c r="A912" s="444"/>
      <c r="B912" s="445"/>
      <c r="C912" s="444"/>
      <c r="D912" s="444"/>
      <c r="E912" s="446"/>
      <c r="F912" s="447"/>
      <c r="G912" s="448"/>
      <c r="H912" s="449"/>
    </row>
    <row r="913" spans="1:8" x14ac:dyDescent="0.2">
      <c r="A913" s="444"/>
      <c r="B913" s="445"/>
      <c r="C913" s="444"/>
      <c r="D913" s="444"/>
      <c r="E913" s="446"/>
      <c r="F913" s="447"/>
      <c r="G913" s="448"/>
      <c r="H913" s="449"/>
    </row>
    <row r="914" spans="1:8" x14ac:dyDescent="0.2">
      <c r="A914" s="444"/>
      <c r="B914" s="445"/>
      <c r="C914" s="444"/>
      <c r="D914" s="444"/>
      <c r="E914" s="446"/>
      <c r="F914" s="447"/>
      <c r="G914" s="448"/>
      <c r="H914" s="449"/>
    </row>
    <row r="915" spans="1:8" x14ac:dyDescent="0.2">
      <c r="A915" s="444"/>
      <c r="B915" s="445"/>
      <c r="C915" s="444"/>
      <c r="D915" s="444"/>
      <c r="E915" s="446"/>
      <c r="F915" s="447"/>
      <c r="G915" s="448"/>
      <c r="H915" s="449"/>
    </row>
    <row r="916" spans="1:8" x14ac:dyDescent="0.2">
      <c r="A916" s="444"/>
      <c r="B916" s="445"/>
      <c r="C916" s="444"/>
      <c r="D916" s="444"/>
      <c r="E916" s="446"/>
      <c r="F916" s="447"/>
      <c r="G916" s="448"/>
      <c r="H916" s="449"/>
    </row>
    <row r="917" spans="1:8" x14ac:dyDescent="0.2">
      <c r="A917" s="444"/>
      <c r="B917" s="445"/>
      <c r="C917" s="444"/>
      <c r="D917" s="444"/>
      <c r="E917" s="446"/>
      <c r="F917" s="447"/>
      <c r="G917" s="448"/>
      <c r="H917" s="449"/>
    </row>
    <row r="918" spans="1:8" x14ac:dyDescent="0.2">
      <c r="A918" s="444"/>
      <c r="B918" s="445"/>
      <c r="C918" s="444"/>
      <c r="D918" s="444"/>
      <c r="E918" s="446"/>
      <c r="F918" s="447"/>
      <c r="G918" s="448"/>
      <c r="H918" s="449"/>
    </row>
    <row r="919" spans="1:8" x14ac:dyDescent="0.2">
      <c r="A919" s="444"/>
      <c r="B919" s="445"/>
      <c r="C919" s="444"/>
      <c r="D919" s="444"/>
      <c r="E919" s="446"/>
      <c r="F919" s="447"/>
      <c r="G919" s="448"/>
      <c r="H919" s="449"/>
    </row>
    <row r="920" spans="1:8" x14ac:dyDescent="0.2">
      <c r="A920" s="444"/>
      <c r="B920" s="445"/>
      <c r="C920" s="444"/>
      <c r="D920" s="444"/>
      <c r="E920" s="446"/>
      <c r="F920" s="447"/>
      <c r="G920" s="448"/>
      <c r="H920" s="449"/>
    </row>
    <row r="921" spans="1:8" x14ac:dyDescent="0.2">
      <c r="A921" s="444"/>
      <c r="B921" s="445"/>
      <c r="C921" s="444"/>
      <c r="D921" s="444"/>
      <c r="E921" s="446"/>
      <c r="F921" s="447"/>
      <c r="G921" s="448"/>
      <c r="H921" s="449"/>
    </row>
    <row r="922" spans="1:8" x14ac:dyDescent="0.2">
      <c r="A922" s="444"/>
      <c r="B922" s="445"/>
      <c r="C922" s="444"/>
      <c r="D922" s="444"/>
      <c r="E922" s="446"/>
      <c r="F922" s="447"/>
      <c r="G922" s="448"/>
      <c r="H922" s="449"/>
    </row>
    <row r="923" spans="1:8" x14ac:dyDescent="0.2">
      <c r="A923" s="444"/>
      <c r="B923" s="445"/>
      <c r="C923" s="444"/>
      <c r="D923" s="444"/>
      <c r="E923" s="446"/>
      <c r="F923" s="447"/>
      <c r="G923" s="448"/>
      <c r="H923" s="449"/>
    </row>
    <row r="924" spans="1:8" x14ac:dyDescent="0.2">
      <c r="A924" s="444"/>
      <c r="B924" s="445"/>
      <c r="C924" s="444"/>
      <c r="D924" s="444"/>
      <c r="E924" s="446"/>
      <c r="F924" s="447"/>
      <c r="G924" s="448"/>
      <c r="H924" s="449"/>
    </row>
    <row r="925" spans="1:8" x14ac:dyDescent="0.2">
      <c r="A925" s="444"/>
      <c r="B925" s="445"/>
      <c r="C925" s="444"/>
      <c r="D925" s="444"/>
      <c r="E925" s="446"/>
      <c r="F925" s="447"/>
      <c r="G925" s="448"/>
      <c r="H925" s="449"/>
    </row>
    <row r="926" spans="1:8" x14ac:dyDescent="0.2">
      <c r="A926" s="444"/>
      <c r="B926" s="445"/>
      <c r="C926" s="444"/>
      <c r="D926" s="444"/>
      <c r="E926" s="446"/>
      <c r="F926" s="447"/>
      <c r="G926" s="448"/>
      <c r="H926" s="449"/>
    </row>
    <row r="927" spans="1:8" x14ac:dyDescent="0.2">
      <c r="A927" s="444"/>
      <c r="B927" s="445"/>
      <c r="C927" s="444"/>
      <c r="D927" s="444"/>
      <c r="E927" s="446"/>
      <c r="F927" s="447"/>
      <c r="G927" s="448"/>
      <c r="H927" s="449"/>
    </row>
    <row r="928" spans="1:8" x14ac:dyDescent="0.2">
      <c r="A928" s="444"/>
      <c r="B928" s="445"/>
      <c r="C928" s="444"/>
      <c r="D928" s="444"/>
      <c r="E928" s="446"/>
      <c r="F928" s="447"/>
      <c r="G928" s="448"/>
      <c r="H928" s="449"/>
    </row>
    <row r="929" spans="1:8" x14ac:dyDescent="0.2">
      <c r="A929" s="444"/>
      <c r="B929" s="445"/>
      <c r="C929" s="444"/>
      <c r="D929" s="444"/>
      <c r="E929" s="446"/>
      <c r="F929" s="447"/>
      <c r="G929" s="448"/>
      <c r="H929" s="449"/>
    </row>
    <row r="930" spans="1:8" x14ac:dyDescent="0.2">
      <c r="A930" s="444"/>
      <c r="B930" s="445"/>
      <c r="C930" s="444"/>
      <c r="D930" s="444"/>
      <c r="E930" s="446"/>
      <c r="F930" s="447"/>
      <c r="G930" s="448"/>
      <c r="H930" s="449"/>
    </row>
    <row r="931" spans="1:8" x14ac:dyDescent="0.2">
      <c r="A931" s="444"/>
      <c r="B931" s="445"/>
      <c r="C931" s="444"/>
      <c r="D931" s="444"/>
      <c r="E931" s="446"/>
      <c r="F931" s="447"/>
      <c r="G931" s="448"/>
      <c r="H931" s="449"/>
    </row>
    <row r="932" spans="1:8" x14ac:dyDescent="0.2">
      <c r="A932" s="444"/>
      <c r="B932" s="445"/>
      <c r="C932" s="444"/>
      <c r="D932" s="444"/>
      <c r="E932" s="446"/>
      <c r="F932" s="447"/>
      <c r="G932" s="448"/>
      <c r="H932" s="449"/>
    </row>
    <row r="933" spans="1:8" x14ac:dyDescent="0.2">
      <c r="A933" s="444"/>
      <c r="B933" s="445"/>
      <c r="C933" s="444"/>
      <c r="D933" s="444"/>
      <c r="E933" s="446"/>
      <c r="F933" s="447"/>
      <c r="G933" s="448"/>
      <c r="H933" s="449"/>
    </row>
    <row r="934" spans="1:8" x14ac:dyDescent="0.2">
      <c r="A934" s="444"/>
      <c r="B934" s="445"/>
      <c r="C934" s="444"/>
      <c r="D934" s="444"/>
      <c r="E934" s="446"/>
      <c r="F934" s="447"/>
      <c r="G934" s="448"/>
      <c r="H934" s="449"/>
    </row>
    <row r="935" spans="1:8" x14ac:dyDescent="0.2">
      <c r="A935" s="444"/>
      <c r="B935" s="445"/>
      <c r="C935" s="444"/>
      <c r="D935" s="444"/>
      <c r="E935" s="446"/>
      <c r="F935" s="447"/>
      <c r="G935" s="448"/>
      <c r="H935" s="449"/>
    </row>
    <row r="936" spans="1:8" x14ac:dyDescent="0.2">
      <c r="A936" s="444"/>
      <c r="B936" s="445"/>
      <c r="C936" s="444"/>
      <c r="D936" s="444"/>
      <c r="E936" s="446"/>
      <c r="F936" s="447"/>
      <c r="G936" s="448"/>
      <c r="H936" s="449"/>
    </row>
    <row r="937" spans="1:8" x14ac:dyDescent="0.2">
      <c r="A937" s="444"/>
      <c r="B937" s="445"/>
      <c r="C937" s="444"/>
      <c r="D937" s="444"/>
      <c r="E937" s="446"/>
      <c r="F937" s="447"/>
      <c r="G937" s="448"/>
      <c r="H937" s="449"/>
    </row>
    <row r="938" spans="1:8" x14ac:dyDescent="0.2">
      <c r="A938" s="444"/>
      <c r="B938" s="445"/>
      <c r="C938" s="444"/>
      <c r="D938" s="444"/>
      <c r="E938" s="446"/>
      <c r="F938" s="447"/>
      <c r="G938" s="448"/>
      <c r="H938" s="449"/>
    </row>
    <row r="939" spans="1:8" x14ac:dyDescent="0.2">
      <c r="A939" s="444"/>
      <c r="B939" s="445"/>
      <c r="C939" s="444"/>
      <c r="D939" s="444"/>
      <c r="E939" s="446"/>
      <c r="F939" s="447"/>
      <c r="G939" s="448"/>
      <c r="H939" s="449"/>
    </row>
    <row r="940" spans="1:8" x14ac:dyDescent="0.2">
      <c r="A940" s="444"/>
      <c r="B940" s="445"/>
      <c r="C940" s="444"/>
      <c r="D940" s="444"/>
      <c r="E940" s="446"/>
      <c r="F940" s="447"/>
      <c r="G940" s="448"/>
      <c r="H940" s="449"/>
    </row>
    <row r="941" spans="1:8" x14ac:dyDescent="0.2">
      <c r="A941" s="444"/>
      <c r="B941" s="445"/>
      <c r="C941" s="444"/>
      <c r="D941" s="444"/>
      <c r="E941" s="446"/>
      <c r="F941" s="447"/>
      <c r="G941" s="448"/>
      <c r="H941" s="449"/>
    </row>
    <row r="942" spans="1:8" x14ac:dyDescent="0.2">
      <c r="A942" s="444"/>
      <c r="B942" s="445"/>
      <c r="C942" s="444"/>
      <c r="D942" s="444"/>
      <c r="E942" s="446"/>
      <c r="F942" s="447"/>
      <c r="G942" s="448"/>
      <c r="H942" s="449"/>
    </row>
    <row r="943" spans="1:8" x14ac:dyDescent="0.2">
      <c r="A943" s="444"/>
      <c r="B943" s="445"/>
      <c r="C943" s="444"/>
      <c r="D943" s="444"/>
      <c r="E943" s="446"/>
      <c r="F943" s="447"/>
      <c r="G943" s="448"/>
      <c r="H943" s="449"/>
    </row>
    <row r="944" spans="1:8" x14ac:dyDescent="0.2">
      <c r="A944" s="444"/>
      <c r="B944" s="445"/>
      <c r="C944" s="444"/>
      <c r="D944" s="444"/>
      <c r="E944" s="446"/>
      <c r="F944" s="447"/>
      <c r="G944" s="448"/>
      <c r="H944" s="449"/>
    </row>
    <row r="945" spans="1:8" x14ac:dyDescent="0.2">
      <c r="A945" s="444"/>
      <c r="B945" s="445"/>
      <c r="C945" s="444"/>
      <c r="D945" s="444"/>
      <c r="E945" s="446"/>
      <c r="F945" s="447"/>
      <c r="G945" s="448"/>
      <c r="H945" s="449"/>
    </row>
    <row r="946" spans="1:8" x14ac:dyDescent="0.2">
      <c r="A946" s="444"/>
      <c r="B946" s="445"/>
      <c r="C946" s="444"/>
      <c r="D946" s="444"/>
      <c r="E946" s="446"/>
      <c r="F946" s="447"/>
      <c r="G946" s="448"/>
      <c r="H946" s="449"/>
    </row>
    <row r="947" spans="1:8" x14ac:dyDescent="0.2">
      <c r="A947" s="444"/>
      <c r="B947" s="445"/>
      <c r="C947" s="444"/>
      <c r="D947" s="444"/>
      <c r="E947" s="446"/>
      <c r="F947" s="447"/>
      <c r="G947" s="448"/>
      <c r="H947" s="449"/>
    </row>
    <row r="948" spans="1:8" x14ac:dyDescent="0.2">
      <c r="A948" s="444"/>
      <c r="B948" s="445"/>
      <c r="C948" s="444"/>
      <c r="D948" s="444"/>
      <c r="E948" s="446"/>
      <c r="F948" s="447"/>
      <c r="G948" s="448"/>
      <c r="H948" s="449"/>
    </row>
    <row r="949" spans="1:8" x14ac:dyDescent="0.2">
      <c r="A949" s="444"/>
      <c r="B949" s="445"/>
      <c r="C949" s="444"/>
      <c r="D949" s="444"/>
      <c r="E949" s="446"/>
      <c r="F949" s="447"/>
      <c r="G949" s="448"/>
      <c r="H949" s="449"/>
    </row>
    <row r="950" spans="1:8" x14ac:dyDescent="0.2">
      <c r="A950" s="444"/>
      <c r="B950" s="445"/>
      <c r="C950" s="444"/>
      <c r="D950" s="444"/>
      <c r="E950" s="446"/>
      <c r="F950" s="447"/>
      <c r="G950" s="448"/>
      <c r="H950" s="449"/>
    </row>
    <row r="951" spans="1:8" x14ac:dyDescent="0.2">
      <c r="A951" s="444"/>
      <c r="B951" s="445"/>
      <c r="C951" s="444"/>
      <c r="D951" s="444"/>
      <c r="E951" s="446"/>
      <c r="F951" s="447"/>
      <c r="G951" s="448"/>
      <c r="H951" s="449"/>
    </row>
    <row r="952" spans="1:8" x14ac:dyDescent="0.2">
      <c r="A952" s="444"/>
      <c r="B952" s="445"/>
      <c r="C952" s="444"/>
      <c r="D952" s="444"/>
      <c r="E952" s="446"/>
      <c r="F952" s="447"/>
      <c r="G952" s="448"/>
      <c r="H952" s="449"/>
    </row>
    <row r="953" spans="1:8" x14ac:dyDescent="0.2">
      <c r="A953" s="444"/>
      <c r="B953" s="445"/>
      <c r="C953" s="444"/>
      <c r="D953" s="444"/>
      <c r="E953" s="446"/>
      <c r="F953" s="447"/>
      <c r="G953" s="448"/>
      <c r="H953" s="449"/>
    </row>
    <row r="954" spans="1:8" x14ac:dyDescent="0.2">
      <c r="A954" s="444"/>
      <c r="B954" s="445"/>
      <c r="C954" s="444"/>
      <c r="D954" s="444"/>
      <c r="E954" s="446"/>
      <c r="F954" s="447"/>
      <c r="G954" s="448"/>
      <c r="H954" s="449"/>
    </row>
    <row r="955" spans="1:8" x14ac:dyDescent="0.2">
      <c r="A955" s="444"/>
      <c r="B955" s="445"/>
      <c r="C955" s="444"/>
      <c r="D955" s="444"/>
      <c r="E955" s="446"/>
      <c r="F955" s="447"/>
      <c r="G955" s="448"/>
      <c r="H955" s="449"/>
    </row>
    <row r="956" spans="1:8" x14ac:dyDescent="0.2">
      <c r="A956" s="444"/>
      <c r="B956" s="445"/>
      <c r="C956" s="444"/>
      <c r="D956" s="444"/>
      <c r="E956" s="446"/>
      <c r="F956" s="447"/>
      <c r="G956" s="448"/>
      <c r="H956" s="449"/>
    </row>
    <row r="957" spans="1:8" x14ac:dyDescent="0.2">
      <c r="A957" s="444"/>
      <c r="B957" s="445"/>
      <c r="C957" s="444"/>
      <c r="D957" s="444"/>
      <c r="E957" s="446"/>
      <c r="F957" s="447"/>
      <c r="G957" s="448"/>
      <c r="H957" s="449"/>
    </row>
    <row r="958" spans="1:8" x14ac:dyDescent="0.2">
      <c r="A958" s="444"/>
      <c r="B958" s="445"/>
      <c r="C958" s="444"/>
      <c r="D958" s="444"/>
      <c r="E958" s="446"/>
      <c r="F958" s="447"/>
      <c r="G958" s="448"/>
      <c r="H958" s="449"/>
    </row>
    <row r="959" spans="1:8" x14ac:dyDescent="0.2">
      <c r="A959" s="444"/>
      <c r="B959" s="445"/>
      <c r="C959" s="444"/>
      <c r="D959" s="444"/>
      <c r="E959" s="446"/>
      <c r="F959" s="447"/>
      <c r="G959" s="448"/>
      <c r="H959" s="449"/>
    </row>
    <row r="960" spans="1:8" x14ac:dyDescent="0.2">
      <c r="A960" s="444"/>
      <c r="B960" s="445"/>
      <c r="C960" s="444"/>
      <c r="D960" s="444"/>
      <c r="E960" s="446"/>
      <c r="F960" s="447"/>
      <c r="G960" s="448"/>
      <c r="H960" s="449"/>
    </row>
    <row r="961" spans="1:8" x14ac:dyDescent="0.2">
      <c r="A961" s="444"/>
      <c r="B961" s="445"/>
      <c r="C961" s="444"/>
      <c r="D961" s="444"/>
      <c r="E961" s="446"/>
      <c r="F961" s="447"/>
      <c r="G961" s="448"/>
      <c r="H961" s="449"/>
    </row>
    <row r="962" spans="1:8" x14ac:dyDescent="0.2">
      <c r="A962" s="444"/>
      <c r="B962" s="445"/>
      <c r="C962" s="444"/>
      <c r="D962" s="444"/>
      <c r="E962" s="446"/>
      <c r="F962" s="447"/>
      <c r="G962" s="448"/>
      <c r="H962" s="449"/>
    </row>
    <row r="963" spans="1:8" x14ac:dyDescent="0.2">
      <c r="A963" s="444"/>
      <c r="B963" s="445"/>
      <c r="C963" s="444"/>
      <c r="D963" s="444"/>
      <c r="E963" s="446"/>
      <c r="F963" s="447"/>
      <c r="G963" s="448"/>
      <c r="H963" s="449"/>
    </row>
    <row r="964" spans="1:8" x14ac:dyDescent="0.2">
      <c r="A964" s="444"/>
      <c r="B964" s="445"/>
      <c r="C964" s="444"/>
      <c r="D964" s="444"/>
      <c r="E964" s="446"/>
      <c r="F964" s="447"/>
      <c r="G964" s="448"/>
      <c r="H964" s="449"/>
    </row>
    <row r="965" spans="1:8" x14ac:dyDescent="0.2">
      <c r="A965" s="444"/>
      <c r="B965" s="445"/>
      <c r="C965" s="444"/>
      <c r="D965" s="444"/>
      <c r="E965" s="446"/>
      <c r="F965" s="447"/>
      <c r="G965" s="448"/>
      <c r="H965" s="449"/>
    </row>
    <row r="966" spans="1:8" x14ac:dyDescent="0.2">
      <c r="A966" s="444"/>
      <c r="B966" s="445"/>
      <c r="C966" s="444"/>
      <c r="D966" s="444"/>
      <c r="E966" s="446"/>
      <c r="F966" s="447"/>
      <c r="G966" s="448"/>
      <c r="H966" s="449"/>
    </row>
    <row r="967" spans="1:8" x14ac:dyDescent="0.2">
      <c r="A967" s="444"/>
      <c r="B967" s="445"/>
      <c r="C967" s="444"/>
      <c r="D967" s="444"/>
      <c r="E967" s="446"/>
      <c r="F967" s="447"/>
      <c r="G967" s="448"/>
      <c r="H967" s="449"/>
    </row>
    <row r="968" spans="1:8" x14ac:dyDescent="0.2">
      <c r="A968" s="444"/>
      <c r="B968" s="445"/>
      <c r="C968" s="444"/>
      <c r="D968" s="444"/>
      <c r="E968" s="446"/>
      <c r="F968" s="447"/>
      <c r="G968" s="448"/>
      <c r="H968" s="449"/>
    </row>
    <row r="969" spans="1:8" x14ac:dyDescent="0.2">
      <c r="A969" s="444"/>
      <c r="B969" s="445"/>
      <c r="C969" s="444"/>
      <c r="D969" s="444"/>
      <c r="E969" s="446"/>
      <c r="F969" s="447"/>
      <c r="G969" s="448"/>
      <c r="H969" s="449"/>
    </row>
    <row r="970" spans="1:8" x14ac:dyDescent="0.2">
      <c r="A970" s="444"/>
      <c r="B970" s="445"/>
      <c r="C970" s="444"/>
      <c r="D970" s="444"/>
      <c r="E970" s="446"/>
      <c r="F970" s="447"/>
      <c r="G970" s="448"/>
      <c r="H970" s="449"/>
    </row>
    <row r="971" spans="1:8" x14ac:dyDescent="0.2">
      <c r="A971" s="444"/>
      <c r="B971" s="445"/>
      <c r="C971" s="444"/>
      <c r="D971" s="444"/>
      <c r="E971" s="446"/>
      <c r="F971" s="447"/>
      <c r="G971" s="448"/>
      <c r="H971" s="449"/>
    </row>
    <row r="972" spans="1:8" x14ac:dyDescent="0.2">
      <c r="A972" s="444"/>
      <c r="B972" s="445"/>
      <c r="C972" s="444"/>
      <c r="D972" s="444"/>
      <c r="E972" s="446"/>
      <c r="F972" s="447"/>
      <c r="G972" s="448"/>
      <c r="H972" s="449"/>
    </row>
    <row r="973" spans="1:8" x14ac:dyDescent="0.2">
      <c r="A973" s="444"/>
      <c r="B973" s="445"/>
      <c r="C973" s="444"/>
      <c r="D973" s="444"/>
      <c r="E973" s="446"/>
      <c r="F973" s="447"/>
      <c r="G973" s="448"/>
      <c r="H973" s="449"/>
    </row>
    <row r="974" spans="1:8" x14ac:dyDescent="0.2">
      <c r="A974" s="444"/>
      <c r="B974" s="445"/>
      <c r="C974" s="444"/>
      <c r="D974" s="444"/>
      <c r="E974" s="446"/>
      <c r="F974" s="447"/>
      <c r="G974" s="448"/>
      <c r="H974" s="449"/>
    </row>
    <row r="975" spans="1:8" x14ac:dyDescent="0.2">
      <c r="A975" s="444"/>
      <c r="B975" s="445"/>
      <c r="C975" s="444"/>
      <c r="D975" s="444"/>
      <c r="E975" s="446"/>
      <c r="F975" s="447"/>
      <c r="G975" s="448"/>
      <c r="H975" s="449"/>
    </row>
    <row r="976" spans="1:8" x14ac:dyDescent="0.2">
      <c r="A976" s="444"/>
      <c r="B976" s="445"/>
      <c r="C976" s="444"/>
      <c r="D976" s="444"/>
      <c r="E976" s="446"/>
      <c r="F976" s="447"/>
      <c r="G976" s="448"/>
      <c r="H976" s="449"/>
    </row>
    <row r="977" spans="1:8" x14ac:dyDescent="0.2">
      <c r="A977" s="444"/>
      <c r="B977" s="445"/>
      <c r="C977" s="444"/>
      <c r="D977" s="444"/>
      <c r="E977" s="446"/>
      <c r="F977" s="447"/>
      <c r="G977" s="448"/>
      <c r="H977" s="449"/>
    </row>
    <row r="978" spans="1:8" x14ac:dyDescent="0.2">
      <c r="A978" s="444"/>
      <c r="B978" s="445"/>
      <c r="C978" s="444"/>
      <c r="D978" s="444"/>
      <c r="E978" s="446"/>
      <c r="F978" s="447"/>
      <c r="G978" s="448"/>
      <c r="H978" s="449"/>
    </row>
    <row r="979" spans="1:8" x14ac:dyDescent="0.2">
      <c r="A979" s="444"/>
      <c r="B979" s="445"/>
      <c r="C979" s="444"/>
      <c r="D979" s="444"/>
      <c r="E979" s="446"/>
      <c r="F979" s="447"/>
      <c r="G979" s="448"/>
      <c r="H979" s="449"/>
    </row>
    <row r="980" spans="1:8" x14ac:dyDescent="0.2">
      <c r="A980" s="444"/>
      <c r="B980" s="445"/>
      <c r="C980" s="444"/>
      <c r="D980" s="444"/>
      <c r="E980" s="446"/>
      <c r="F980" s="447"/>
      <c r="G980" s="448"/>
      <c r="H980" s="449"/>
    </row>
    <row r="981" spans="1:8" x14ac:dyDescent="0.2">
      <c r="A981" s="444"/>
      <c r="B981" s="445"/>
      <c r="C981" s="444"/>
      <c r="D981" s="444"/>
      <c r="E981" s="446"/>
      <c r="F981" s="447"/>
      <c r="G981" s="448"/>
      <c r="H981" s="449"/>
    </row>
    <row r="982" spans="1:8" x14ac:dyDescent="0.2">
      <c r="A982" s="444"/>
      <c r="B982" s="445"/>
      <c r="C982" s="444"/>
      <c r="D982" s="444"/>
      <c r="E982" s="446"/>
      <c r="F982" s="447"/>
      <c r="G982" s="448"/>
      <c r="H982" s="449"/>
    </row>
    <row r="983" spans="1:8" x14ac:dyDescent="0.2">
      <c r="A983" s="444"/>
      <c r="B983" s="445"/>
      <c r="C983" s="444"/>
      <c r="D983" s="444"/>
      <c r="E983" s="446"/>
      <c r="F983" s="447"/>
      <c r="G983" s="448"/>
      <c r="H983" s="449"/>
    </row>
    <row r="984" spans="1:8" x14ac:dyDescent="0.2">
      <c r="A984" s="444"/>
      <c r="B984" s="445"/>
      <c r="C984" s="444"/>
      <c r="D984" s="444"/>
      <c r="E984" s="446"/>
      <c r="F984" s="447"/>
      <c r="G984" s="448"/>
      <c r="H984" s="449"/>
    </row>
    <row r="985" spans="1:8" x14ac:dyDescent="0.2">
      <c r="A985" s="444"/>
      <c r="B985" s="445"/>
      <c r="C985" s="444"/>
      <c r="D985" s="444"/>
      <c r="E985" s="446"/>
      <c r="F985" s="447"/>
      <c r="G985" s="448"/>
      <c r="H985" s="449"/>
    </row>
    <row r="986" spans="1:8" x14ac:dyDescent="0.2">
      <c r="A986" s="444"/>
      <c r="B986" s="445"/>
      <c r="C986" s="444"/>
      <c r="D986" s="444"/>
      <c r="E986" s="446"/>
      <c r="F986" s="447"/>
      <c r="G986" s="448"/>
      <c r="H986" s="449"/>
    </row>
    <row r="987" spans="1:8" x14ac:dyDescent="0.2">
      <c r="A987" s="444"/>
      <c r="B987" s="445"/>
      <c r="C987" s="444"/>
      <c r="D987" s="444"/>
      <c r="E987" s="446"/>
      <c r="F987" s="447"/>
      <c r="G987" s="448"/>
      <c r="H987" s="449"/>
    </row>
    <row r="988" spans="1:8" x14ac:dyDescent="0.2">
      <c r="A988" s="444"/>
      <c r="B988" s="445"/>
      <c r="C988" s="444"/>
      <c r="D988" s="444"/>
      <c r="E988" s="446"/>
      <c r="F988" s="447"/>
      <c r="G988" s="448"/>
      <c r="H988" s="449"/>
    </row>
    <row r="989" spans="1:8" x14ac:dyDescent="0.2">
      <c r="A989" s="444"/>
      <c r="B989" s="445"/>
      <c r="C989" s="444"/>
      <c r="D989" s="444"/>
      <c r="E989" s="446"/>
      <c r="F989" s="447"/>
      <c r="G989" s="448"/>
      <c r="H989" s="449"/>
    </row>
    <row r="990" spans="1:8" x14ac:dyDescent="0.2">
      <c r="A990" s="444"/>
      <c r="B990" s="445"/>
      <c r="C990" s="444"/>
      <c r="D990" s="444"/>
      <c r="E990" s="446"/>
      <c r="F990" s="447"/>
      <c r="G990" s="448"/>
      <c r="H990" s="449"/>
    </row>
    <row r="991" spans="1:8" x14ac:dyDescent="0.2">
      <c r="A991" s="444"/>
      <c r="B991" s="445"/>
      <c r="C991" s="444"/>
      <c r="D991" s="444"/>
      <c r="E991" s="446"/>
      <c r="F991" s="447"/>
      <c r="G991" s="448"/>
      <c r="H991" s="449"/>
    </row>
    <row r="992" spans="1:8" x14ac:dyDescent="0.2">
      <c r="A992" s="444"/>
      <c r="B992" s="445"/>
      <c r="C992" s="444"/>
      <c r="D992" s="444"/>
      <c r="E992" s="446"/>
      <c r="F992" s="447"/>
      <c r="G992" s="448"/>
      <c r="H992" s="449"/>
    </row>
    <row r="993" spans="1:8" x14ac:dyDescent="0.2">
      <c r="A993" s="444"/>
      <c r="B993" s="445"/>
      <c r="C993" s="444"/>
      <c r="D993" s="444"/>
      <c r="E993" s="446"/>
      <c r="F993" s="447"/>
      <c r="G993" s="448"/>
      <c r="H993" s="449"/>
    </row>
    <row r="994" spans="1:8" x14ac:dyDescent="0.2">
      <c r="A994" s="444"/>
      <c r="B994" s="445"/>
      <c r="C994" s="444"/>
      <c r="D994" s="444"/>
      <c r="E994" s="446"/>
      <c r="F994" s="447"/>
      <c r="G994" s="448"/>
      <c r="H994" s="449"/>
    </row>
    <row r="995" spans="1:8" x14ac:dyDescent="0.2">
      <c r="A995" s="444"/>
      <c r="B995" s="445"/>
      <c r="C995" s="444"/>
      <c r="D995" s="444"/>
      <c r="E995" s="446"/>
      <c r="F995" s="447"/>
      <c r="G995" s="448"/>
      <c r="H995" s="449"/>
    </row>
    <row r="996" spans="1:8" x14ac:dyDescent="0.2">
      <c r="A996" s="444"/>
      <c r="B996" s="445"/>
      <c r="C996" s="444"/>
      <c r="D996" s="444"/>
      <c r="E996" s="446"/>
      <c r="F996" s="447"/>
      <c r="G996" s="448"/>
      <c r="H996" s="449"/>
    </row>
    <row r="997" spans="1:8" x14ac:dyDescent="0.2">
      <c r="A997" s="444"/>
      <c r="B997" s="445"/>
      <c r="C997" s="444"/>
      <c r="D997" s="444"/>
      <c r="E997" s="446"/>
      <c r="F997" s="447"/>
      <c r="G997" s="448"/>
      <c r="H997" s="449"/>
    </row>
    <row r="998" spans="1:8" x14ac:dyDescent="0.2">
      <c r="A998" s="444"/>
      <c r="B998" s="445"/>
      <c r="C998" s="444"/>
      <c r="D998" s="444"/>
      <c r="E998" s="446"/>
      <c r="F998" s="447"/>
      <c r="G998" s="448"/>
      <c r="H998" s="449"/>
    </row>
    <row r="999" spans="1:8" x14ac:dyDescent="0.2">
      <c r="A999" s="444"/>
      <c r="B999" s="445"/>
      <c r="C999" s="444"/>
      <c r="D999" s="444"/>
      <c r="E999" s="446"/>
      <c r="F999" s="447"/>
      <c r="G999" s="448"/>
      <c r="H999" s="449"/>
    </row>
  </sheetData>
  <sheetProtection insertColumns="0" insertRows="0" deleteColumns="0" deleteRows="0" selectLockedCells="1" autoFilter="0"/>
  <mergeCells count="7">
    <mergeCell ref="B66:G66"/>
    <mergeCell ref="A1:H1"/>
    <mergeCell ref="A2:G2"/>
    <mergeCell ref="B4:G4"/>
    <mergeCell ref="B22:G22"/>
    <mergeCell ref="B38:G38"/>
    <mergeCell ref="B48:G48"/>
  </mergeCells>
  <conditionalFormatting sqref="D61">
    <cfRule type="duplicateValues" dxfId="4" priority="5" stopIfTrue="1"/>
  </conditionalFormatting>
  <conditionalFormatting sqref="D62">
    <cfRule type="duplicateValues" dxfId="3" priority="4" stopIfTrue="1"/>
  </conditionalFormatting>
  <conditionalFormatting sqref="D42:D43">
    <cfRule type="duplicateValues" dxfId="2" priority="3" stopIfTrue="1"/>
  </conditionalFormatting>
  <conditionalFormatting sqref="D43">
    <cfRule type="duplicateValues" dxfId="1" priority="2" stopIfTrue="1"/>
  </conditionalFormatting>
  <conditionalFormatting sqref="D43">
    <cfRule type="duplicateValues" dxfId="0" priority="1" stopIfTrue="1"/>
  </conditionalFormatting>
  <printOptions horizontalCentered="1"/>
  <pageMargins left="0.70866141732283472" right="0.70866141732283472" top="1.2598425196850394" bottom="0.78740157480314965" header="0.78740157480314965" footer="0.31496062992125984"/>
  <pageSetup paperSize="9" firstPageNumber="2" orientation="landscape" r:id="rId1"/>
  <headerFooter>
    <oddHeader>&amp;L&amp;"Arial,Kurzíva"&amp;8ISATS Ing. Prašnička s.r.o.&amp;R&amp;"Arial,Kurzíva"&amp;8Přívodní a výtlačný řad mezi VDJ Kostelním Vydří a Dačicemi
D.2.2 Technologická část elektro</oddHeader>
    <oddFooter>&amp;L&amp;"Arial,Kurzíva"&amp;8Technická specifikace - &amp;A &amp;R
&amp;"Arial,Kurzíva"&amp;8Strana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32"/>
  <sheetViews>
    <sheetView view="pageLayout" zoomScaleNormal="115" workbookViewId="0">
      <selection activeCell="F10" sqref="F10:F22"/>
    </sheetView>
  </sheetViews>
  <sheetFormatPr defaultRowHeight="11.25" x14ac:dyDescent="0.2"/>
  <cols>
    <col min="1" max="1" width="7.42578125" style="486" customWidth="1"/>
    <col min="2" max="2" width="69.85546875" style="492" customWidth="1"/>
    <col min="3" max="3" width="13.85546875" style="488" customWidth="1"/>
    <col min="4" max="4" width="4.85546875" style="489" customWidth="1"/>
    <col min="5" max="5" width="8.28515625" style="490" customWidth="1"/>
    <col min="6" max="6" width="12.42578125" style="456" customWidth="1"/>
    <col min="7" max="8" width="14" style="456" customWidth="1"/>
    <col min="9" max="16384" width="9.140625" style="456"/>
  </cols>
  <sheetData>
    <row r="1" spans="1:7" ht="21.75" customHeight="1" x14ac:dyDescent="0.2">
      <c r="A1" s="619" t="s">
        <v>1352</v>
      </c>
      <c r="B1" s="619"/>
      <c r="C1" s="619"/>
      <c r="D1" s="619"/>
      <c r="E1" s="619"/>
      <c r="F1" s="619"/>
      <c r="G1" s="619"/>
    </row>
    <row r="2" spans="1:7" ht="21.75" customHeight="1" x14ac:dyDescent="0.2">
      <c r="A2" s="620" t="s">
        <v>1222</v>
      </c>
      <c r="B2" s="620"/>
      <c r="C2" s="620"/>
      <c r="D2" s="620"/>
      <c r="E2" s="620"/>
      <c r="F2" s="620"/>
      <c r="G2" s="363">
        <f>ROUND(G4+G9,0)</f>
        <v>0</v>
      </c>
    </row>
    <row r="3" spans="1:7" ht="12" x14ac:dyDescent="0.2">
      <c r="A3" s="457" t="s">
        <v>1225</v>
      </c>
      <c r="B3" s="457" t="s">
        <v>1223</v>
      </c>
      <c r="C3" s="457" t="s">
        <v>1353</v>
      </c>
      <c r="D3" s="458" t="s">
        <v>1227</v>
      </c>
      <c r="E3" s="459" t="s">
        <v>1228</v>
      </c>
      <c r="F3" s="460" t="s">
        <v>1229</v>
      </c>
      <c r="G3" s="460" t="s">
        <v>1224</v>
      </c>
    </row>
    <row r="4" spans="1:7" x14ac:dyDescent="0.2">
      <c r="A4" s="461" t="s">
        <v>625</v>
      </c>
      <c r="B4" s="621" t="s">
        <v>148</v>
      </c>
      <c r="C4" s="621"/>
      <c r="D4" s="621"/>
      <c r="E4" s="621"/>
      <c r="F4" s="621"/>
      <c r="G4" s="462">
        <f>SUM(G5:G8)</f>
        <v>0</v>
      </c>
    </row>
    <row r="5" spans="1:7" x14ac:dyDescent="0.2">
      <c r="A5" s="463" t="s">
        <v>1354</v>
      </c>
      <c r="B5" s="464" t="s">
        <v>1355</v>
      </c>
      <c r="C5" s="465"/>
      <c r="D5" s="442" t="s">
        <v>182</v>
      </c>
      <c r="E5" s="466">
        <v>2</v>
      </c>
      <c r="F5" s="500"/>
      <c r="G5" s="467">
        <f>E5*F5</f>
        <v>0</v>
      </c>
    </row>
    <row r="6" spans="1:7" x14ac:dyDescent="0.2">
      <c r="A6" s="463" t="s">
        <v>1356</v>
      </c>
      <c r="B6" s="464" t="s">
        <v>1357</v>
      </c>
      <c r="C6" s="465"/>
      <c r="D6" s="442" t="s">
        <v>1164</v>
      </c>
      <c r="E6" s="466">
        <v>1</v>
      </c>
      <c r="F6" s="500"/>
      <c r="G6" s="467">
        <f>E6*F6</f>
        <v>0</v>
      </c>
    </row>
    <row r="7" spans="1:7" x14ac:dyDescent="0.2">
      <c r="A7" s="463" t="s">
        <v>1358</v>
      </c>
      <c r="B7" s="468" t="s">
        <v>1359</v>
      </c>
      <c r="C7" s="465"/>
      <c r="D7" s="442" t="s">
        <v>1164</v>
      </c>
      <c r="E7" s="466">
        <v>1</v>
      </c>
      <c r="F7" s="500"/>
      <c r="G7" s="467">
        <f>E7*F7</f>
        <v>0</v>
      </c>
    </row>
    <row r="8" spans="1:7" x14ac:dyDescent="0.2">
      <c r="A8" s="463"/>
      <c r="B8" s="465"/>
      <c r="C8" s="465"/>
      <c r="D8" s="469"/>
      <c r="E8" s="470"/>
      <c r="F8" s="471"/>
      <c r="G8" s="472"/>
    </row>
    <row r="9" spans="1:7" x14ac:dyDescent="0.2">
      <c r="A9" s="473" t="s">
        <v>549</v>
      </c>
      <c r="B9" s="474" t="s">
        <v>1360</v>
      </c>
      <c r="C9" s="474"/>
      <c r="D9" s="474"/>
      <c r="E9" s="474"/>
      <c r="F9" s="474"/>
      <c r="G9" s="475">
        <f>ROUND(SUM(G10:G23),0)</f>
        <v>0</v>
      </c>
    </row>
    <row r="10" spans="1:7" x14ac:dyDescent="0.2">
      <c r="A10" s="463" t="s">
        <v>1361</v>
      </c>
      <c r="B10" s="476" t="s">
        <v>1362</v>
      </c>
      <c r="C10" s="477"/>
      <c r="D10" s="477" t="s">
        <v>1164</v>
      </c>
      <c r="E10" s="466">
        <v>1</v>
      </c>
      <c r="F10" s="501"/>
      <c r="G10" s="479">
        <f t="shared" ref="G10:G22" si="0">E10*F10</f>
        <v>0</v>
      </c>
    </row>
    <row r="11" spans="1:7" x14ac:dyDescent="0.2">
      <c r="A11" s="463" t="s">
        <v>1363</v>
      </c>
      <c r="B11" s="476" t="s">
        <v>1364</v>
      </c>
      <c r="C11" s="477"/>
      <c r="D11" s="477" t="s">
        <v>1164</v>
      </c>
      <c r="E11" s="466">
        <v>1</v>
      </c>
      <c r="F11" s="501"/>
      <c r="G11" s="479">
        <f t="shared" si="0"/>
        <v>0</v>
      </c>
    </row>
    <row r="12" spans="1:7" x14ac:dyDescent="0.2">
      <c r="A12" s="463" t="s">
        <v>1365</v>
      </c>
      <c r="B12" s="476" t="s">
        <v>1366</v>
      </c>
      <c r="C12" s="477"/>
      <c r="D12" s="477" t="s">
        <v>1164</v>
      </c>
      <c r="E12" s="466">
        <v>1</v>
      </c>
      <c r="F12" s="501"/>
      <c r="G12" s="480">
        <f t="shared" si="0"/>
        <v>0</v>
      </c>
    </row>
    <row r="13" spans="1:7" x14ac:dyDescent="0.2">
      <c r="A13" s="463" t="s">
        <v>1367</v>
      </c>
      <c r="B13" s="476" t="s">
        <v>1368</v>
      </c>
      <c r="C13" s="477"/>
      <c r="D13" s="477" t="s">
        <v>1164</v>
      </c>
      <c r="E13" s="466">
        <v>1</v>
      </c>
      <c r="F13" s="501"/>
      <c r="G13" s="481">
        <f t="shared" si="0"/>
        <v>0</v>
      </c>
    </row>
    <row r="14" spans="1:7" x14ac:dyDescent="0.2">
      <c r="A14" s="463" t="s">
        <v>1369</v>
      </c>
      <c r="B14" s="476" t="s">
        <v>1370</v>
      </c>
      <c r="C14" s="477"/>
      <c r="D14" s="477" t="s">
        <v>1164</v>
      </c>
      <c r="E14" s="466">
        <v>1</v>
      </c>
      <c r="F14" s="501"/>
      <c r="G14" s="481">
        <f t="shared" si="0"/>
        <v>0</v>
      </c>
    </row>
    <row r="15" spans="1:7" x14ac:dyDescent="0.2">
      <c r="A15" s="463" t="s">
        <v>1371</v>
      </c>
      <c r="B15" s="476" t="s">
        <v>1372</v>
      </c>
      <c r="C15" s="477"/>
      <c r="D15" s="477" t="s">
        <v>1164</v>
      </c>
      <c r="E15" s="466">
        <v>1</v>
      </c>
      <c r="F15" s="501"/>
      <c r="G15" s="481">
        <f t="shared" si="0"/>
        <v>0</v>
      </c>
    </row>
    <row r="16" spans="1:7" x14ac:dyDescent="0.2">
      <c r="A16" s="463" t="s">
        <v>1373</v>
      </c>
      <c r="B16" s="476" t="s">
        <v>1374</v>
      </c>
      <c r="C16" s="477"/>
      <c r="D16" s="477" t="s">
        <v>1164</v>
      </c>
      <c r="E16" s="466">
        <v>1</v>
      </c>
      <c r="F16" s="501"/>
      <c r="G16" s="481">
        <f t="shared" si="0"/>
        <v>0</v>
      </c>
    </row>
    <row r="17" spans="1:7" x14ac:dyDescent="0.2">
      <c r="A17" s="463" t="s">
        <v>1375</v>
      </c>
      <c r="B17" s="476" t="s">
        <v>1376</v>
      </c>
      <c r="C17" s="477"/>
      <c r="D17" s="477" t="s">
        <v>1164</v>
      </c>
      <c r="E17" s="466">
        <v>1</v>
      </c>
      <c r="F17" s="501"/>
      <c r="G17" s="481">
        <f t="shared" si="0"/>
        <v>0</v>
      </c>
    </row>
    <row r="18" spans="1:7" x14ac:dyDescent="0.2">
      <c r="A18" s="463" t="s">
        <v>1377</v>
      </c>
      <c r="B18" s="482" t="s">
        <v>1378</v>
      </c>
      <c r="C18" s="477"/>
      <c r="D18" s="477" t="s">
        <v>1164</v>
      </c>
      <c r="E18" s="466">
        <v>1</v>
      </c>
      <c r="F18" s="501"/>
      <c r="G18" s="481">
        <f t="shared" si="0"/>
        <v>0</v>
      </c>
    </row>
    <row r="19" spans="1:7" x14ac:dyDescent="0.2">
      <c r="A19" s="463" t="s">
        <v>1379</v>
      </c>
      <c r="B19" s="468" t="s">
        <v>1380</v>
      </c>
      <c r="C19" s="477"/>
      <c r="D19" s="477" t="s">
        <v>1164</v>
      </c>
      <c r="E19" s="466">
        <v>1</v>
      </c>
      <c r="F19" s="502"/>
      <c r="G19" s="481">
        <f t="shared" si="0"/>
        <v>0</v>
      </c>
    </row>
    <row r="20" spans="1:7" x14ac:dyDescent="0.2">
      <c r="A20" s="463" t="s">
        <v>1381</v>
      </c>
      <c r="B20" s="476" t="s">
        <v>1382</v>
      </c>
      <c r="C20" s="477"/>
      <c r="D20" s="477" t="s">
        <v>1164</v>
      </c>
      <c r="E20" s="466">
        <v>1</v>
      </c>
      <c r="F20" s="502"/>
      <c r="G20" s="481">
        <f t="shared" si="0"/>
        <v>0</v>
      </c>
    </row>
    <row r="21" spans="1:7" x14ac:dyDescent="0.2">
      <c r="A21" s="463" t="s">
        <v>1383</v>
      </c>
      <c r="B21" s="468" t="s">
        <v>1384</v>
      </c>
      <c r="C21" s="477"/>
      <c r="D21" s="477" t="s">
        <v>1164</v>
      </c>
      <c r="E21" s="466">
        <v>1</v>
      </c>
      <c r="F21" s="502"/>
      <c r="G21" s="481">
        <f t="shared" si="0"/>
        <v>0</v>
      </c>
    </row>
    <row r="22" spans="1:7" x14ac:dyDescent="0.2">
      <c r="A22" s="463" t="s">
        <v>1385</v>
      </c>
      <c r="B22" s="483" t="s">
        <v>1386</v>
      </c>
      <c r="C22" s="477"/>
      <c r="D22" s="477" t="s">
        <v>1164</v>
      </c>
      <c r="E22" s="466">
        <v>1</v>
      </c>
      <c r="F22" s="502"/>
      <c r="G22" s="481">
        <f t="shared" si="0"/>
        <v>0</v>
      </c>
    </row>
    <row r="23" spans="1:7" x14ac:dyDescent="0.2">
      <c r="A23" s="463"/>
      <c r="B23" s="464"/>
      <c r="C23" s="442"/>
      <c r="D23" s="484"/>
      <c r="E23" s="485"/>
      <c r="F23" s="478"/>
      <c r="G23" s="481"/>
    </row>
    <row r="26" spans="1:7" ht="140.25" customHeight="1" x14ac:dyDescent="0.2">
      <c r="B26" s="487" t="s">
        <v>1387</v>
      </c>
    </row>
    <row r="27" spans="1:7" x14ac:dyDescent="0.2">
      <c r="B27" s="491"/>
    </row>
    <row r="28" spans="1:7" x14ac:dyDescent="0.2">
      <c r="B28" s="491"/>
    </row>
    <row r="29" spans="1:7" x14ac:dyDescent="0.2">
      <c r="B29" s="491"/>
    </row>
    <row r="30" spans="1:7" x14ac:dyDescent="0.2">
      <c r="B30" s="491"/>
    </row>
    <row r="31" spans="1:7" x14ac:dyDescent="0.2">
      <c r="B31" s="491"/>
    </row>
    <row r="32" spans="1:7" x14ac:dyDescent="0.2">
      <c r="B32" s="491"/>
    </row>
  </sheetData>
  <mergeCells count="3">
    <mergeCell ref="A1:G1"/>
    <mergeCell ref="A2:F2"/>
    <mergeCell ref="B4:F4"/>
  </mergeCells>
  <printOptions horizontalCentered="1"/>
  <pageMargins left="0.70866141732283472" right="0.70866141732283472" top="1.2598425196850394" bottom="0.78740157480314965" header="0.78740157480314965" footer="0.31496062992125984"/>
  <pageSetup paperSize="9" firstPageNumber="2" orientation="landscape" r:id="rId1"/>
  <headerFooter>
    <oddHeader>&amp;L&amp;"Arial,Kurzíva"&amp;8ISATS Ing. Prašnička s.r.o.&amp;R&amp;"Arial,Kurzíva"&amp;8Přívodní a výtlačný řad mezi VDJ Kostelním Vydří a Dačicemi
D.2.2 Technologická část elektro</oddHeader>
    <oddFooter>&amp;L&amp;"Arial,Kurzíva"&amp;8Technická specifikace - &amp;A &amp;R
&amp;"Arial,Kurzíva"&amp;8Strana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25</vt:i4>
      </vt:variant>
    </vt:vector>
  </HeadingPairs>
  <TitlesOfParts>
    <vt:vector size="41" baseType="lpstr">
      <vt:lpstr>Uchazeč</vt:lpstr>
      <vt:lpstr>Stavba</vt:lpstr>
      <vt:lpstr>VzorObjekt</vt:lpstr>
      <vt:lpstr>VzorPolozky</vt:lpstr>
      <vt:lpstr>Rekapitulace Objekt 01-02</vt:lpstr>
      <vt:lpstr>01-02 0102 Pol</vt:lpstr>
      <vt:lpstr>Rekapitulace Objekt 03</vt:lpstr>
      <vt:lpstr>03 03 Pol</vt:lpstr>
      <vt:lpstr>Rekapitulace Objekt PS01</vt:lpstr>
      <vt:lpstr>PS-01</vt:lpstr>
      <vt:lpstr>Rekapitulace Objekt PS-02</vt:lpstr>
      <vt:lpstr>PS-02</vt:lpstr>
      <vt:lpstr>Rekapitulace Objekt PS03</vt:lpstr>
      <vt:lpstr>Rekapitulace</vt:lpstr>
      <vt:lpstr>Dodávky</vt:lpstr>
      <vt:lpstr>Elektromontáže a služby</vt:lpstr>
      <vt:lpstr>Stavba!CelkemObjekty</vt:lpstr>
      <vt:lpstr>CenaStavby</vt:lpstr>
      <vt:lpstr>Stavba!CisloStavby</vt:lpstr>
      <vt:lpstr>MenaStavby</vt:lpstr>
      <vt:lpstr>MistoStavby</vt:lpstr>
      <vt:lpstr>Stavba!NazevStavby</vt:lpstr>
      <vt:lpstr>Stavba!Objednatel</vt:lpstr>
      <vt:lpstr>'01-02 0102 Pol'!Oblast_tisku</vt:lpstr>
      <vt:lpstr>'03 03 Pol'!Oblast_tisku</vt:lpstr>
      <vt:lpstr>'PS-01'!Oblast_tisku</vt:lpstr>
      <vt:lpstr>'PS-02'!Oblast_tisku</vt:lpstr>
      <vt:lpstr>'Rekapitulace Objekt 01-02'!Oblast_tisku</vt:lpstr>
      <vt:lpstr>'Rekapitulace Objekt 03'!Oblast_tisku</vt:lpstr>
      <vt:lpstr>'Rekapitulace Objekt PS01'!Oblast_tisku</vt:lpstr>
      <vt:lpstr>'Rekapitulace Objekt PS-02'!Oblast_tisku</vt:lpstr>
      <vt:lpstr>'Rekapitulace Objekt PS03'!Oblast_tisku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Radek</dc:creator>
  <cp:lastModifiedBy>Radek</cp:lastModifiedBy>
  <cp:lastPrinted>2012-06-29T07:38:16Z</cp:lastPrinted>
  <dcterms:created xsi:type="dcterms:W3CDTF">2009-04-08T07:15:50Z</dcterms:created>
  <dcterms:modified xsi:type="dcterms:W3CDTF">2019-11-13T08:17:05Z</dcterms:modified>
</cp:coreProperties>
</file>