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ena.pk\Disk Google\Práce\Dačice\Přístavba učeben ZŠ Komenského - vybavení učeben\Nadlimitní VZ\01 Zadávací dokumentace\"/>
    </mc:Choice>
  </mc:AlternateContent>
  <bookViews>
    <workbookView xWindow="0" yWindow="0" windowWidth="19200" windowHeight="7640" tabRatio="961" firstSheet="1" activeTab="1"/>
  </bookViews>
  <sheets>
    <sheet name="Tř stůl 403" sheetId="19" state="hidden" r:id="rId1"/>
    <sheet name="Rekapitulace" sheetId="30" r:id="rId2"/>
    <sheet name="Jazyková laboratoř 24+1, 404" sheetId="24" r:id="rId3"/>
    <sheet name="Jazyková laboratoř 16+1, 405" sheetId="22" r:id="rId4"/>
    <sheet name="Jazyková laboratoř 24+1, 407" sheetId="21" r:id="rId5"/>
    <sheet name="Homework" sheetId="25" r:id="rId6"/>
  </sheets>
  <definedNames>
    <definedName name="Excel_BuiltIn_Print_Titles_1" localSheetId="5">#REF!</definedName>
    <definedName name="Excel_BuiltIn_Print_Titles_1" localSheetId="3">#REF!</definedName>
    <definedName name="Excel_BuiltIn_Print_Titles_1" localSheetId="2">#REF!</definedName>
    <definedName name="Excel_BuiltIn_Print_Titles_1" localSheetId="4">#REF!</definedName>
    <definedName name="Excel_BuiltIn_Print_Titles_1" localSheetId="1">#REF!</definedName>
    <definedName name="Excel_BuiltIn_Print_Titles_1">#REF!</definedName>
    <definedName name="_xlnm.Print_Titles" localSheetId="5">Homework!$7:$7</definedName>
    <definedName name="_xlnm.Print_Titles" localSheetId="3">'Jazyková laboratoř 16+1, 405'!$7:$7</definedName>
    <definedName name="_xlnm.Print_Titles" localSheetId="2">'Jazyková laboratoř 24+1, 404'!$7:$7</definedName>
    <definedName name="_xlnm.Print_Titles" localSheetId="4">'Jazyková laboratoř 24+1, 407'!$7:$7</definedName>
    <definedName name="_xlnm.Print_Area" localSheetId="5">Homework!$A$1:$I$15</definedName>
    <definedName name="_xlnm.Print_Area" localSheetId="3">'Jazyková laboratoř 16+1, 405'!$A$1:$I$47</definedName>
    <definedName name="_xlnm.Print_Area" localSheetId="2">'Jazyková laboratoř 24+1, 404'!$A$1:$I$47</definedName>
    <definedName name="_xlnm.Print_Area" localSheetId="4">'Jazyková laboratoř 24+1, 407'!$A$1:$I$47</definedName>
  </definedNames>
  <calcPr calcId="162913"/>
</workbook>
</file>

<file path=xl/calcChain.xml><?xml version="1.0" encoding="utf-8"?>
<calcChain xmlns="http://schemas.openxmlformats.org/spreadsheetml/2006/main">
  <c r="C11" i="30" l="1"/>
  <c r="C10" i="30"/>
  <c r="C9" i="30"/>
  <c r="I44" i="24"/>
  <c r="I44" i="22"/>
  <c r="I14" i="25" l="1"/>
  <c r="I13" i="25"/>
  <c r="I12" i="25"/>
  <c r="I11" i="25"/>
  <c r="I10" i="25"/>
  <c r="I9" i="25"/>
  <c r="I8" i="25"/>
  <c r="I42" i="21"/>
  <c r="I41" i="21"/>
  <c r="I38" i="21"/>
  <c r="I37" i="21"/>
  <c r="I36" i="21"/>
  <c r="I35" i="21"/>
  <c r="I34" i="21"/>
  <c r="I33" i="21"/>
  <c r="I30" i="21"/>
  <c r="I29" i="21"/>
  <c r="I28" i="21"/>
  <c r="I25" i="21"/>
  <c r="I24" i="21"/>
  <c r="I23" i="21"/>
  <c r="I20" i="21"/>
  <c r="I19" i="21"/>
  <c r="I18" i="21"/>
  <c r="I17" i="21"/>
  <c r="I16" i="21"/>
  <c r="I15" i="21"/>
  <c r="I14" i="21"/>
  <c r="I13" i="21"/>
  <c r="I12" i="21"/>
  <c r="I11" i="21"/>
  <c r="I10" i="21"/>
  <c r="I9" i="21"/>
  <c r="I8" i="21"/>
  <c r="I42" i="22"/>
  <c r="I41" i="22"/>
  <c r="I38" i="22"/>
  <c r="I37" i="22"/>
  <c r="I36" i="22"/>
  <c r="I35" i="22"/>
  <c r="I34" i="22"/>
  <c r="I33" i="22"/>
  <c r="I30" i="22"/>
  <c r="I31" i="22" s="1"/>
  <c r="I29" i="22"/>
  <c r="I28" i="22"/>
  <c r="I25" i="22"/>
  <c r="I24" i="22"/>
  <c r="I23" i="22"/>
  <c r="I20" i="22"/>
  <c r="I19" i="22"/>
  <c r="I18" i="22"/>
  <c r="I17" i="22"/>
  <c r="I16" i="22"/>
  <c r="I15" i="22"/>
  <c r="I14" i="22"/>
  <c r="I13" i="22"/>
  <c r="I12" i="22"/>
  <c r="I11" i="22"/>
  <c r="I10" i="22"/>
  <c r="I9" i="22"/>
  <c r="I8" i="22"/>
  <c r="I42" i="24"/>
  <c r="I41" i="24"/>
  <c r="I38" i="24"/>
  <c r="I37" i="24"/>
  <c r="I36" i="24"/>
  <c r="I35" i="24"/>
  <c r="I34" i="24"/>
  <c r="I33" i="24"/>
  <c r="I30" i="24"/>
  <c r="I29" i="24"/>
  <c r="I28" i="24"/>
  <c r="I25" i="24"/>
  <c r="I24" i="24"/>
  <c r="I23" i="24"/>
  <c r="I20" i="24"/>
  <c r="I19" i="24"/>
  <c r="I18" i="24"/>
  <c r="I17" i="24"/>
  <c r="I16" i="24"/>
  <c r="I15" i="24"/>
  <c r="I14" i="24"/>
  <c r="I13" i="24"/>
  <c r="I12" i="24"/>
  <c r="I11" i="24"/>
  <c r="I10" i="24"/>
  <c r="I9" i="24"/>
  <c r="I8" i="24"/>
  <c r="I15" i="25" l="1"/>
  <c r="C12" i="30" s="1"/>
  <c r="C13" i="30" s="1"/>
  <c r="C14" i="30" s="1"/>
  <c r="I26" i="21"/>
  <c r="I21" i="21"/>
  <c r="I39" i="21"/>
  <c r="I44" i="21" s="1"/>
  <c r="I43" i="21"/>
  <c r="I31" i="21"/>
  <c r="I26" i="22"/>
  <c r="I21" i="22"/>
  <c r="I39" i="22"/>
  <c r="I43" i="22"/>
  <c r="I39" i="24"/>
  <c r="I43" i="24"/>
  <c r="I31" i="24"/>
  <c r="I21" i="24"/>
  <c r="I26" i="24"/>
  <c r="C15" i="30" l="1"/>
</calcChain>
</file>

<file path=xl/sharedStrings.xml><?xml version="1.0" encoding="utf-8"?>
<sst xmlns="http://schemas.openxmlformats.org/spreadsheetml/2006/main" count="322" uniqueCount="95">
  <si>
    <t>číslo položky</t>
  </si>
  <si>
    <t>popis</t>
  </si>
  <si>
    <t>ks</t>
  </si>
  <si>
    <t>Nábytek</t>
  </si>
  <si>
    <t>Kryt zásuvky komunikační 2-násobná přímá bílá</t>
  </si>
  <si>
    <t>m</t>
  </si>
  <si>
    <t>Instalace AV kabeláže do připravených chrániček, osazení konektorů a zásuvek, měření. Včetně dopravy.</t>
  </si>
  <si>
    <t>Zásuvka 2-násobná natočená s clonkami bílá</t>
  </si>
  <si>
    <t>Kombinace krytky se zdířkami pro banánky (červený + černý) pro 12V DC rozvod, izolované.</t>
  </si>
  <si>
    <t>Silový kabel CYKY-J 3x2,5mm</t>
  </si>
  <si>
    <t>Drobný montážní materiál (elektroinstalační krabice, pásky, wago svorky atd.)</t>
  </si>
  <si>
    <t>kpl</t>
  </si>
  <si>
    <t>Jazyková laboratoř</t>
  </si>
  <si>
    <t>datový přepínač s 24 porty 10/100/1000Mbit, s rychlosti přepnutí až 35.7Mpps, buffer pro 525tis. packetu, podporou až 8tis. MAC adres, s pasivním chlazením, setem pro instalaci do rack, detekce datových smyček, s napájecím zdrojem, udržitelnost 5 let po ukončení výroby, vč. instalace a dopravy</t>
  </si>
  <si>
    <t>Lavice počítačové učebny přizpůsobena i pro osazení techniky jazykové laboratoře. Lavice pro jednoho studenta o vnějších rozměrech š-880 x h-600 x v-760 mm, 4x kabelová průchodka. Možnost jednoduchého spojení 2 a více stolů dohromady a vytvoření podélného layoutu sezení nebo spojením vytvořit jinak propojenou řadu. Pod deskou stolu osazen šířkově nastavitelný perforovaný, kovový box pro osazení PC. Cena včetně dopravy a montáže.</t>
  </si>
  <si>
    <t>switch</t>
  </si>
  <si>
    <t>Monitor s viditelnou uhlopříčkou 21.5 palců, rozlišení 1920x1080, panel TN w/LED, jas 250 cd/m2, statický kontrast 1000:1, odezva 5 ms g/g, matný panel;  výškově nastavitelný v rozsahu 100mm, pivot rotace, konektory VGA, DVI-D, DP; bez integrovaných reproduktorů, kabel displayport to DVI (24+1), 2m, High flexible, 1920*1080P@60Hz, záruka 3 roky - odezva následující pracovní den s opravou u zákazníka, cena včetně dopravy, instalace, nastavení.</t>
  </si>
  <si>
    <t>monitor</t>
  </si>
  <si>
    <t>case s min. 180W zdrojem, výkon CPU min. 7900 bodu dle nezávislého testu cpubenchmark.net, operační paměť 4GB DDR4, SSD disk s kapacitou 256GB, DVD-RW optická mechanika, Gbit síťová karta, min. 1x video výstup VGA a 1x DisplayPort,  zvuková karta, vstup pro mikrofon 1x 3,5mm konektor, 4pólový výstup pro sluchátka s mikrofonem 1 x 3,5mm pro připojení sluchátek/reproduktorů/mikrofónu ze zadní strany PC, stereo výstup, kompatibilita s USB 2.0 / 3.0, klávesnici a myš , operační systém s podporu AD (domény), záruka 3 roky, oprava u zákazníka s odezvou do následujícího pracovního dne od nahlášení servisní události, cena včetně dopravy, instalace, nastavení.</t>
  </si>
  <si>
    <t>PC</t>
  </si>
  <si>
    <t>CAT-5E kabel, UTP, 23 AWG, odolnost 75 °C, nominální útlum_100 m: -18,5 dB / 100 MHz, -23,7 dB / 155 MHz, -28,1 dB / 200 MHz. vč. instalace a dopravy</t>
  </si>
  <si>
    <t>kabel</t>
  </si>
  <si>
    <t>Systémový náhlavní set - sluchátka/mikrofon, provedení  z pružného polyetylénu - odolné hrubému zacházení, uzavřená stereofonní sluchátka, kondenzátorový mikrofon, polstrovaný a nastavitelný náhlavní most, Sluchátka: freq. rozsah 20 Hz - 20 kHz, impedance 2x 32 Ω, citlivost 97 dB SPL/1mW, Mikrofon: freq. rozsah 100 Hz - 20 kHz, impedance &lt; 2,2 kΩ, citlivost -47 ± 3dBV dBV, odstup signál/šum 56 dBA, konektory: 1x 3,5mm stereo jack -  mikrofon, 1x 3,5mm stereo jack -  sluchátka, kabel 1,8 m, 0,25 kg. vč. instalace a dopravy</t>
  </si>
  <si>
    <t>sluchátka</t>
  </si>
  <si>
    <t>Ochranná krytka konektorů pro BIL. vč. instalace a dopravy</t>
  </si>
  <si>
    <t>krytka</t>
  </si>
  <si>
    <t>audio mixer pro žáka</t>
  </si>
  <si>
    <t>audio mixer pro učitele</t>
  </si>
  <si>
    <t>Audio matice pro interkom, náhodné párování a konference, nastavené párování a konference, monitorování zvukových spojení studentů učitelem, 32 audio připojení (max. 64 při spojení dvou matic), 8 propojovacích audio kanálů , freq. rozsah 20 Hz - 20 kHz ±3 db, propojení CAT-5e (UTP), konektory: 16x RJ45 = připojení pro 32 audio mixer, max. délka kabeláže 45m, 4x RJ45 sběrnice pro rozšíření, 2x RJ45 sběrnice pro kontrolu při rozšíření, RS-232 konektor pro řízení, RS-422 konektor pro řízení, 1x RJ45 pro KVM hub, DB-9M konektor pro HW kontrolér, 12V napájení, příprava pro zabudování, vč. síťového zdroje, 198x114x63,5 mm, 0,74 kg. vč. instalace a dopravy</t>
  </si>
  <si>
    <t>audio matice</t>
  </si>
  <si>
    <t>Ovládací SW jazykové laboratoře pro mediální aktivity s obrázky, audio, video a textovými soubory. Samostatná práce a individuální záznam studentů. Databáze učebních materiálů, organizovaná dle vyučujícího a tříd. Třídění materiálů do učebních lekcí. Pro 1 - 32 žáků. vč. instalace a dopravy</t>
  </si>
  <si>
    <t>software pro žáka</t>
  </si>
  <si>
    <t>software pro učitele</t>
  </si>
  <si>
    <t>název</t>
  </si>
  <si>
    <t>Standardní hák pro žákovské lavice - možnost nainstalovat jako hák pro zavěšení sluchátek. Cena včetně dopravy a montáže.</t>
  </si>
  <si>
    <t>redukce video výstupu Display port na DVI</t>
  </si>
  <si>
    <t>redukce</t>
  </si>
  <si>
    <t>datový switch s 5 porty 10/100/1000Mbit, s pasivním chlazením, detekce datových smyček, s napájecím zdrojem, záruka 5 let</t>
  </si>
  <si>
    <t>Záložní zdroj napájení s výstupním výkonem 720W / 1200VA, s účinnosti 98%/97% při plném/polovičním zatížení, 3x CEE zásuvka s ochranným kolíkem zajišťující napájení v případě výpadku proudu, 3x CEE zásuvka s ochranným kolíkem s přepěťovou ochranou, s přepěťovou ochranou analogové telefonní linky RJ11, s přepěťovou ochranou datové linky RJ45, záruka 36 měsíců, cena včetně dopravy, instalace, nastavení.</t>
  </si>
  <si>
    <t>UPS</t>
  </si>
  <si>
    <t>pevný disk pro provoz 24/7 a RAID kompatibilní, min. kapacita 2TB s 7.200ot/s, rozhraní SATA s přenosovou rychlosti 6Gb/s, formátu 3.5“, záruka 60 měsíců, cena včetně dopravy, instalace, nastavení.</t>
  </si>
  <si>
    <t>disk</t>
  </si>
  <si>
    <t>NAS server</t>
  </si>
  <si>
    <t>Pracovní stanice, case min. 400W zdrojem s účinností 92%, sestava pro provoz 24/7, výkon CPU min. 11800 bodu dle nezávislého testu cpubenchmark.net, operační paměť min. 8GB DDR4, SSD s kapacitou min. 256GB, DVD-RW optická mechanika, Gbit síťová karta, min. 1x video výstup VGA a 2x DP, 6x USB 3.0, 4x USB 2.0, 2x 5,25“ slot volný, napájení na externí grafiku 6/8pin napájeného konektoru, SW pro optimalizaci nastavení pro certifikované ISW aplikace, klávesnici a myš stejného výrobce, operační systém s podporu AD (domény), záruka 3 roky, oprava u zákazníka s odezvou do následujícího pracovního dne od nahlášení servisní události s možností rozšíření až na 5 let, cena včetně dopravy, instalace, nastavení.</t>
  </si>
  <si>
    <t xml:space="preserve"> Homework </t>
  </si>
  <si>
    <t>Interaktivní tabule</t>
  </si>
  <si>
    <t>Homework</t>
  </si>
  <si>
    <t>Slaboproud</t>
  </si>
  <si>
    <t>Silnoproud</t>
  </si>
  <si>
    <t>Konektor RJ45</t>
  </si>
  <si>
    <t>Slaboproudé rozvody</t>
  </si>
  <si>
    <t>Silnoproudé rozvody</t>
  </si>
  <si>
    <t>Digitální jazyková laboratoř 24+1 (místnost č. 407)</t>
  </si>
  <si>
    <t>Digitální jazyková laboratoř 16+1 (místnost č. 405)</t>
  </si>
  <si>
    <t>Digitální jazyková laboratoř 24+1 (místnost č. 404)</t>
  </si>
  <si>
    <t>cena celkem v Kč bez DPH</t>
  </si>
  <si>
    <t>Ovládací SW pro organizaci aktivit v laboratoři. Monitoring jednotlivých stanic, propojování připojených audio signálů (interkom) a přepínání signálů pro video, klávesnice i myš (KVM). Organizace třídy, databáze pro zasedací pořádek. Režimy  prezentace, monitoring a podpora studentů při cvičení, párování a práce až v 5 skupinách, cvičení, testování. Ovládání lokálního CD/DVD přehrávače v PC. Součástí je softwarový KVM přepínač PC stanic (pokud jsou součástí učebny): sdílení a monitoring, vypnutí signálu studentských monitorů, adresné posílání textových zpráv; záznam připojeného audio kanálu (zvolený student; studentský pár; skupina). vč. instalace a dopravy. Součástí dodávky jednodenní školení pro 6 učitelů.</t>
  </si>
  <si>
    <r>
      <t>Audio mixer a sluchátkový zesilovač -</t>
    </r>
    <r>
      <rPr>
        <b/>
        <sz val="11"/>
        <rFont val="Calibri"/>
        <family val="2"/>
        <charset val="238"/>
        <scheme val="minor"/>
      </rPr>
      <t xml:space="preserve"> učitel</t>
    </r>
    <r>
      <rPr>
        <sz val="11"/>
        <rFont val="Calibri"/>
        <family val="2"/>
        <charset val="238"/>
        <scheme val="minor"/>
      </rPr>
      <t>, nastavení hlasitosti sluchátek, vypnutí mikrofonu, freq. rozsah 20 Hz - 20 kHz, pro dynamický i kondenzátorový typ mikrofonu, mikrofonní vstup 12 db - 45 db, impedance sluchátek 32 - 600 Ω, linkový vstup/výstup 2,5V,</t>
    </r>
    <r>
      <rPr>
        <b/>
        <sz val="11"/>
        <rFont val="Calibri"/>
        <family val="2"/>
        <charset val="238"/>
        <scheme val="minor"/>
      </rPr>
      <t xml:space="preserve"> AGC</t>
    </r>
    <r>
      <rPr>
        <sz val="11"/>
        <rFont val="Calibri"/>
        <family val="2"/>
        <charset val="238"/>
        <scheme val="minor"/>
      </rPr>
      <t xml:space="preserve"> - funkce automatického donastavení hlasitosti vstupů Aux in a PC in, nastavení úrovně pro Aux in, konektory: 1x 3,5mm jack - mikrofon, 1x 3,5mm stereo jack - sluchátka, 1x 3,5mm stereo jack -  Aux in, 1x 3,5mm stereo jack -  Aux out, 1x 3,5mm stereo jack -  PC in, 1x 3,5mm stereo jack -  PC out, 1x RJ45 - audio matice, 1x RJ45 - audio mixer, napájení z audio mixeru/kabel CAT5, vč. instalačních otvorů, 198x114x46,5 mm, 0,4kg. vč. instalace a dopravy</t>
    </r>
  </si>
  <si>
    <r>
      <t xml:space="preserve">Audio mixer a sluchátkový zesilovač - </t>
    </r>
    <r>
      <rPr>
        <b/>
        <sz val="11"/>
        <rFont val="Calibri"/>
        <family val="2"/>
        <charset val="238"/>
        <scheme val="minor"/>
      </rPr>
      <t>student</t>
    </r>
    <r>
      <rPr>
        <sz val="11"/>
        <rFont val="Calibri"/>
        <family val="2"/>
        <charset val="238"/>
        <scheme val="minor"/>
      </rPr>
      <t xml:space="preserve">, nastavení hlasitosti sluchátek, vypnutí mikrofonu, </t>
    </r>
    <r>
      <rPr>
        <b/>
        <sz val="11"/>
        <rFont val="Calibri"/>
        <family val="2"/>
        <charset val="238"/>
        <scheme val="minor"/>
      </rPr>
      <t xml:space="preserve">tlačítko </t>
    </r>
    <r>
      <rPr>
        <sz val="11"/>
        <rFont val="Calibri"/>
        <family val="2"/>
        <charset val="238"/>
        <scheme val="minor"/>
      </rPr>
      <t>pro kontakt vyučujícího,  freq. rozsah 20 Hz - 20 kHz, pro dynamický i kondenzátorový typ mikrofonu, mikrofonní vstup 12 db - 45 db, impedance sluchátek 32 - 600 Ω, linkový vstup/výstup 2,5V, konektory: 2x 3,5mm jack - mikrofony, 2x 3,5mm stereo jack - sluchátka, 1x 3,5mm stereo jack -  Aux in, 1x 3,5mm stereo jack -  Aux out, 1x RJ45 - audio matice, 1x RJ45 - audio mixer, napájení z audio mixeru/kabel CAT5, vč. instalačních otvorů, 198x114x46,5 mm, 0,4kg. vč. instalace a dopravy</t>
    </r>
  </si>
  <si>
    <t>Instalace silové kabeláže do připravených drážek, zapojení zásuvek, místní koordinace, doprava.</t>
  </si>
  <si>
    <r>
      <t xml:space="preserve">Ovládací SW jazykové laboratoře pro mediální aktivity s obrázky, audio, video a textovými soubory. Samostatná práce a individuální záznam studentů. Databáze učebních materiálů, organizovaná dle vyučujícího a tříd. Třídění materiálů do učebních lekcí, vč aplikace </t>
    </r>
    <r>
      <rPr>
        <b/>
        <sz val="11"/>
        <rFont val="Calibri"/>
        <family val="2"/>
        <charset val="238"/>
        <scheme val="minor"/>
      </rPr>
      <t>pro internetový přístup</t>
    </r>
    <r>
      <rPr>
        <sz val="11"/>
        <color theme="1"/>
        <rFont val="Calibri"/>
        <family val="2"/>
        <charset val="238"/>
        <scheme val="minor"/>
      </rPr>
      <t xml:space="preserve"> do databáze studijních materiálů MAD, možnost vyplňování samostatných nebo domácích úkolů mimo jazykovou laboratoř. Licence je platná pro databázi studentů do 499 osob. Vč. instalace a dopravy</t>
    </r>
  </si>
  <si>
    <t>Část 2 - Digitální jazykové laboratoře, Homework</t>
  </si>
  <si>
    <r>
      <rPr>
        <sz val="12"/>
        <color theme="1"/>
        <rFont val="Calibri"/>
        <family val="2"/>
        <charset val="238"/>
        <scheme val="minor"/>
      </rPr>
      <t xml:space="preserve">Veřejná zakázka </t>
    </r>
    <r>
      <rPr>
        <b/>
        <sz val="12"/>
        <color theme="1"/>
        <rFont val="Calibri"/>
        <family val="2"/>
        <charset val="238"/>
        <scheme val="minor"/>
      </rPr>
      <t>Přístavba učeben ZŠ Komenského - Vybavení učeben</t>
    </r>
  </si>
  <si>
    <t>Nabídková cena v Kč vč. DPH</t>
  </si>
  <si>
    <t>místnost č.</t>
  </si>
  <si>
    <t>Rekapitulace rozpočtu</t>
  </si>
  <si>
    <t>výrobce</t>
  </si>
  <si>
    <t>typ, model, označení</t>
  </si>
  <si>
    <t>druh plnění</t>
  </si>
  <si>
    <t>cena za MJ 
v Kč bez DPH</t>
  </si>
  <si>
    <t>množstevní
jednotka (MJ)</t>
  </si>
  <si>
    <t>počet</t>
  </si>
  <si>
    <r>
      <rPr>
        <sz val="12"/>
        <color theme="1"/>
        <rFont val="Calibri"/>
        <family val="2"/>
        <charset val="238"/>
        <scheme val="minor"/>
      </rPr>
      <t xml:space="preserve">část </t>
    </r>
    <r>
      <rPr>
        <b/>
        <sz val="12"/>
        <color theme="1"/>
        <rFont val="Calibri"/>
        <family val="2"/>
        <charset val="238"/>
        <scheme val="minor"/>
      </rPr>
      <t>2 - Digitální jazykové učebny, Homework</t>
    </r>
  </si>
  <si>
    <t>žákovský stůl</t>
  </si>
  <si>
    <t>učitelský stůl</t>
  </si>
  <si>
    <t>hák na sluchátka</t>
  </si>
  <si>
    <t xml:space="preserve"> Cena celkem v Kč bez DPH:</t>
  </si>
  <si>
    <t>Cena celkem v Kč bez DPH</t>
  </si>
  <si>
    <t>DPH 21%</t>
  </si>
  <si>
    <t>Výchozí revize elektro pro silové rozvody v učebně</t>
  </si>
  <si>
    <t>cena v Kč bez DPH</t>
  </si>
  <si>
    <t>software</t>
  </si>
  <si>
    <r>
      <t xml:space="preserve">Příloha č. 1 zadávací dokumentace/smlouvy </t>
    </r>
    <r>
      <rPr>
        <b/>
        <sz val="12"/>
        <color theme="1"/>
        <rFont val="Calibri"/>
        <family val="2"/>
        <charset val="238"/>
        <scheme val="minor"/>
      </rPr>
      <t>Specifikace předmětu plnění a rozpočet</t>
    </r>
  </si>
  <si>
    <r>
      <rPr>
        <b/>
        <i/>
        <sz val="13"/>
        <rFont val="Calibri"/>
        <family val="2"/>
        <charset val="238"/>
        <scheme val="minor"/>
      </rPr>
      <t>Pokyny pro dodavatele:</t>
    </r>
    <r>
      <rPr>
        <i/>
        <sz val="13"/>
        <rFont val="Calibri"/>
        <family val="2"/>
        <charset val="238"/>
        <scheme val="minor"/>
      </rPr>
      <t xml:space="preserve"> Dodavatel vyplní všechna žlutě podbarvená pole. Dodavatel není oprávněn změnit či odstranit žádnou ze shora uvedených položek. Parametry uvedené ve sloupci "popis" jsou minimální a dodavatel je musí splnit. Tento pokyn před finalizací dokumentu dodavatel vymaže.</t>
    </r>
  </si>
  <si>
    <r>
      <t xml:space="preserve">Ovládání musí být možné dotykem prstu, dlaně nebo popisovače. Dotyková technologie musí automaticky rozpoznávat dotyk prstem, popisovačem a houbičkou/dlaní ruky a musí umožnit přiřadit dotyku různé funkce = ovládání myši prstem, psaní popisovače a mazání houbičkou nebo dlaní ruky. Snímací technologie musí umožnit rozpoznání 10 současných dotyků, pro intuitivní spolupráci více uživatelů. Displej obsahuje technologii a sw prostředí, které umožní pracovat na displeje i bez připojeného počítače. SW prostředí se zobrazuje na obrazovce interaktivního displeje a je ovládáno dotykem a obsahuje: o aplikaci pro psaní digitálním inkoustem na bílé tabuli, prohlížeč internetových stránek, aplikaci pro bezdrátové sdílení obrazu z telefonu, tabletu nebo počítače na interaktivní displej. Displej má panel pro snadné ovládání základních funkcí s tlačítky pro zapnutí/vypnutí, ovládání hlasitosti. </t>
    </r>
    <r>
      <rPr>
        <b/>
        <sz val="11"/>
        <color theme="1"/>
        <rFont val="Calibri"/>
        <family val="2"/>
        <charset val="238"/>
        <scheme val="minor"/>
      </rPr>
      <t>Aktivní plocha musí mít úhlopříčku min. 80“, max. však 90"</t>
    </r>
    <r>
      <rPr>
        <sz val="11"/>
        <color theme="1"/>
        <rFont val="Calibri"/>
        <family val="2"/>
        <charset val="238"/>
        <scheme val="minor"/>
      </rPr>
      <t>. Hmotnost displeje nesmí přesáhnout 91kg. Záruka musí být 3 roky. Displej musí mít rozlišení min. obrazu 4K UHD, 3840x2160 bodů. Displej musí mít minimálně 2x konektor HDMI, 1x DisplayPort, 1x VGA, 4x USB a RJ45. Displej musí mít integrované repro min. 10W. Dodávka interaktivní tabule musí obsahovat i SW balíček, který obsahuje autorský nástroje učitele – SW pro přípravu interaktivních cvičení musí být plně kompatibilní (umožňuje otevřít soubor, spustit všechny aktivity, animace, uložit v původním formátu) se soubory s příponou notebook. Autorský nástroj musí být kompatibilní s operačními systémy Windows, Mac OS, Linux, prostředí musí být v českém jazyce. Včetně instalace a nastavení.</t>
    </r>
  </si>
  <si>
    <r>
      <t xml:space="preserve">Ovládání musí být možné dotykem prstu, dlaně nebo popisovače. Dotyková technologie musí automaticky rozpoznávat dotyk prstem, popisovačem a houbičkou/dlaní ruky a musí umožnit přiřadit dotyku různé funkce = ovládání myši prstem, psaní popisovače a mazání houbičkou nebo dlaní ruky. Snímací technologie musí umožnit rozpoznání 10 současných dotyků, pro intuitivní spolupráci více uživatelů. Displej obsahuje technologii a sw prostředí, které umožní pracovat na displeje i bez připojeného počítače. SW prostředí se zobrazuje na obrazovce interaktivního displeje a je ovládáno dotykem a obsahuje: o aplikaci pro psaní digitálním inkoustem na bílé tabuli, prohlížeč internetových stránek, aplikaci pro bezdrátové sdílení obrazu z telefonu, tabletu nebo počítače na interaktivní displej. Displej má panel pro snadné ovládání základních funkcí s tlačítky pro zapnutí/vypnutí, ovládání hlasitosti. </t>
    </r>
    <r>
      <rPr>
        <b/>
        <sz val="11"/>
        <color theme="1"/>
        <rFont val="Calibri"/>
        <family val="2"/>
        <charset val="238"/>
        <scheme val="minor"/>
      </rPr>
      <t>Aktivní plocha musí mít úhlopříčku min. 70“, max. však 75"</t>
    </r>
    <r>
      <rPr>
        <sz val="11"/>
        <color theme="1"/>
        <rFont val="Calibri"/>
        <family val="2"/>
        <charset val="238"/>
        <scheme val="minor"/>
      </rPr>
      <t xml:space="preserve"> . Hmotnost displeje nesmí přesáhnout 91kg. Záruka musí být 3 roky. Displej musí mít rozlišení min. obrazu 4K UHD, 3840x2160 bodů. Displej musí mít minimálně 2x konektor HDMI, 1x DisplayPort, 1x VGA, 4x USB a RJ45. Displej musí mít integrované repro min. 10W. Dodávka interaktivní tabule musí obsahovat i SW balíček, který obsahuje autorský nástroje učitele – SW pro přípravu interaktivních cvičení musí být plně kompatibilní (umožňuje otevřít soubor, spustit všechny aktivity, animace, uložit v původním formátu) se soubory s příponou notebook. Autorský nástroj musí být kompatibilní s operačními systémy Windows, Mac OS, Linux, prostředí musí být v českém jazyce. Včetně instalace a nastavení.</t>
    </r>
  </si>
  <si>
    <t>El. pojezd pro interaktivní panel odpovídající velikosti</t>
  </si>
  <si>
    <r>
      <t xml:space="preserve">Kalkulace pro 24+1 účastníků (PC učitel &amp; žáci); HW interkom, SW verze pro přepínání PC (KVM). Jazyková laboratoř s kontrolou a sdílením videa, audia a možností kontroly nad všemi PC (vč. jejího předávání), každý student má sluchátka a mikrofon, lze pracovat s celou třídou, po skupinách nebo v párech, možnost náhodného nebo cíleného rozdělení studentů, SW pro samostatnou práci a záznam jednotlivých studentů, možnost kvalitního poslechu, diskuse, opakování výslovnosti nebo záznamu, ovládání z grafického rozhraní, správa dokumentů pro výuku v PC, automatická digitalizace materiálů, SW i v českém jazyce, záruka na HW 3 roky. </t>
    </r>
    <r>
      <rPr>
        <b/>
        <sz val="11"/>
        <rFont val="Calibri"/>
        <family val="2"/>
        <charset val="238"/>
        <scheme val="minor"/>
      </rPr>
      <t>Licence na veškerý SW jazykové laboratoře musí být nevýhradní; kupující je oprávněn přenést ji i na jiné osoby (zejm. na Základní školu Komenského 7, Dačice); pokud není uvedeno jinak, bez množstevního omezení; na dobu neurčitou (tj. bez časového omezení).</t>
    </r>
  </si>
  <si>
    <r>
      <t>Kalkulace pro 16+1 účastníků (PC učitel &amp; žáci). HW interkom, SW verze pro přepínání PC (KVM); Jazyková laboratoř s kontrolou a sdílením videa, audia a možností kontroly nad všemi PC (vč. jejího předávání), každý student má sluchátka a mikrofon, lze pracovat s celou třídou, po skupinách nebo v párech, možnost náhodného nebo cíleného rozdělení studentů, SW pro samostatnou práci a záznam jednotlivých studentů, možnost kvalitního poslechu, diskuse, opakování výslovnosti nebo záznamu, ovládání z grafického rozhraní, správa dokumentů pro výuku v PC, automatická digitalizace materiálů, SW i v českém jazyce, záruka na HW 3 roky.</t>
    </r>
    <r>
      <rPr>
        <b/>
        <sz val="11"/>
        <rFont val="Calibri"/>
        <family val="2"/>
        <charset val="238"/>
        <scheme val="minor"/>
      </rPr>
      <t xml:space="preserve"> Licence na veškerý SW jazykové laboratoře musí být nevýhradní; kupující je oprávněn přenést ji i na jiné osoby (zejm. na Základní školu Komenského 7, Dačice); pokud není uvedeno jinak, bez množstevního omezení; na dobu neurčitou (tj. bez časového omezení).</t>
    </r>
  </si>
  <si>
    <r>
      <t>Kalkulace pro 24+1 účastníků (PC učitel &amp; žáci). HW interkom, SW verze pro přepínání PC (KVM); Jazyková laboratoř s kontrolou a sdílením videa, audia a možností kontroly nad všemi PC (vč. jejího předávání), každý student má sluchátka a mikrofon, lze pracovat s celou třídou, po skupinách nebo v párech, možnost náhodného nebo cíleného rozdělení studentů, SW pro samostatnou práci a záznam jednotlivých studentů, možnost kvalitního poslechu, diskuse, opakování výslovnosti nebo záznamu, ovládání z grafického rozhraní, správa dokumentů pro výuku v PC, automatická digitalizace materiálů, SW i v českém jazyce, záruka na HW 3 roky.</t>
    </r>
    <r>
      <rPr>
        <b/>
        <sz val="11"/>
        <rFont val="Calibri"/>
        <family val="2"/>
        <charset val="238"/>
        <scheme val="minor"/>
      </rPr>
      <t xml:space="preserve"> Licence na veškerý SW jazykové laboratoře musí být nevýhradní; kupující je oprávněn přenést ji i na jiné osoby (zejm. na Základní školu Komenského 7, Dačice); pokud není uvedeno jinak, bez množstevního omezení; na dobu neurčitou (tj. bez časového omezení).</t>
    </r>
  </si>
  <si>
    <r>
      <t xml:space="preserve">Jazyková laboratoř pro samostudium a zadávání úkolů. Správa dokumentů pro výuku v PC, automatická digitalizace materiálů, SW i v českém jazyce. </t>
    </r>
    <r>
      <rPr>
        <b/>
        <sz val="10"/>
        <rFont val="Arial CE"/>
        <charset val="238"/>
      </rPr>
      <t>Licence na veškerý SW Homework-u musí být nevýhradní; kupující je oprávněn přenést ji i na jiné osoby (zejm. na Základní školu Komenského 7, Dačice); pokud není uvedeno jinak, bez množstevního omezení; na dobu neurčitou (tj. bez časového omezení).</t>
    </r>
  </si>
  <si>
    <t>PC s minimální konfiguraci: case s min. 180W zdrojem s účinnosti 93%, výkon CPU min. 12000 bodu dle nezávislého testu cpubenchmark.net, operační paměť 8GB DDR4 2666MHz, pevný SSD disk s kapacitou 256GB s rychlosti čtení/zápisu až 1.6/0.78GB, DVD-RW optická mechanika, Gbit síťová karta, Wifi standardu 802.11ac (2x2), Bluetooth 5.0, čtečka pam. karet, min. 2x DisplayPort a 1x HDMI, , zvuková karta, vstup pro mikrofon 1x 3,5mm konektor, 4pólový výstup pro sluchátka s mikrofonem 1 x 3,5mm pro připojení sluchátek/reproduktorů/mikrofonu ze zadní strany PC, stereo výstup, kompatibilita s USB 2.0 / 3.0, klávesnici a myš , operační systém s podporu AD (domény), záruka 3 roky, oprava u zákazníka s odezvou do následujícího pracovního dne od nahlášení servisní události,  USB 2.0 Hub , cena včetně dopravy, instalace, nastavení.</t>
  </si>
  <si>
    <t>case s min. 180W zdrojem, výkon CPU min. 7900 bodu dle nezávislého testu cpubenchmark.net, operační paměť 4GB DDR4, SSD disk s kapacitou 256GB, DVD-RW optická mechanika, Gbit síťová karta, min. 1x video výstup VGA a 1x DisplayPort,  zvuková karta, vstup pro mikrofon 1x 3,5mm konektor, 4pólový výstup pro sluchátka s mikrofonem 1 x 3,5mm pro připojení sluchátek/reproduktorů/mikrofonu ze zadní strany PC, stereo výstup, kompatibilita s USB 2.0 / 3.0, klávesnici a myš , operační systém s podporu AD (domény), záruka 3 roky, oprava u zákazníka s odezvou do následujícího pracovního dne od nahlášení servisní události, cena včetně dopravy, instalace, nastavení.</t>
  </si>
  <si>
    <t>Katedra profesora jazykové laboratoře přizpůsobena pro osazení techniky PC a jazykové laboratoře. Vnější rozměry katedry š-1600 x h-680 x v-757mm, 2x kabelová průchodka. V pravé části katedry umístěna uzamykatelná skříňka na soklu o vnitřních rozměrech š-510 x h-632 x v-688mm. Skříňka vybavena nasávacím otvorem v čele dvířek a otvorem v boční části pro odvedení teplého vzduchu (krytí otvorů perforovaným plechem). V levé části katedry umístěna skříňka s 3x polohovatelnou policí. Prostor mezi skříňkami vybaven falešnými uzamykatelnými zády pro možnost umístění interface jazykové laboratoře. Vytvořený propoj mezi prostorem uzamykatelné skříňky a falešnými zády. Možnost napojení katedry na kabelový žlab nebo žákovské lavice. Cena včetně dopravy a montáže.</t>
  </si>
  <si>
    <t>Uložiště dat, dvoujádrový procesor s taktem až 2,5 GHz, rychlosti šifrovaného čtení 113MB/s, rychlost šifrovaného zápisu 112 MB/s, jedno Gbit síťové rozhraní, 2x USB 3.0, hardwarové šifrování AES-NI, podpora souborového systému btrfs, možnost výměny disků za provozu, přihlášení uživatelů domény, včetně softwarového vybavení pro zálohování dat, cena včetně dopravy, instalace, nastavení.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</si>
</sst>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_K_č"/>
    <numFmt numFmtId="165" formatCode="#,##0\ &quot;Kč&quot;"/>
    <numFmt numFmtId="166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Arial CE"/>
      <family val="2"/>
      <charset val="238"/>
    </font>
    <font>
      <sz val="10"/>
      <name val="Helv"/>
    </font>
    <font>
      <u/>
      <sz val="10"/>
      <color indexed="12"/>
      <name val="Arial CE"/>
      <charset val="238"/>
    </font>
    <font>
      <sz val="10"/>
      <color rgb="FFFF0000"/>
      <name val="Helv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i/>
      <sz val="13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3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indexed="31"/>
      </patternFill>
    </fill>
    <fill>
      <patternFill patternType="solid">
        <fgColor indexed="22"/>
        <bgColor indexed="31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6" fillId="0" borderId="0"/>
  </cellStyleXfs>
  <cellXfs count="77">
    <xf numFmtId="0" fontId="0" fillId="0" borderId="0" xfId="0"/>
    <xf numFmtId="0" fontId="0" fillId="0" borderId="0" xfId="0"/>
    <xf numFmtId="0" fontId="3" fillId="0" borderId="0" xfId="4" applyFill="1"/>
    <xf numFmtId="0" fontId="8" fillId="0" borderId="0" xfId="4" applyFont="1" applyFill="1"/>
    <xf numFmtId="0" fontId="10" fillId="0" borderId="0" xfId="4" applyFont="1" applyFill="1"/>
    <xf numFmtId="0" fontId="3" fillId="2" borderId="0" xfId="2" applyFill="1"/>
    <xf numFmtId="0" fontId="8" fillId="2" borderId="0" xfId="2" applyFont="1" applyFill="1"/>
    <xf numFmtId="0" fontId="3" fillId="2" borderId="0" xfId="4" applyFill="1"/>
    <xf numFmtId="0" fontId="8" fillId="2" borderId="0" xfId="4" applyFont="1" applyFill="1"/>
    <xf numFmtId="0" fontId="6" fillId="0" borderId="0" xfId="0" applyFont="1"/>
    <xf numFmtId="0" fontId="5" fillId="0" borderId="0" xfId="4" applyFont="1"/>
    <xf numFmtId="0" fontId="5" fillId="0" borderId="0" xfId="4" applyFont="1" applyAlignment="1">
      <alignment horizontal="left"/>
    </xf>
    <xf numFmtId="0" fontId="13" fillId="0" borderId="0" xfId="0" applyFont="1" applyAlignment="1"/>
    <xf numFmtId="0" fontId="0" fillId="0" borderId="0" xfId="0" applyAlignment="1"/>
    <xf numFmtId="0" fontId="14" fillId="0" borderId="0" xfId="0" applyFont="1" applyAlignment="1"/>
    <xf numFmtId="165" fontId="15" fillId="8" borderId="11" xfId="0" applyNumberFormat="1" applyFont="1" applyFill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11" fillId="6" borderId="1" xfId="4" applyFont="1" applyFill="1" applyBorder="1" applyAlignment="1">
      <alignment horizontal="center" vertical="center"/>
    </xf>
    <xf numFmtId="0" fontId="11" fillId="0" borderId="1" xfId="4" applyFont="1" applyBorder="1" applyAlignment="1">
      <alignment horizontal="left"/>
    </xf>
    <xf numFmtId="0" fontId="11" fillId="7" borderId="1" xfId="4" applyFont="1" applyFill="1" applyBorder="1" applyAlignment="1">
      <alignment horizontal="center" vertical="center"/>
    </xf>
    <xf numFmtId="0" fontId="11" fillId="4" borderId="1" xfId="4" applyFont="1" applyFill="1" applyBorder="1" applyAlignment="1">
      <alignment horizontal="center" vertical="center"/>
    </xf>
    <xf numFmtId="0" fontId="11" fillId="5" borderId="5" xfId="4" applyFont="1" applyFill="1" applyBorder="1" applyAlignment="1">
      <alignment horizontal="center" vertical="center"/>
    </xf>
    <xf numFmtId="0" fontId="11" fillId="0" borderId="5" xfId="4" applyFont="1" applyBorder="1" applyAlignment="1">
      <alignment horizontal="left"/>
    </xf>
    <xf numFmtId="0" fontId="12" fillId="0" borderId="6" xfId="4" applyFont="1" applyBorder="1" applyAlignment="1">
      <alignment horizontal="center" vertical="center"/>
    </xf>
    <xf numFmtId="0" fontId="15" fillId="8" borderId="10" xfId="0" applyFont="1" applyFill="1" applyBorder="1" applyAlignment="1"/>
    <xf numFmtId="0" fontId="0" fillId="8" borderId="3" xfId="0" applyFill="1" applyBorder="1"/>
    <xf numFmtId="0" fontId="0" fillId="8" borderId="9" xfId="0" applyFill="1" applyBorder="1"/>
    <xf numFmtId="165" fontId="11" fillId="3" borderId="13" xfId="1" applyNumberFormat="1" applyFont="1" applyFill="1" applyBorder="1" applyAlignment="1" applyProtection="1">
      <alignment horizontal="right" vertical="center" wrapText="1"/>
      <protection locked="0"/>
    </xf>
    <xf numFmtId="0" fontId="11" fillId="0" borderId="1" xfId="1" applyFont="1" applyFill="1" applyBorder="1" applyAlignment="1" applyProtection="1">
      <alignment horizontal="center" vertical="center" wrapText="1"/>
    </xf>
    <xf numFmtId="0" fontId="11" fillId="3" borderId="1" xfId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/>
    <xf numFmtId="0" fontId="0" fillId="0" borderId="0" xfId="0" applyAlignment="1" applyProtection="1"/>
    <xf numFmtId="0" fontId="0" fillId="0" borderId="0" xfId="0" applyProtection="1"/>
    <xf numFmtId="0" fontId="8" fillId="0" borderId="0" xfId="4" applyFont="1" applyFill="1" applyProtection="1"/>
    <xf numFmtId="0" fontId="12" fillId="0" borderId="4" xfId="1" applyFont="1" applyBorder="1" applyAlignment="1" applyProtection="1">
      <alignment horizontal="center" vertical="center" wrapText="1" shrinkToFit="1"/>
    </xf>
    <xf numFmtId="165" fontId="12" fillId="0" borderId="4" xfId="1" applyNumberFormat="1" applyFont="1" applyBorder="1" applyAlignment="1" applyProtection="1">
      <alignment horizontal="center" vertical="center" wrapText="1" shrinkToFit="1"/>
    </xf>
    <xf numFmtId="0" fontId="12" fillId="0" borderId="12" xfId="1" applyFont="1" applyBorder="1" applyAlignment="1" applyProtection="1">
      <alignment horizontal="center" vertical="center" wrapText="1"/>
    </xf>
    <xf numFmtId="0" fontId="3" fillId="0" borderId="0" xfId="4" applyFill="1" applyProtection="1"/>
    <xf numFmtId="0" fontId="11" fillId="0" borderId="1" xfId="1" applyFont="1" applyFill="1" applyBorder="1" applyAlignment="1" applyProtection="1">
      <alignment vertical="center" wrapText="1"/>
    </xf>
    <xf numFmtId="165" fontId="11" fillId="0" borderId="1" xfId="1" applyNumberFormat="1" applyFont="1" applyFill="1" applyBorder="1" applyAlignment="1" applyProtection="1">
      <alignment horizontal="right" vertical="center" wrapText="1"/>
    </xf>
    <xf numFmtId="165" fontId="12" fillId="0" borderId="1" xfId="1" applyNumberFormat="1" applyFont="1" applyFill="1" applyBorder="1" applyAlignment="1" applyProtection="1">
      <alignment horizontal="right" vertical="center" wrapText="1"/>
    </xf>
    <xf numFmtId="0" fontId="12" fillId="0" borderId="0" xfId="1" applyFont="1" applyFill="1" applyAlignment="1" applyProtection="1">
      <alignment horizontal="center" vertical="center" wrapText="1"/>
    </xf>
    <xf numFmtId="0" fontId="11" fillId="0" borderId="0" xfId="1" applyFont="1" applyAlignment="1" applyProtection="1">
      <alignment horizontal="center" vertical="center"/>
    </xf>
    <xf numFmtId="165" fontId="18" fillId="8" borderId="9" xfId="1" applyNumberFormat="1" applyFont="1" applyFill="1" applyBorder="1" applyAlignment="1" applyProtection="1">
      <alignment horizontal="right" vertical="center"/>
    </xf>
    <xf numFmtId="0" fontId="16" fillId="0" borderId="0" xfId="1" applyFont="1" applyAlignment="1" applyProtection="1">
      <alignment horizontal="center" vertical="center"/>
    </xf>
    <xf numFmtId="0" fontId="16" fillId="0" borderId="0" xfId="1" applyFont="1" applyAlignment="1" applyProtection="1">
      <alignment horizontal="left" vertical="center"/>
    </xf>
    <xf numFmtId="165" fontId="16" fillId="0" borderId="0" xfId="1" applyNumberFormat="1" applyFont="1" applyAlignment="1" applyProtection="1">
      <alignment horizontal="right" vertical="center"/>
    </xf>
    <xf numFmtId="0" fontId="3" fillId="0" borderId="0" xfId="4" applyFill="1" applyAlignment="1" applyProtection="1">
      <alignment wrapText="1"/>
    </xf>
    <xf numFmtId="0" fontId="7" fillId="0" borderId="0" xfId="4" applyFont="1" applyFill="1" applyAlignment="1" applyProtection="1">
      <alignment wrapText="1"/>
    </xf>
    <xf numFmtId="3" fontId="3" fillId="0" borderId="0" xfId="4" applyNumberFormat="1" applyFill="1" applyAlignment="1" applyProtection="1">
      <alignment horizontal="right" wrapText="1"/>
    </xf>
    <xf numFmtId="164" fontId="3" fillId="0" borderId="0" xfId="4" applyNumberFormat="1" applyFill="1" applyProtection="1"/>
    <xf numFmtId="0" fontId="11" fillId="0" borderId="1" xfId="1" applyFont="1" applyFill="1" applyBorder="1" applyAlignment="1" applyProtection="1">
      <alignment horizontal="center" vertical="center" wrapText="1"/>
      <protection locked="0"/>
    </xf>
    <xf numFmtId="166" fontId="6" fillId="0" borderId="1" xfId="0" applyNumberFormat="1" applyFont="1" applyBorder="1"/>
    <xf numFmtId="166" fontId="6" fillId="0" borderId="5" xfId="0" applyNumberFormat="1" applyFont="1" applyBorder="1"/>
    <xf numFmtId="166" fontId="15" fillId="8" borderId="11" xfId="0" applyNumberFormat="1" applyFont="1" applyFill="1" applyBorder="1" applyAlignment="1">
      <alignment horizontal="right"/>
    </xf>
    <xf numFmtId="166" fontId="0" fillId="0" borderId="5" xfId="0" applyNumberFormat="1" applyBorder="1" applyAlignment="1">
      <alignment vertical="center"/>
    </xf>
    <xf numFmtId="0" fontId="15" fillId="8" borderId="7" xfId="0" applyFont="1" applyFill="1" applyBorder="1" applyAlignment="1"/>
    <xf numFmtId="0" fontId="15" fillId="8" borderId="8" xfId="0" applyFont="1" applyFill="1" applyBorder="1" applyAlignment="1"/>
    <xf numFmtId="0" fontId="15" fillId="8" borderId="11" xfId="0" applyFont="1" applyFill="1" applyBorder="1" applyAlignment="1"/>
    <xf numFmtId="0" fontId="15" fillId="8" borderId="7" xfId="0" applyFont="1" applyFill="1" applyBorder="1" applyAlignment="1">
      <alignment horizontal="left"/>
    </xf>
    <xf numFmtId="0" fontId="15" fillId="8" borderId="8" xfId="0" applyFont="1" applyFill="1" applyBorder="1" applyAlignment="1">
      <alignment horizontal="left"/>
    </xf>
    <xf numFmtId="0" fontId="0" fillId="0" borderId="16" xfId="0" applyFill="1" applyBorder="1" applyAlignment="1">
      <alignment vertical="center"/>
    </xf>
    <xf numFmtId="0" fontId="0" fillId="0" borderId="17" xfId="0" applyFill="1" applyBorder="1" applyAlignment="1">
      <alignment vertical="center"/>
    </xf>
    <xf numFmtId="165" fontId="12" fillId="0" borderId="13" xfId="1" applyNumberFormat="1" applyFont="1" applyFill="1" applyBorder="1" applyAlignment="1" applyProtection="1">
      <alignment horizontal="right" vertical="center" wrapText="1"/>
    </xf>
    <xf numFmtId="165" fontId="12" fillId="0" borderId="15" xfId="1" applyNumberFormat="1" applyFont="1" applyFill="1" applyBorder="1" applyAlignment="1" applyProtection="1">
      <alignment horizontal="right" vertical="center" wrapText="1"/>
    </xf>
    <xf numFmtId="165" fontId="12" fillId="0" borderId="2" xfId="1" applyNumberFormat="1" applyFont="1" applyFill="1" applyBorder="1" applyAlignment="1" applyProtection="1">
      <alignment horizontal="right" vertical="center" wrapText="1"/>
    </xf>
    <xf numFmtId="0" fontId="17" fillId="3" borderId="0" xfId="1" applyFont="1" applyFill="1" applyBorder="1" applyAlignment="1" applyProtection="1">
      <alignment vertical="center" wrapText="1"/>
      <protection locked="0"/>
    </xf>
    <xf numFmtId="0" fontId="18" fillId="9" borderId="10" xfId="1" applyFont="1" applyFill="1" applyBorder="1" applyAlignment="1" applyProtection="1">
      <alignment horizontal="center" vertical="center"/>
    </xf>
    <xf numFmtId="0" fontId="18" fillId="9" borderId="3" xfId="1" applyFont="1" applyFill="1" applyBorder="1" applyAlignment="1" applyProtection="1">
      <alignment horizontal="center" vertical="center"/>
    </xf>
    <xf numFmtId="0" fontId="18" fillId="9" borderId="9" xfId="1" applyFont="1" applyFill="1" applyBorder="1" applyAlignment="1" applyProtection="1">
      <alignment horizontal="center" vertical="center"/>
    </xf>
    <xf numFmtId="0" fontId="11" fillId="0" borderId="3" xfId="4" applyFont="1" applyFill="1" applyBorder="1" applyAlignment="1" applyProtection="1">
      <alignment wrapText="1"/>
    </xf>
    <xf numFmtId="0" fontId="11" fillId="0" borderId="14" xfId="4" applyFont="1" applyFill="1" applyBorder="1" applyAlignment="1" applyProtection="1">
      <alignment wrapText="1"/>
    </xf>
    <xf numFmtId="0" fontId="18" fillId="10" borderId="13" xfId="1" applyFont="1" applyFill="1" applyBorder="1" applyAlignment="1" applyProtection="1">
      <alignment horizontal="center" vertical="center"/>
    </xf>
    <xf numFmtId="0" fontId="18" fillId="10" borderId="15" xfId="1" applyFont="1" applyFill="1" applyBorder="1" applyAlignment="1" applyProtection="1">
      <alignment horizontal="center" vertical="center"/>
    </xf>
    <xf numFmtId="0" fontId="18" fillId="10" borderId="2" xfId="1" applyFont="1" applyFill="1" applyBorder="1" applyAlignment="1" applyProtection="1">
      <alignment horizontal="center" vertical="center"/>
    </xf>
    <xf numFmtId="0" fontId="18" fillId="8" borderId="10" xfId="1" applyFont="1" applyFill="1" applyBorder="1" applyAlignment="1" applyProtection="1">
      <alignment vertical="center"/>
    </xf>
    <xf numFmtId="0" fontId="18" fillId="8" borderId="3" xfId="1" applyFont="1" applyFill="1" applyBorder="1" applyAlignment="1" applyProtection="1">
      <alignment vertical="center"/>
    </xf>
  </cellXfs>
  <cellStyles count="6">
    <cellStyle name="Hypertextový odkaz 2" xfId="3"/>
    <cellStyle name="Normální" xfId="0" builtinId="0"/>
    <cellStyle name="Normální 2" xfId="1"/>
    <cellStyle name="Normální 2 3" xfId="4"/>
    <cellStyle name="Normální 3" xfId="2"/>
    <cellStyle name="Normální 3 2" xfId="5"/>
  </cellStyles>
  <dxfs count="0"/>
  <tableStyles count="0" defaultTableStyle="TableStyleMedium2" defaultPivotStyle="PivotStyleLight16"/>
  <colors>
    <mruColors>
      <color rgb="FFFEAEF8"/>
      <color rgb="FFB37BFD"/>
      <color rgb="FFB4BAC4"/>
      <color rgb="FFD3A5B0"/>
      <color rgb="FFBFB6C2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203200</xdr:colOff>
      <xdr:row>28</xdr:row>
      <xdr:rowOff>101600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128000" cy="5435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>
      <selection activeCell="Q33" sqref="Q33"/>
    </sheetView>
  </sheetViews>
  <sheetFormatPr defaultColWidth="9.1796875" defaultRowHeight="14.5" x14ac:dyDescent="0.35"/>
  <cols>
    <col min="1" max="16384" width="9.1796875" style="1"/>
  </cols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E38"/>
  <sheetViews>
    <sheetView tabSelected="1" zoomScale="85" zoomScaleNormal="85" workbookViewId="0">
      <selection activeCell="C2" sqref="C2"/>
    </sheetView>
  </sheetViews>
  <sheetFormatPr defaultColWidth="9.1796875" defaultRowHeight="14.5" x14ac:dyDescent="0.35"/>
  <cols>
    <col min="1" max="1" width="10.81640625" style="10" customWidth="1"/>
    <col min="2" max="2" width="33.1796875" style="10" customWidth="1"/>
    <col min="3" max="3" width="23.36328125" style="10" customWidth="1"/>
    <col min="4" max="4" width="16.1796875" style="9" customWidth="1"/>
    <col min="5" max="5" width="14.7265625" style="10" bestFit="1" customWidth="1"/>
    <col min="6" max="16384" width="9.1796875" style="10"/>
  </cols>
  <sheetData>
    <row r="1" spans="1:3" s="1" customFormat="1" ht="15.5" x14ac:dyDescent="0.35">
      <c r="A1" s="12" t="s">
        <v>62</v>
      </c>
      <c r="B1" s="13"/>
    </row>
    <row r="2" spans="1:3" s="1" customFormat="1" ht="15.5" x14ac:dyDescent="0.35">
      <c r="A2" s="12" t="s">
        <v>72</v>
      </c>
      <c r="B2" s="13"/>
    </row>
    <row r="3" spans="1:3" s="1" customFormat="1" ht="15.5" x14ac:dyDescent="0.35">
      <c r="A3" s="14" t="s">
        <v>82</v>
      </c>
    </row>
    <row r="4" spans="1:3" s="1" customFormat="1" ht="15" thickBot="1" x14ac:dyDescent="0.4"/>
    <row r="5" spans="1:3" s="1" customFormat="1" ht="19" thickBot="1" x14ac:dyDescent="0.5">
      <c r="A5" s="24" t="s">
        <v>65</v>
      </c>
      <c r="B5" s="25"/>
      <c r="C5" s="26"/>
    </row>
    <row r="6" spans="1:3" ht="15" thickBot="1" x14ac:dyDescent="0.4"/>
    <row r="7" spans="1:3" ht="18.5" customHeight="1" thickBot="1" x14ac:dyDescent="0.5">
      <c r="A7" s="56" t="s">
        <v>61</v>
      </c>
      <c r="B7" s="57"/>
      <c r="C7" s="58"/>
    </row>
    <row r="8" spans="1:3" ht="14.5" customHeight="1" x14ac:dyDescent="0.35">
      <c r="A8" s="23" t="s">
        <v>64</v>
      </c>
      <c r="B8" s="23" t="s">
        <v>33</v>
      </c>
      <c r="C8" s="16" t="s">
        <v>80</v>
      </c>
    </row>
    <row r="9" spans="1:3" x14ac:dyDescent="0.35">
      <c r="A9" s="17">
        <v>404</v>
      </c>
      <c r="B9" s="18" t="s">
        <v>12</v>
      </c>
      <c r="C9" s="52">
        <f>'Jazyková laboratoř 24+1, 404'!I44</f>
        <v>0</v>
      </c>
    </row>
    <row r="10" spans="1:3" x14ac:dyDescent="0.35">
      <c r="A10" s="19">
        <v>405</v>
      </c>
      <c r="B10" s="18" t="s">
        <v>12</v>
      </c>
      <c r="C10" s="52">
        <f>'Jazyková laboratoř 16+1, 405'!I44</f>
        <v>0</v>
      </c>
    </row>
    <row r="11" spans="1:3" x14ac:dyDescent="0.35">
      <c r="A11" s="20">
        <v>407</v>
      </c>
      <c r="B11" s="18" t="s">
        <v>12</v>
      </c>
      <c r="C11" s="52">
        <f>'Jazyková laboratoř 24+1, 407'!I44</f>
        <v>0</v>
      </c>
    </row>
    <row r="12" spans="1:3" ht="14.5" customHeight="1" thickBot="1" x14ac:dyDescent="0.4">
      <c r="A12" s="21"/>
      <c r="B12" s="22" t="s">
        <v>46</v>
      </c>
      <c r="C12" s="53">
        <f>Homework!I15</f>
        <v>0</v>
      </c>
    </row>
    <row r="13" spans="1:3" s="1" customFormat="1" ht="19" thickBot="1" x14ac:dyDescent="0.5">
      <c r="A13" s="59" t="s">
        <v>77</v>
      </c>
      <c r="B13" s="60"/>
      <c r="C13" s="54">
        <f>SUM(C8:C12)</f>
        <v>0</v>
      </c>
    </row>
    <row r="14" spans="1:3" s="1" customFormat="1" ht="19" customHeight="1" thickBot="1" x14ac:dyDescent="0.4">
      <c r="A14" s="61" t="s">
        <v>78</v>
      </c>
      <c r="B14" s="62"/>
      <c r="C14" s="55">
        <f>C13*0.21</f>
        <v>0</v>
      </c>
    </row>
    <row r="15" spans="1:3" ht="18.5" customHeight="1" thickBot="1" x14ac:dyDescent="0.5">
      <c r="A15" s="59" t="s">
        <v>63</v>
      </c>
      <c r="B15" s="60"/>
      <c r="C15" s="15">
        <f>C13*1.21</f>
        <v>0</v>
      </c>
    </row>
    <row r="17" spans="1:5" ht="13" x14ac:dyDescent="0.3">
      <c r="A17" s="11"/>
      <c r="B17" s="11"/>
      <c r="C17" s="11"/>
      <c r="D17" s="11"/>
      <c r="E17" s="11"/>
    </row>
    <row r="18" spans="1:5" ht="13" x14ac:dyDescent="0.3">
      <c r="A18" s="11"/>
      <c r="B18" s="11"/>
      <c r="C18" s="11"/>
      <c r="D18" s="11"/>
      <c r="E18" s="11"/>
    </row>
    <row r="19" spans="1:5" ht="13" x14ac:dyDescent="0.3">
      <c r="A19" s="11"/>
      <c r="B19" s="11"/>
      <c r="C19" s="11"/>
      <c r="D19" s="11"/>
      <c r="E19" s="11"/>
    </row>
    <row r="20" spans="1:5" ht="13" x14ac:dyDescent="0.3">
      <c r="A20" s="11"/>
      <c r="B20" s="11"/>
      <c r="C20" s="11"/>
      <c r="D20" s="11"/>
      <c r="E20" s="11"/>
    </row>
    <row r="21" spans="1:5" ht="13" x14ac:dyDescent="0.3">
      <c r="A21" s="11"/>
      <c r="B21" s="11"/>
      <c r="C21" s="11"/>
      <c r="D21" s="11"/>
      <c r="E21" s="11"/>
    </row>
    <row r="22" spans="1:5" ht="13" x14ac:dyDescent="0.3">
      <c r="A22" s="11"/>
      <c r="B22" s="11"/>
      <c r="C22" s="11"/>
      <c r="D22" s="11"/>
      <c r="E22" s="11"/>
    </row>
    <row r="23" spans="1:5" ht="13" x14ac:dyDescent="0.3">
      <c r="A23" s="11"/>
      <c r="B23" s="11"/>
      <c r="C23" s="11"/>
      <c r="D23" s="11"/>
      <c r="E23" s="11"/>
    </row>
    <row r="24" spans="1:5" ht="13" x14ac:dyDescent="0.3">
      <c r="A24" s="11"/>
      <c r="B24" s="11"/>
      <c r="C24" s="11"/>
      <c r="D24" s="11"/>
      <c r="E24" s="11"/>
    </row>
    <row r="25" spans="1:5" ht="13" x14ac:dyDescent="0.3">
      <c r="A25" s="11"/>
      <c r="B25" s="11"/>
      <c r="C25" s="11"/>
      <c r="D25" s="11"/>
      <c r="E25" s="11"/>
    </row>
    <row r="26" spans="1:5" ht="13" x14ac:dyDescent="0.3">
      <c r="A26" s="11"/>
      <c r="B26" s="11"/>
      <c r="C26" s="11"/>
      <c r="D26" s="11"/>
      <c r="E26" s="11"/>
    </row>
    <row r="27" spans="1:5" ht="13" x14ac:dyDescent="0.3">
      <c r="A27" s="11"/>
      <c r="B27" s="11"/>
      <c r="C27" s="11"/>
      <c r="D27" s="11"/>
      <c r="E27" s="11"/>
    </row>
    <row r="28" spans="1:5" ht="13" x14ac:dyDescent="0.3">
      <c r="A28" s="11"/>
      <c r="B28" s="11"/>
      <c r="C28" s="11"/>
      <c r="D28" s="11"/>
      <c r="E28" s="11"/>
    </row>
    <row r="29" spans="1:5" ht="13" x14ac:dyDescent="0.3">
      <c r="A29" s="11"/>
      <c r="B29" s="11"/>
      <c r="C29" s="11"/>
      <c r="D29" s="11"/>
      <c r="E29" s="11"/>
    </row>
    <row r="30" spans="1:5" ht="13" x14ac:dyDescent="0.3">
      <c r="A30" s="11"/>
      <c r="B30" s="11"/>
      <c r="C30" s="11"/>
      <c r="D30" s="11"/>
      <c r="E30" s="11"/>
    </row>
    <row r="31" spans="1:5" ht="13" x14ac:dyDescent="0.3">
      <c r="A31" s="11"/>
      <c r="B31" s="11"/>
      <c r="C31" s="11"/>
      <c r="D31" s="11"/>
      <c r="E31" s="11"/>
    </row>
    <row r="32" spans="1:5" ht="13" x14ac:dyDescent="0.3">
      <c r="A32" s="11"/>
      <c r="B32" s="11"/>
      <c r="C32" s="11"/>
      <c r="D32" s="11"/>
      <c r="E32" s="11"/>
    </row>
    <row r="33" spans="1:5" ht="13" x14ac:dyDescent="0.3">
      <c r="A33" s="11"/>
      <c r="B33" s="11"/>
      <c r="C33" s="11"/>
      <c r="D33" s="11"/>
      <c r="E33" s="11"/>
    </row>
    <row r="34" spans="1:5" ht="13" x14ac:dyDescent="0.3">
      <c r="A34" s="11"/>
      <c r="B34" s="11"/>
      <c r="C34" s="11"/>
      <c r="D34" s="11"/>
      <c r="E34" s="11"/>
    </row>
    <row r="35" spans="1:5" ht="13" x14ac:dyDescent="0.3">
      <c r="A35" s="11"/>
      <c r="B35" s="11"/>
      <c r="C35" s="11"/>
      <c r="D35" s="11"/>
      <c r="E35" s="11"/>
    </row>
    <row r="36" spans="1:5" ht="13" x14ac:dyDescent="0.3">
      <c r="A36" s="11"/>
      <c r="B36" s="11"/>
      <c r="C36" s="11"/>
      <c r="D36" s="11"/>
      <c r="E36" s="11"/>
    </row>
    <row r="37" spans="1:5" ht="13" x14ac:dyDescent="0.3">
      <c r="A37" s="11"/>
      <c r="B37" s="11"/>
      <c r="C37" s="11"/>
      <c r="D37" s="11"/>
      <c r="E37" s="11"/>
    </row>
    <row r="38" spans="1:5" ht="13" x14ac:dyDescent="0.3">
      <c r="A38" s="11"/>
      <c r="B38" s="11"/>
      <c r="C38" s="11"/>
      <c r="D38" s="11"/>
      <c r="E38" s="11"/>
    </row>
  </sheetData>
  <mergeCells count="4">
    <mergeCell ref="A7:C7"/>
    <mergeCell ref="A15:B15"/>
    <mergeCell ref="A13:B13"/>
    <mergeCell ref="A14:B1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I47"/>
  <sheetViews>
    <sheetView zoomScale="85" zoomScaleNormal="85" workbookViewId="0">
      <pane ySplit="7" topLeftCell="A8" activePane="bottomLeft" state="frozen"/>
      <selection pane="bottomLeft" activeCell="B8" sqref="B8"/>
    </sheetView>
  </sheetViews>
  <sheetFormatPr defaultColWidth="9.1796875" defaultRowHeight="12.5" x14ac:dyDescent="0.25"/>
  <cols>
    <col min="1" max="1" width="9.1796875" style="37"/>
    <col min="2" max="2" width="15.81640625" style="37" customWidth="1"/>
    <col min="3" max="3" width="19.08984375" style="47" customWidth="1"/>
    <col min="4" max="4" width="20.7265625" style="48" bestFit="1" customWidth="1"/>
    <col min="5" max="5" width="70.7265625" style="37" customWidth="1"/>
    <col min="6" max="6" width="12.6328125" style="37" bestFit="1" customWidth="1"/>
    <col min="7" max="7" width="8.26953125" style="37" customWidth="1"/>
    <col min="8" max="8" width="16.7265625" style="49" customWidth="1"/>
    <col min="9" max="9" width="23" style="50" bestFit="1" customWidth="1"/>
    <col min="10" max="16384" width="9.1796875" style="37"/>
  </cols>
  <sheetData>
    <row r="1" spans="1:9" s="32" customFormat="1" ht="15.5" x14ac:dyDescent="0.35">
      <c r="A1" s="30" t="s">
        <v>62</v>
      </c>
      <c r="B1" s="31"/>
    </row>
    <row r="2" spans="1:9" s="32" customFormat="1" ht="15.5" x14ac:dyDescent="0.35">
      <c r="A2" s="30" t="s">
        <v>72</v>
      </c>
      <c r="B2" s="31"/>
    </row>
    <row r="3" spans="1:9" s="32" customFormat="1" ht="15.5" x14ac:dyDescent="0.35">
      <c r="A3" s="14" t="s">
        <v>82</v>
      </c>
    </row>
    <row r="4" spans="1:9" s="32" customFormat="1" ht="15" thickBot="1" x14ac:dyDescent="0.4"/>
    <row r="5" spans="1:9" s="33" customFormat="1" ht="29.25" customHeight="1" thickBot="1" x14ac:dyDescent="0.35">
      <c r="A5" s="67" t="s">
        <v>54</v>
      </c>
      <c r="B5" s="68"/>
      <c r="C5" s="68"/>
      <c r="D5" s="68"/>
      <c r="E5" s="68"/>
      <c r="F5" s="68"/>
      <c r="G5" s="68"/>
      <c r="H5" s="68"/>
      <c r="I5" s="69"/>
    </row>
    <row r="6" spans="1:9" s="33" customFormat="1" ht="62" customHeight="1" thickBot="1" x14ac:dyDescent="0.4">
      <c r="A6" s="70" t="s">
        <v>87</v>
      </c>
      <c r="B6" s="70"/>
      <c r="C6" s="70"/>
      <c r="D6" s="70"/>
      <c r="E6" s="70"/>
      <c r="F6" s="70"/>
      <c r="G6" s="70"/>
      <c r="H6" s="70"/>
      <c r="I6" s="71"/>
    </row>
    <row r="7" spans="1:9" ht="29" x14ac:dyDescent="0.25">
      <c r="A7" s="34" t="s">
        <v>0</v>
      </c>
      <c r="B7" s="34" t="s">
        <v>66</v>
      </c>
      <c r="C7" s="34" t="s">
        <v>67</v>
      </c>
      <c r="D7" s="34" t="s">
        <v>68</v>
      </c>
      <c r="E7" s="34" t="s">
        <v>1</v>
      </c>
      <c r="F7" s="34" t="s">
        <v>70</v>
      </c>
      <c r="G7" s="35" t="s">
        <v>71</v>
      </c>
      <c r="H7" s="36" t="s">
        <v>69</v>
      </c>
      <c r="I7" s="34" t="s">
        <v>55</v>
      </c>
    </row>
    <row r="8" spans="1:9" s="33" customFormat="1" ht="145" x14ac:dyDescent="0.3">
      <c r="A8" s="28">
        <v>1</v>
      </c>
      <c r="B8" s="29"/>
      <c r="C8" s="29"/>
      <c r="D8" s="28" t="s">
        <v>32</v>
      </c>
      <c r="E8" s="38" t="s">
        <v>56</v>
      </c>
      <c r="F8" s="28" t="s">
        <v>2</v>
      </c>
      <c r="G8" s="28">
        <v>24</v>
      </c>
      <c r="H8" s="27">
        <v>0</v>
      </c>
      <c r="I8" s="39">
        <f t="shared" ref="I8:I20" si="0">H8*G8</f>
        <v>0</v>
      </c>
    </row>
    <row r="9" spans="1:9" s="33" customFormat="1" ht="58" x14ac:dyDescent="0.3">
      <c r="A9" s="28">
        <v>2</v>
      </c>
      <c r="B9" s="29"/>
      <c r="C9" s="29"/>
      <c r="D9" s="28" t="s">
        <v>31</v>
      </c>
      <c r="E9" s="38" t="s">
        <v>30</v>
      </c>
      <c r="F9" s="28" t="s">
        <v>2</v>
      </c>
      <c r="G9" s="28">
        <v>24</v>
      </c>
      <c r="H9" s="27">
        <v>0</v>
      </c>
      <c r="I9" s="39">
        <f t="shared" si="0"/>
        <v>0</v>
      </c>
    </row>
    <row r="10" spans="1:9" s="33" customFormat="1" ht="130.5" x14ac:dyDescent="0.3">
      <c r="A10" s="28">
        <v>3</v>
      </c>
      <c r="B10" s="29"/>
      <c r="C10" s="29"/>
      <c r="D10" s="28" t="s">
        <v>29</v>
      </c>
      <c r="E10" s="38" t="s">
        <v>28</v>
      </c>
      <c r="F10" s="28" t="s">
        <v>2</v>
      </c>
      <c r="G10" s="28">
        <v>1</v>
      </c>
      <c r="H10" s="27">
        <v>0</v>
      </c>
      <c r="I10" s="39">
        <f t="shared" si="0"/>
        <v>0</v>
      </c>
    </row>
    <row r="11" spans="1:9" s="33" customFormat="1" ht="145" x14ac:dyDescent="0.3">
      <c r="A11" s="28">
        <v>4</v>
      </c>
      <c r="B11" s="29"/>
      <c r="C11" s="29"/>
      <c r="D11" s="28" t="s">
        <v>27</v>
      </c>
      <c r="E11" s="38" t="s">
        <v>57</v>
      </c>
      <c r="F11" s="28" t="s">
        <v>2</v>
      </c>
      <c r="G11" s="28">
        <v>1</v>
      </c>
      <c r="H11" s="27">
        <v>0</v>
      </c>
      <c r="I11" s="39">
        <f t="shared" si="0"/>
        <v>0</v>
      </c>
    </row>
    <row r="12" spans="1:9" s="33" customFormat="1" ht="116" x14ac:dyDescent="0.3">
      <c r="A12" s="28">
        <v>5</v>
      </c>
      <c r="B12" s="29"/>
      <c r="C12" s="29"/>
      <c r="D12" s="28" t="s">
        <v>26</v>
      </c>
      <c r="E12" s="38" t="s">
        <v>58</v>
      </c>
      <c r="F12" s="28" t="s">
        <v>2</v>
      </c>
      <c r="G12" s="28">
        <v>24</v>
      </c>
      <c r="H12" s="27">
        <v>0</v>
      </c>
      <c r="I12" s="39">
        <f t="shared" si="0"/>
        <v>0</v>
      </c>
    </row>
    <row r="13" spans="1:9" s="33" customFormat="1" ht="27" customHeight="1" x14ac:dyDescent="0.3">
      <c r="A13" s="28">
        <v>6</v>
      </c>
      <c r="B13" s="29"/>
      <c r="C13" s="29"/>
      <c r="D13" s="28" t="s">
        <v>25</v>
      </c>
      <c r="E13" s="38" t="s">
        <v>24</v>
      </c>
      <c r="F13" s="28" t="s">
        <v>2</v>
      </c>
      <c r="G13" s="28">
        <v>25</v>
      </c>
      <c r="H13" s="27">
        <v>0</v>
      </c>
      <c r="I13" s="39">
        <f t="shared" si="0"/>
        <v>0</v>
      </c>
    </row>
    <row r="14" spans="1:9" s="33" customFormat="1" ht="101.5" x14ac:dyDescent="0.3">
      <c r="A14" s="28">
        <v>7</v>
      </c>
      <c r="B14" s="29"/>
      <c r="C14" s="29"/>
      <c r="D14" s="28" t="s">
        <v>23</v>
      </c>
      <c r="E14" s="38" t="s">
        <v>22</v>
      </c>
      <c r="F14" s="28" t="s">
        <v>2</v>
      </c>
      <c r="G14" s="28">
        <v>25</v>
      </c>
      <c r="H14" s="27">
        <v>0</v>
      </c>
      <c r="I14" s="39">
        <f t="shared" si="0"/>
        <v>0</v>
      </c>
    </row>
    <row r="15" spans="1:9" s="33" customFormat="1" ht="29" x14ac:dyDescent="0.3">
      <c r="A15" s="28">
        <v>8</v>
      </c>
      <c r="B15" s="29"/>
      <c r="C15" s="29"/>
      <c r="D15" s="28" t="s">
        <v>21</v>
      </c>
      <c r="E15" s="38" t="s">
        <v>20</v>
      </c>
      <c r="F15" s="28" t="s">
        <v>2</v>
      </c>
      <c r="G15" s="28">
        <v>24</v>
      </c>
      <c r="H15" s="27">
        <v>0</v>
      </c>
      <c r="I15" s="39">
        <f t="shared" si="0"/>
        <v>0</v>
      </c>
    </row>
    <row r="16" spans="1:9" s="33" customFormat="1" ht="174" x14ac:dyDescent="0.3">
      <c r="A16" s="28">
        <v>9</v>
      </c>
      <c r="B16" s="29"/>
      <c r="C16" s="29"/>
      <c r="D16" s="28" t="s">
        <v>19</v>
      </c>
      <c r="E16" s="38" t="s">
        <v>91</v>
      </c>
      <c r="F16" s="28" t="s">
        <v>2</v>
      </c>
      <c r="G16" s="28">
        <v>1</v>
      </c>
      <c r="H16" s="27">
        <v>0</v>
      </c>
      <c r="I16" s="39">
        <f t="shared" si="0"/>
        <v>0</v>
      </c>
    </row>
    <row r="17" spans="1:9" s="33" customFormat="1" ht="87" x14ac:dyDescent="0.3">
      <c r="A17" s="28">
        <v>10</v>
      </c>
      <c r="B17" s="29"/>
      <c r="C17" s="29"/>
      <c r="D17" s="28" t="s">
        <v>17</v>
      </c>
      <c r="E17" s="38" t="s">
        <v>16</v>
      </c>
      <c r="F17" s="28" t="s">
        <v>2</v>
      </c>
      <c r="G17" s="28">
        <v>2</v>
      </c>
      <c r="H17" s="27">
        <v>0</v>
      </c>
      <c r="I17" s="39">
        <f t="shared" si="0"/>
        <v>0</v>
      </c>
    </row>
    <row r="18" spans="1:9" s="33" customFormat="1" ht="145" x14ac:dyDescent="0.3">
      <c r="A18" s="28">
        <v>11</v>
      </c>
      <c r="B18" s="29"/>
      <c r="C18" s="29"/>
      <c r="D18" s="28" t="s">
        <v>19</v>
      </c>
      <c r="E18" s="38" t="s">
        <v>92</v>
      </c>
      <c r="F18" s="28" t="s">
        <v>2</v>
      </c>
      <c r="G18" s="28">
        <v>24</v>
      </c>
      <c r="H18" s="27">
        <v>0</v>
      </c>
      <c r="I18" s="39">
        <f t="shared" si="0"/>
        <v>0</v>
      </c>
    </row>
    <row r="19" spans="1:9" s="33" customFormat="1" ht="87" x14ac:dyDescent="0.3">
      <c r="A19" s="28">
        <v>12</v>
      </c>
      <c r="B19" s="29"/>
      <c r="C19" s="29"/>
      <c r="D19" s="28" t="s">
        <v>17</v>
      </c>
      <c r="E19" s="38" t="s">
        <v>16</v>
      </c>
      <c r="F19" s="28" t="s">
        <v>2</v>
      </c>
      <c r="G19" s="28">
        <v>24</v>
      </c>
      <c r="H19" s="27">
        <v>0</v>
      </c>
      <c r="I19" s="39">
        <f t="shared" si="0"/>
        <v>0</v>
      </c>
    </row>
    <row r="20" spans="1:9" s="33" customFormat="1" ht="58" x14ac:dyDescent="0.3">
      <c r="A20" s="28">
        <v>13</v>
      </c>
      <c r="B20" s="29"/>
      <c r="C20" s="29"/>
      <c r="D20" s="28" t="s">
        <v>15</v>
      </c>
      <c r="E20" s="38" t="s">
        <v>13</v>
      </c>
      <c r="F20" s="28" t="s">
        <v>2</v>
      </c>
      <c r="G20" s="28">
        <v>2</v>
      </c>
      <c r="H20" s="27">
        <v>0</v>
      </c>
      <c r="I20" s="39">
        <f t="shared" si="0"/>
        <v>0</v>
      </c>
    </row>
    <row r="21" spans="1:9" s="41" customFormat="1" ht="18" customHeight="1" x14ac:dyDescent="0.35">
      <c r="A21" s="63"/>
      <c r="B21" s="64"/>
      <c r="C21" s="64"/>
      <c r="D21" s="64"/>
      <c r="E21" s="64"/>
      <c r="F21" s="64"/>
      <c r="G21" s="64"/>
      <c r="H21" s="65"/>
      <c r="I21" s="40">
        <f>SUM(I8:I20)</f>
        <v>0</v>
      </c>
    </row>
    <row r="22" spans="1:9" s="42" customFormat="1" ht="25.5" customHeight="1" x14ac:dyDescent="0.35">
      <c r="A22" s="72" t="s">
        <v>3</v>
      </c>
      <c r="B22" s="73"/>
      <c r="C22" s="73"/>
      <c r="D22" s="73"/>
      <c r="E22" s="73"/>
      <c r="F22" s="73"/>
      <c r="G22" s="73"/>
      <c r="H22" s="73"/>
      <c r="I22" s="74"/>
    </row>
    <row r="23" spans="1:9" s="33" customFormat="1" ht="87" x14ac:dyDescent="0.3">
      <c r="A23" s="28">
        <v>14</v>
      </c>
      <c r="B23" s="51"/>
      <c r="C23" s="51"/>
      <c r="D23" s="28" t="s">
        <v>73</v>
      </c>
      <c r="E23" s="38" t="s">
        <v>14</v>
      </c>
      <c r="F23" s="28" t="s">
        <v>2</v>
      </c>
      <c r="G23" s="28">
        <v>24</v>
      </c>
      <c r="H23" s="27">
        <v>0</v>
      </c>
      <c r="I23" s="39">
        <f>H23*G23</f>
        <v>0</v>
      </c>
    </row>
    <row r="24" spans="1:9" s="33" customFormat="1" ht="159.5" x14ac:dyDescent="0.3">
      <c r="A24" s="28">
        <v>15</v>
      </c>
      <c r="B24" s="51"/>
      <c r="C24" s="51"/>
      <c r="D24" s="28" t="s">
        <v>74</v>
      </c>
      <c r="E24" s="38" t="s">
        <v>93</v>
      </c>
      <c r="F24" s="28" t="s">
        <v>2</v>
      </c>
      <c r="G24" s="28">
        <v>1</v>
      </c>
      <c r="H24" s="27">
        <v>0</v>
      </c>
      <c r="I24" s="39">
        <f>H24*G24</f>
        <v>0</v>
      </c>
    </row>
    <row r="25" spans="1:9" s="33" customFormat="1" ht="29" x14ac:dyDescent="0.3">
      <c r="A25" s="28">
        <v>16</v>
      </c>
      <c r="B25" s="51"/>
      <c r="C25" s="51"/>
      <c r="D25" s="28" t="s">
        <v>75</v>
      </c>
      <c r="E25" s="38" t="s">
        <v>34</v>
      </c>
      <c r="F25" s="28" t="s">
        <v>2</v>
      </c>
      <c r="G25" s="28">
        <v>25</v>
      </c>
      <c r="H25" s="27">
        <v>0</v>
      </c>
      <c r="I25" s="39">
        <f>H25*G25</f>
        <v>0</v>
      </c>
    </row>
    <row r="26" spans="1:9" s="41" customFormat="1" ht="18" customHeight="1" x14ac:dyDescent="0.35">
      <c r="A26" s="63"/>
      <c r="B26" s="64"/>
      <c r="C26" s="64"/>
      <c r="D26" s="64"/>
      <c r="E26" s="64"/>
      <c r="F26" s="64"/>
      <c r="G26" s="64"/>
      <c r="H26" s="65"/>
      <c r="I26" s="40">
        <f>SUM(I23:I25)</f>
        <v>0</v>
      </c>
    </row>
    <row r="27" spans="1:9" s="42" customFormat="1" ht="25.5" customHeight="1" x14ac:dyDescent="0.35">
      <c r="A27" s="72" t="s">
        <v>50</v>
      </c>
      <c r="B27" s="73"/>
      <c r="C27" s="73"/>
      <c r="D27" s="73"/>
      <c r="E27" s="73"/>
      <c r="F27" s="73"/>
      <c r="G27" s="73"/>
      <c r="H27" s="73"/>
      <c r="I27" s="74"/>
    </row>
    <row r="28" spans="1:9" s="33" customFormat="1" ht="14.5" x14ac:dyDescent="0.3">
      <c r="A28" s="28">
        <v>17</v>
      </c>
      <c r="B28" s="51"/>
      <c r="C28" s="51"/>
      <c r="D28" s="28"/>
      <c r="E28" s="38" t="s">
        <v>49</v>
      </c>
      <c r="F28" s="28" t="s">
        <v>2</v>
      </c>
      <c r="G28" s="28">
        <v>65</v>
      </c>
      <c r="H28" s="27">
        <v>0</v>
      </c>
      <c r="I28" s="39">
        <f>H28*G28</f>
        <v>0</v>
      </c>
    </row>
    <row r="29" spans="1:9" s="33" customFormat="1" ht="14.5" x14ac:dyDescent="0.3">
      <c r="A29" s="28">
        <v>18</v>
      </c>
      <c r="B29" s="51"/>
      <c r="C29" s="51"/>
      <c r="D29" s="28"/>
      <c r="E29" s="38" t="s">
        <v>4</v>
      </c>
      <c r="F29" s="28" t="s">
        <v>2</v>
      </c>
      <c r="G29" s="28">
        <v>1</v>
      </c>
      <c r="H29" s="27">
        <v>0</v>
      </c>
      <c r="I29" s="39">
        <f>H29*G29</f>
        <v>0</v>
      </c>
    </row>
    <row r="30" spans="1:9" s="33" customFormat="1" ht="29" x14ac:dyDescent="0.3">
      <c r="A30" s="28">
        <v>19</v>
      </c>
      <c r="B30" s="51"/>
      <c r="C30" s="51"/>
      <c r="D30" s="28"/>
      <c r="E30" s="38" t="s">
        <v>6</v>
      </c>
      <c r="F30" s="28" t="s">
        <v>11</v>
      </c>
      <c r="G30" s="28">
        <v>1</v>
      </c>
      <c r="H30" s="27">
        <v>0</v>
      </c>
      <c r="I30" s="39">
        <f>H30*G30</f>
        <v>0</v>
      </c>
    </row>
    <row r="31" spans="1:9" s="41" customFormat="1" ht="18" customHeight="1" x14ac:dyDescent="0.35">
      <c r="A31" s="63"/>
      <c r="B31" s="64"/>
      <c r="C31" s="64"/>
      <c r="D31" s="64"/>
      <c r="E31" s="64"/>
      <c r="F31" s="64"/>
      <c r="G31" s="64"/>
      <c r="H31" s="65"/>
      <c r="I31" s="40">
        <f>SUM(I28:I30)</f>
        <v>0</v>
      </c>
    </row>
    <row r="32" spans="1:9" s="42" customFormat="1" ht="25.5" customHeight="1" x14ac:dyDescent="0.35">
      <c r="A32" s="72" t="s">
        <v>51</v>
      </c>
      <c r="B32" s="73"/>
      <c r="C32" s="73"/>
      <c r="D32" s="73"/>
      <c r="E32" s="73"/>
      <c r="F32" s="73"/>
      <c r="G32" s="73"/>
      <c r="H32" s="73"/>
      <c r="I32" s="74"/>
    </row>
    <row r="33" spans="1:9" s="33" customFormat="1" ht="14.5" x14ac:dyDescent="0.3">
      <c r="A33" s="28">
        <v>20</v>
      </c>
      <c r="B33" s="51"/>
      <c r="C33" s="51"/>
      <c r="D33" s="28"/>
      <c r="E33" s="38" t="s">
        <v>7</v>
      </c>
      <c r="F33" s="28" t="s">
        <v>2</v>
      </c>
      <c r="G33" s="28">
        <v>50</v>
      </c>
      <c r="H33" s="27">
        <v>0</v>
      </c>
      <c r="I33" s="39">
        <f t="shared" ref="I33:I38" si="1">H33*G33</f>
        <v>0</v>
      </c>
    </row>
    <row r="34" spans="1:9" s="33" customFormat="1" ht="29" x14ac:dyDescent="0.3">
      <c r="A34" s="28">
        <v>21</v>
      </c>
      <c r="B34" s="51"/>
      <c r="C34" s="51"/>
      <c r="D34" s="28"/>
      <c r="E34" s="38" t="s">
        <v>8</v>
      </c>
      <c r="F34" s="28" t="s">
        <v>2</v>
      </c>
      <c r="G34" s="28">
        <v>10</v>
      </c>
      <c r="H34" s="27">
        <v>0</v>
      </c>
      <c r="I34" s="39">
        <f t="shared" si="1"/>
        <v>0</v>
      </c>
    </row>
    <row r="35" spans="1:9" s="33" customFormat="1" ht="14.5" x14ac:dyDescent="0.3">
      <c r="A35" s="28">
        <v>22</v>
      </c>
      <c r="B35" s="51"/>
      <c r="C35" s="51"/>
      <c r="D35" s="28"/>
      <c r="E35" s="38" t="s">
        <v>9</v>
      </c>
      <c r="F35" s="28" t="s">
        <v>5</v>
      </c>
      <c r="G35" s="28">
        <v>30</v>
      </c>
      <c r="H35" s="27">
        <v>0</v>
      </c>
      <c r="I35" s="39">
        <f t="shared" si="1"/>
        <v>0</v>
      </c>
    </row>
    <row r="36" spans="1:9" s="33" customFormat="1" ht="14.5" x14ac:dyDescent="0.3">
      <c r="A36" s="28">
        <v>23</v>
      </c>
      <c r="B36" s="51"/>
      <c r="C36" s="51"/>
      <c r="D36" s="28"/>
      <c r="E36" s="38" t="s">
        <v>10</v>
      </c>
      <c r="F36" s="28" t="s">
        <v>11</v>
      </c>
      <c r="G36" s="28">
        <v>1</v>
      </c>
      <c r="H36" s="27">
        <v>0</v>
      </c>
      <c r="I36" s="39">
        <f t="shared" si="1"/>
        <v>0</v>
      </c>
    </row>
    <row r="37" spans="1:9" s="33" customFormat="1" ht="29" x14ac:dyDescent="0.3">
      <c r="A37" s="28">
        <v>24</v>
      </c>
      <c r="B37" s="51"/>
      <c r="C37" s="51"/>
      <c r="D37" s="28"/>
      <c r="E37" s="38" t="s">
        <v>59</v>
      </c>
      <c r="F37" s="28" t="s">
        <v>11</v>
      </c>
      <c r="G37" s="28">
        <v>1</v>
      </c>
      <c r="H37" s="27">
        <v>0</v>
      </c>
      <c r="I37" s="39">
        <f t="shared" si="1"/>
        <v>0</v>
      </c>
    </row>
    <row r="38" spans="1:9" s="33" customFormat="1" ht="14.5" x14ac:dyDescent="0.3">
      <c r="A38" s="28">
        <v>25</v>
      </c>
      <c r="B38" s="51"/>
      <c r="C38" s="51"/>
      <c r="D38" s="28"/>
      <c r="E38" s="38" t="s">
        <v>79</v>
      </c>
      <c r="F38" s="28" t="s">
        <v>11</v>
      </c>
      <c r="G38" s="28">
        <v>1</v>
      </c>
      <c r="H38" s="27">
        <v>0</v>
      </c>
      <c r="I38" s="39">
        <f t="shared" si="1"/>
        <v>0</v>
      </c>
    </row>
    <row r="39" spans="1:9" s="41" customFormat="1" ht="18" customHeight="1" x14ac:dyDescent="0.35">
      <c r="A39" s="63"/>
      <c r="B39" s="64"/>
      <c r="C39" s="64"/>
      <c r="D39" s="64"/>
      <c r="E39" s="64"/>
      <c r="F39" s="64"/>
      <c r="G39" s="64"/>
      <c r="H39" s="65"/>
      <c r="I39" s="40">
        <f>SUM(I33:I38)</f>
        <v>0</v>
      </c>
    </row>
    <row r="40" spans="1:9" s="42" customFormat="1" ht="25.5" customHeight="1" x14ac:dyDescent="0.35">
      <c r="A40" s="72" t="s">
        <v>45</v>
      </c>
      <c r="B40" s="73"/>
      <c r="C40" s="73"/>
      <c r="D40" s="73"/>
      <c r="E40" s="73"/>
      <c r="F40" s="73"/>
      <c r="G40" s="73"/>
      <c r="H40" s="73"/>
      <c r="I40" s="74"/>
    </row>
    <row r="41" spans="1:9" s="33" customFormat="1" ht="310.5" customHeight="1" x14ac:dyDescent="0.3">
      <c r="A41" s="28">
        <v>26</v>
      </c>
      <c r="B41" s="29"/>
      <c r="C41" s="29"/>
      <c r="D41" s="28"/>
      <c r="E41" s="38" t="s">
        <v>84</v>
      </c>
      <c r="F41" s="28" t="s">
        <v>2</v>
      </c>
      <c r="G41" s="28">
        <v>1</v>
      </c>
      <c r="H41" s="27">
        <v>0</v>
      </c>
      <c r="I41" s="39">
        <f>H41*G41</f>
        <v>0</v>
      </c>
    </row>
    <row r="42" spans="1:9" s="33" customFormat="1" ht="14.5" x14ac:dyDescent="0.3">
      <c r="A42" s="28">
        <v>27</v>
      </c>
      <c r="B42" s="29"/>
      <c r="C42" s="29"/>
      <c r="D42" s="28"/>
      <c r="E42" s="38" t="s">
        <v>86</v>
      </c>
      <c r="F42" s="28" t="s">
        <v>2</v>
      </c>
      <c r="G42" s="28">
        <v>1</v>
      </c>
      <c r="H42" s="27">
        <v>0</v>
      </c>
      <c r="I42" s="39">
        <f>H42*G42</f>
        <v>0</v>
      </c>
    </row>
    <row r="43" spans="1:9" s="41" customFormat="1" ht="18" customHeight="1" thickBot="1" x14ac:dyDescent="0.4">
      <c r="A43" s="63"/>
      <c r="B43" s="64"/>
      <c r="C43" s="64"/>
      <c r="D43" s="64"/>
      <c r="E43" s="64"/>
      <c r="F43" s="64"/>
      <c r="G43" s="64"/>
      <c r="H43" s="65"/>
      <c r="I43" s="40">
        <f>SUM(I41:I42)</f>
        <v>0</v>
      </c>
    </row>
    <row r="44" spans="1:9" s="42" customFormat="1" ht="25" customHeight="1" thickBot="1" x14ac:dyDescent="0.4">
      <c r="A44" s="75" t="s">
        <v>76</v>
      </c>
      <c r="B44" s="76"/>
      <c r="C44" s="76"/>
      <c r="D44" s="76"/>
      <c r="E44" s="76"/>
      <c r="F44" s="76"/>
      <c r="G44" s="76"/>
      <c r="H44" s="76"/>
      <c r="I44" s="43">
        <f>SUM(I39,I31,I26,I21,I43)</f>
        <v>0</v>
      </c>
    </row>
    <row r="45" spans="1:9" s="44" customFormat="1" ht="14.5" x14ac:dyDescent="0.35">
      <c r="D45" s="45"/>
      <c r="F45" s="42"/>
      <c r="G45" s="46"/>
    </row>
    <row r="46" spans="1:9" s="44" customFormat="1" ht="14.5" x14ac:dyDescent="0.35">
      <c r="D46" s="45"/>
      <c r="F46" s="42"/>
      <c r="G46" s="46"/>
    </row>
    <row r="47" spans="1:9" s="44" customFormat="1" ht="32.5" customHeight="1" x14ac:dyDescent="0.35">
      <c r="A47" s="66" t="s">
        <v>83</v>
      </c>
      <c r="B47" s="66"/>
      <c r="C47" s="66"/>
      <c r="D47" s="66"/>
      <c r="E47" s="66"/>
      <c r="F47" s="66"/>
      <c r="G47" s="66"/>
      <c r="H47" s="66"/>
      <c r="I47" s="66"/>
    </row>
  </sheetData>
  <sheetProtection sheet="1"/>
  <mergeCells count="13">
    <mergeCell ref="A43:H43"/>
    <mergeCell ref="A47:I47"/>
    <mergeCell ref="A5:I5"/>
    <mergeCell ref="A6:I6"/>
    <mergeCell ref="A22:I22"/>
    <mergeCell ref="A21:H21"/>
    <mergeCell ref="A27:I27"/>
    <mergeCell ref="A32:I32"/>
    <mergeCell ref="A26:H26"/>
    <mergeCell ref="A31:H31"/>
    <mergeCell ref="A39:H39"/>
    <mergeCell ref="A44:H44"/>
    <mergeCell ref="A40:I40"/>
  </mergeCells>
  <pageMargins left="0.19685039370078741" right="0.19685039370078741" top="0.15748031496062992" bottom="0.34" header="0.15748031496062992" footer="0.15748031496062992"/>
  <pageSetup paperSize="9" scale="73" fitToHeight="0" orientation="landscape" verticalDpi="300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J47"/>
  <sheetViews>
    <sheetView zoomScale="85" zoomScaleNormal="85" workbookViewId="0">
      <pane ySplit="7" topLeftCell="A8" activePane="bottomLeft" state="frozen"/>
      <selection pane="bottomLeft" activeCell="B8" sqref="B8"/>
    </sheetView>
  </sheetViews>
  <sheetFormatPr defaultColWidth="9.1796875" defaultRowHeight="12.5" x14ac:dyDescent="0.25"/>
  <cols>
    <col min="1" max="1" width="9.1796875" style="37"/>
    <col min="2" max="2" width="15.81640625" style="37" customWidth="1"/>
    <col min="3" max="3" width="19.08984375" style="47" customWidth="1"/>
    <col min="4" max="4" width="20.7265625" style="48" bestFit="1" customWidth="1"/>
    <col min="5" max="5" width="70.7265625" style="37" customWidth="1"/>
    <col min="6" max="6" width="12.6328125" style="37" bestFit="1" customWidth="1"/>
    <col min="7" max="7" width="8.26953125" style="37" customWidth="1"/>
    <col min="8" max="8" width="16.7265625" style="49" customWidth="1"/>
    <col min="9" max="9" width="23" style="50" bestFit="1" customWidth="1"/>
    <col min="10" max="16384" width="9.1796875" style="2"/>
  </cols>
  <sheetData>
    <row r="1" spans="1:9" s="1" customFormat="1" ht="15.5" x14ac:dyDescent="0.35">
      <c r="A1" s="30" t="s">
        <v>62</v>
      </c>
      <c r="B1" s="31"/>
      <c r="C1" s="32"/>
      <c r="D1" s="32"/>
      <c r="E1" s="32"/>
      <c r="F1" s="32"/>
      <c r="G1" s="32"/>
      <c r="H1" s="32"/>
      <c r="I1" s="32"/>
    </row>
    <row r="2" spans="1:9" s="1" customFormat="1" ht="15.5" x14ac:dyDescent="0.35">
      <c r="A2" s="30" t="s">
        <v>72</v>
      </c>
      <c r="B2" s="31"/>
      <c r="C2" s="32"/>
      <c r="D2" s="32"/>
      <c r="E2" s="32"/>
      <c r="F2" s="32"/>
      <c r="G2" s="32"/>
      <c r="H2" s="32"/>
      <c r="I2" s="32"/>
    </row>
    <row r="3" spans="1:9" s="1" customFormat="1" ht="15.5" x14ac:dyDescent="0.35">
      <c r="A3" s="14" t="s">
        <v>82</v>
      </c>
      <c r="B3" s="32"/>
      <c r="C3" s="32"/>
      <c r="D3" s="32"/>
      <c r="E3" s="32"/>
      <c r="F3" s="32"/>
      <c r="G3" s="32"/>
      <c r="H3" s="32"/>
      <c r="I3" s="32"/>
    </row>
    <row r="4" spans="1:9" s="1" customFormat="1" ht="15" thickBot="1" x14ac:dyDescent="0.4">
      <c r="A4" s="32"/>
      <c r="B4" s="32"/>
      <c r="C4" s="32"/>
      <c r="D4" s="32"/>
      <c r="E4" s="32"/>
      <c r="F4" s="32"/>
      <c r="G4" s="32"/>
      <c r="H4" s="32"/>
      <c r="I4" s="32"/>
    </row>
    <row r="5" spans="1:9" s="3" customFormat="1" ht="25" customHeight="1" thickBot="1" x14ac:dyDescent="0.35">
      <c r="A5" s="67" t="s">
        <v>53</v>
      </c>
      <c r="B5" s="68"/>
      <c r="C5" s="68"/>
      <c r="D5" s="68"/>
      <c r="E5" s="68"/>
      <c r="F5" s="68"/>
      <c r="G5" s="68"/>
      <c r="H5" s="68"/>
      <c r="I5" s="69"/>
    </row>
    <row r="6" spans="1:9" s="3" customFormat="1" ht="62.5" customHeight="1" thickBot="1" x14ac:dyDescent="0.4">
      <c r="A6" s="70" t="s">
        <v>88</v>
      </c>
      <c r="B6" s="70"/>
      <c r="C6" s="70"/>
      <c r="D6" s="70"/>
      <c r="E6" s="70"/>
      <c r="F6" s="70"/>
      <c r="G6" s="70"/>
      <c r="H6" s="70"/>
      <c r="I6" s="71"/>
    </row>
    <row r="7" spans="1:9" s="37" customFormat="1" ht="29" x14ac:dyDescent="0.25">
      <c r="A7" s="34" t="s">
        <v>0</v>
      </c>
      <c r="B7" s="34" t="s">
        <v>66</v>
      </c>
      <c r="C7" s="34" t="s">
        <v>67</v>
      </c>
      <c r="D7" s="34" t="s">
        <v>68</v>
      </c>
      <c r="E7" s="34" t="s">
        <v>1</v>
      </c>
      <c r="F7" s="34" t="s">
        <v>70</v>
      </c>
      <c r="G7" s="35" t="s">
        <v>71</v>
      </c>
      <c r="H7" s="36" t="s">
        <v>69</v>
      </c>
      <c r="I7" s="34" t="s">
        <v>55</v>
      </c>
    </row>
    <row r="8" spans="1:9" s="3" customFormat="1" ht="145" x14ac:dyDescent="0.3">
      <c r="A8" s="28">
        <v>1</v>
      </c>
      <c r="B8" s="29"/>
      <c r="C8" s="29"/>
      <c r="D8" s="28" t="s">
        <v>32</v>
      </c>
      <c r="E8" s="38" t="s">
        <v>56</v>
      </c>
      <c r="F8" s="28" t="s">
        <v>2</v>
      </c>
      <c r="G8" s="28">
        <v>16</v>
      </c>
      <c r="H8" s="27">
        <v>0</v>
      </c>
      <c r="I8" s="39">
        <f t="shared" ref="I8:I20" si="0">H8*G8</f>
        <v>0</v>
      </c>
    </row>
    <row r="9" spans="1:9" s="3" customFormat="1" ht="58" x14ac:dyDescent="0.3">
      <c r="A9" s="28">
        <v>2</v>
      </c>
      <c r="B9" s="29"/>
      <c r="C9" s="29"/>
      <c r="D9" s="28" t="s">
        <v>31</v>
      </c>
      <c r="E9" s="38" t="s">
        <v>30</v>
      </c>
      <c r="F9" s="28" t="s">
        <v>2</v>
      </c>
      <c r="G9" s="28">
        <v>16</v>
      </c>
      <c r="H9" s="27">
        <v>0</v>
      </c>
      <c r="I9" s="39">
        <f t="shared" si="0"/>
        <v>0</v>
      </c>
    </row>
    <row r="10" spans="1:9" s="3" customFormat="1" ht="130.5" x14ac:dyDescent="0.3">
      <c r="A10" s="28">
        <v>3</v>
      </c>
      <c r="B10" s="29"/>
      <c r="C10" s="29"/>
      <c r="D10" s="28" t="s">
        <v>29</v>
      </c>
      <c r="E10" s="38" t="s">
        <v>28</v>
      </c>
      <c r="F10" s="28" t="s">
        <v>2</v>
      </c>
      <c r="G10" s="28">
        <v>1</v>
      </c>
      <c r="H10" s="27">
        <v>0</v>
      </c>
      <c r="I10" s="39">
        <f t="shared" si="0"/>
        <v>0</v>
      </c>
    </row>
    <row r="11" spans="1:9" s="3" customFormat="1" ht="145" x14ac:dyDescent="0.3">
      <c r="A11" s="28">
        <v>4</v>
      </c>
      <c r="B11" s="29"/>
      <c r="C11" s="29"/>
      <c r="D11" s="28" t="s">
        <v>27</v>
      </c>
      <c r="E11" s="38" t="s">
        <v>57</v>
      </c>
      <c r="F11" s="28" t="s">
        <v>2</v>
      </c>
      <c r="G11" s="28">
        <v>1</v>
      </c>
      <c r="H11" s="27">
        <v>0</v>
      </c>
      <c r="I11" s="39">
        <f t="shared" si="0"/>
        <v>0</v>
      </c>
    </row>
    <row r="12" spans="1:9" s="3" customFormat="1" ht="116" x14ac:dyDescent="0.3">
      <c r="A12" s="28">
        <v>5</v>
      </c>
      <c r="B12" s="29"/>
      <c r="C12" s="29"/>
      <c r="D12" s="28" t="s">
        <v>26</v>
      </c>
      <c r="E12" s="38" t="s">
        <v>58</v>
      </c>
      <c r="F12" s="28" t="s">
        <v>2</v>
      </c>
      <c r="G12" s="28">
        <v>16</v>
      </c>
      <c r="H12" s="27">
        <v>0</v>
      </c>
      <c r="I12" s="39">
        <f t="shared" si="0"/>
        <v>0</v>
      </c>
    </row>
    <row r="13" spans="1:9" s="3" customFormat="1" ht="14.5" x14ac:dyDescent="0.3">
      <c r="A13" s="28">
        <v>6</v>
      </c>
      <c r="B13" s="29"/>
      <c r="C13" s="29"/>
      <c r="D13" s="28" t="s">
        <v>25</v>
      </c>
      <c r="E13" s="38" t="s">
        <v>24</v>
      </c>
      <c r="F13" s="28" t="s">
        <v>2</v>
      </c>
      <c r="G13" s="28">
        <v>17</v>
      </c>
      <c r="H13" s="27">
        <v>0</v>
      </c>
      <c r="I13" s="39">
        <f t="shared" si="0"/>
        <v>0</v>
      </c>
    </row>
    <row r="14" spans="1:9" s="3" customFormat="1" ht="101.5" x14ac:dyDescent="0.3">
      <c r="A14" s="28">
        <v>7</v>
      </c>
      <c r="B14" s="29"/>
      <c r="C14" s="29"/>
      <c r="D14" s="28" t="s">
        <v>23</v>
      </c>
      <c r="E14" s="38" t="s">
        <v>22</v>
      </c>
      <c r="F14" s="28" t="s">
        <v>2</v>
      </c>
      <c r="G14" s="28">
        <v>17</v>
      </c>
      <c r="H14" s="27">
        <v>0</v>
      </c>
      <c r="I14" s="39">
        <f t="shared" si="0"/>
        <v>0</v>
      </c>
    </row>
    <row r="15" spans="1:9" s="3" customFormat="1" ht="29" x14ac:dyDescent="0.3">
      <c r="A15" s="28">
        <v>8</v>
      </c>
      <c r="B15" s="29"/>
      <c r="C15" s="29"/>
      <c r="D15" s="28" t="s">
        <v>21</v>
      </c>
      <c r="E15" s="38" t="s">
        <v>20</v>
      </c>
      <c r="F15" s="28" t="s">
        <v>2</v>
      </c>
      <c r="G15" s="28">
        <v>16</v>
      </c>
      <c r="H15" s="27">
        <v>0</v>
      </c>
      <c r="I15" s="39">
        <f t="shared" si="0"/>
        <v>0</v>
      </c>
    </row>
    <row r="16" spans="1:9" s="3" customFormat="1" ht="174" x14ac:dyDescent="0.3">
      <c r="A16" s="28">
        <v>9</v>
      </c>
      <c r="B16" s="29"/>
      <c r="C16" s="29"/>
      <c r="D16" s="28" t="s">
        <v>19</v>
      </c>
      <c r="E16" s="38" t="s">
        <v>91</v>
      </c>
      <c r="F16" s="28" t="s">
        <v>2</v>
      </c>
      <c r="G16" s="28">
        <v>1</v>
      </c>
      <c r="H16" s="27">
        <v>0</v>
      </c>
      <c r="I16" s="39">
        <f t="shared" si="0"/>
        <v>0</v>
      </c>
    </row>
    <row r="17" spans="1:10" s="3" customFormat="1" ht="87" x14ac:dyDescent="0.3">
      <c r="A17" s="28">
        <v>10</v>
      </c>
      <c r="B17" s="29"/>
      <c r="C17" s="29"/>
      <c r="D17" s="28" t="s">
        <v>17</v>
      </c>
      <c r="E17" s="38" t="s">
        <v>16</v>
      </c>
      <c r="F17" s="28" t="s">
        <v>2</v>
      </c>
      <c r="G17" s="28">
        <v>2</v>
      </c>
      <c r="H17" s="27">
        <v>0</v>
      </c>
      <c r="I17" s="39">
        <f t="shared" si="0"/>
        <v>0</v>
      </c>
    </row>
    <row r="18" spans="1:10" s="3" customFormat="1" ht="145" x14ac:dyDescent="0.3">
      <c r="A18" s="28">
        <v>11</v>
      </c>
      <c r="B18" s="29"/>
      <c r="C18" s="29"/>
      <c r="D18" s="28" t="s">
        <v>19</v>
      </c>
      <c r="E18" s="38" t="s">
        <v>92</v>
      </c>
      <c r="F18" s="28" t="s">
        <v>2</v>
      </c>
      <c r="G18" s="28">
        <v>16</v>
      </c>
      <c r="H18" s="27">
        <v>0</v>
      </c>
      <c r="I18" s="39">
        <f t="shared" si="0"/>
        <v>0</v>
      </c>
    </row>
    <row r="19" spans="1:10" s="3" customFormat="1" ht="87" x14ac:dyDescent="0.3">
      <c r="A19" s="28">
        <v>12</v>
      </c>
      <c r="B19" s="29"/>
      <c r="C19" s="29"/>
      <c r="D19" s="28" t="s">
        <v>17</v>
      </c>
      <c r="E19" s="38" t="s">
        <v>16</v>
      </c>
      <c r="F19" s="28" t="s">
        <v>2</v>
      </c>
      <c r="G19" s="28">
        <v>16</v>
      </c>
      <c r="H19" s="27">
        <v>0</v>
      </c>
      <c r="I19" s="39">
        <f t="shared" si="0"/>
        <v>0</v>
      </c>
    </row>
    <row r="20" spans="1:10" s="3" customFormat="1" ht="58" x14ac:dyDescent="0.3">
      <c r="A20" s="28">
        <v>13</v>
      </c>
      <c r="B20" s="29"/>
      <c r="C20" s="29"/>
      <c r="D20" s="28" t="s">
        <v>15</v>
      </c>
      <c r="E20" s="38" t="s">
        <v>13</v>
      </c>
      <c r="F20" s="28" t="s">
        <v>2</v>
      </c>
      <c r="G20" s="28">
        <v>1</v>
      </c>
      <c r="H20" s="27">
        <v>0</v>
      </c>
      <c r="I20" s="39">
        <f t="shared" si="0"/>
        <v>0</v>
      </c>
      <c r="J20" s="4"/>
    </row>
    <row r="21" spans="1:10" s="41" customFormat="1" ht="18" customHeight="1" x14ac:dyDescent="0.35">
      <c r="A21" s="63"/>
      <c r="B21" s="64"/>
      <c r="C21" s="64"/>
      <c r="D21" s="64"/>
      <c r="E21" s="64"/>
      <c r="F21" s="64"/>
      <c r="G21" s="64"/>
      <c r="H21" s="65"/>
      <c r="I21" s="40">
        <f>SUM(I8:I20)</f>
        <v>0</v>
      </c>
    </row>
    <row r="22" spans="1:10" s="42" customFormat="1" ht="25.5" customHeight="1" x14ac:dyDescent="0.35">
      <c r="A22" s="72" t="s">
        <v>3</v>
      </c>
      <c r="B22" s="73"/>
      <c r="C22" s="73"/>
      <c r="D22" s="73"/>
      <c r="E22" s="73"/>
      <c r="F22" s="73"/>
      <c r="G22" s="73"/>
      <c r="H22" s="73"/>
      <c r="I22" s="74"/>
    </row>
    <row r="23" spans="1:10" s="3" customFormat="1" ht="87" x14ac:dyDescent="0.3">
      <c r="A23" s="28">
        <v>14</v>
      </c>
      <c r="B23" s="51"/>
      <c r="C23" s="51"/>
      <c r="D23" s="28" t="s">
        <v>73</v>
      </c>
      <c r="E23" s="38" t="s">
        <v>14</v>
      </c>
      <c r="F23" s="28" t="s">
        <v>2</v>
      </c>
      <c r="G23" s="28">
        <v>16</v>
      </c>
      <c r="H23" s="27">
        <v>0</v>
      </c>
      <c r="I23" s="39">
        <f>H23*G23</f>
        <v>0</v>
      </c>
      <c r="J23" s="4"/>
    </row>
    <row r="24" spans="1:10" s="3" customFormat="1" ht="159.5" x14ac:dyDescent="0.3">
      <c r="A24" s="28">
        <v>15</v>
      </c>
      <c r="B24" s="51"/>
      <c r="C24" s="51"/>
      <c r="D24" s="28" t="s">
        <v>74</v>
      </c>
      <c r="E24" s="38" t="s">
        <v>93</v>
      </c>
      <c r="F24" s="28" t="s">
        <v>2</v>
      </c>
      <c r="G24" s="28">
        <v>1</v>
      </c>
      <c r="H24" s="27">
        <v>0</v>
      </c>
      <c r="I24" s="39">
        <f>H24*G24</f>
        <v>0</v>
      </c>
      <c r="J24" s="4"/>
    </row>
    <row r="25" spans="1:10" s="3" customFormat="1" ht="29" x14ac:dyDescent="0.3">
      <c r="A25" s="28">
        <v>16</v>
      </c>
      <c r="B25" s="51"/>
      <c r="C25" s="51"/>
      <c r="D25" s="28" t="s">
        <v>75</v>
      </c>
      <c r="E25" s="38" t="s">
        <v>34</v>
      </c>
      <c r="F25" s="28" t="s">
        <v>2</v>
      </c>
      <c r="G25" s="28">
        <v>17</v>
      </c>
      <c r="H25" s="27">
        <v>0</v>
      </c>
      <c r="I25" s="39">
        <f>H25*G25</f>
        <v>0</v>
      </c>
      <c r="J25" s="4"/>
    </row>
    <row r="26" spans="1:10" s="41" customFormat="1" ht="18" customHeight="1" x14ac:dyDescent="0.35">
      <c r="A26" s="63"/>
      <c r="B26" s="64"/>
      <c r="C26" s="64"/>
      <c r="D26" s="64"/>
      <c r="E26" s="64"/>
      <c r="F26" s="64"/>
      <c r="G26" s="64"/>
      <c r="H26" s="65"/>
      <c r="I26" s="40">
        <f>SUM(I23:I25)</f>
        <v>0</v>
      </c>
    </row>
    <row r="27" spans="1:10" s="42" customFormat="1" ht="25.5" customHeight="1" x14ac:dyDescent="0.35">
      <c r="A27" s="72" t="s">
        <v>47</v>
      </c>
      <c r="B27" s="73"/>
      <c r="C27" s="73"/>
      <c r="D27" s="73"/>
      <c r="E27" s="73"/>
      <c r="F27" s="73"/>
      <c r="G27" s="73"/>
      <c r="H27" s="73"/>
      <c r="I27" s="74"/>
    </row>
    <row r="28" spans="1:10" s="3" customFormat="1" ht="14.5" x14ac:dyDescent="0.3">
      <c r="A28" s="28">
        <v>17</v>
      </c>
      <c r="B28" s="51"/>
      <c r="C28" s="51"/>
      <c r="D28" s="28"/>
      <c r="E28" s="38" t="s">
        <v>49</v>
      </c>
      <c r="F28" s="28" t="s">
        <v>2</v>
      </c>
      <c r="G28" s="28">
        <v>65</v>
      </c>
      <c r="H28" s="27">
        <v>0</v>
      </c>
      <c r="I28" s="39">
        <f>H28*G28</f>
        <v>0</v>
      </c>
      <c r="J28" s="4"/>
    </row>
    <row r="29" spans="1:10" s="3" customFormat="1" ht="14.5" x14ac:dyDescent="0.3">
      <c r="A29" s="28">
        <v>18</v>
      </c>
      <c r="B29" s="51"/>
      <c r="C29" s="51"/>
      <c r="D29" s="28"/>
      <c r="E29" s="38" t="s">
        <v>4</v>
      </c>
      <c r="F29" s="28" t="s">
        <v>2</v>
      </c>
      <c r="G29" s="28">
        <v>1</v>
      </c>
      <c r="H29" s="27">
        <v>0</v>
      </c>
      <c r="I29" s="39">
        <f>H29*G29</f>
        <v>0</v>
      </c>
      <c r="J29" s="4"/>
    </row>
    <row r="30" spans="1:10" s="3" customFormat="1" ht="29" x14ac:dyDescent="0.3">
      <c r="A30" s="28">
        <v>19</v>
      </c>
      <c r="B30" s="51"/>
      <c r="C30" s="51"/>
      <c r="D30" s="28"/>
      <c r="E30" s="38" t="s">
        <v>6</v>
      </c>
      <c r="F30" s="28" t="s">
        <v>11</v>
      </c>
      <c r="G30" s="28">
        <v>1</v>
      </c>
      <c r="H30" s="27">
        <v>0</v>
      </c>
      <c r="I30" s="39">
        <f>H30*G30</f>
        <v>0</v>
      </c>
      <c r="J30" s="4"/>
    </row>
    <row r="31" spans="1:10" s="41" customFormat="1" ht="18" customHeight="1" x14ac:dyDescent="0.35">
      <c r="A31" s="63"/>
      <c r="B31" s="64"/>
      <c r="C31" s="64"/>
      <c r="D31" s="64"/>
      <c r="E31" s="64"/>
      <c r="F31" s="64"/>
      <c r="G31" s="64"/>
      <c r="H31" s="65"/>
      <c r="I31" s="40">
        <f>SUM(I28:I30)</f>
        <v>0</v>
      </c>
    </row>
    <row r="32" spans="1:10" s="42" customFormat="1" ht="25.5" customHeight="1" x14ac:dyDescent="0.35">
      <c r="A32" s="72" t="s">
        <v>48</v>
      </c>
      <c r="B32" s="73"/>
      <c r="C32" s="73"/>
      <c r="D32" s="73"/>
      <c r="E32" s="73"/>
      <c r="F32" s="73"/>
      <c r="G32" s="73"/>
      <c r="H32" s="73"/>
      <c r="I32" s="74"/>
    </row>
    <row r="33" spans="1:10" s="3" customFormat="1" ht="14.5" x14ac:dyDescent="0.3">
      <c r="A33" s="28">
        <v>20</v>
      </c>
      <c r="B33" s="51"/>
      <c r="C33" s="51"/>
      <c r="D33" s="28"/>
      <c r="E33" s="38" t="s">
        <v>7</v>
      </c>
      <c r="F33" s="28" t="s">
        <v>2</v>
      </c>
      <c r="G33" s="28">
        <v>50</v>
      </c>
      <c r="H33" s="27">
        <v>0</v>
      </c>
      <c r="I33" s="39">
        <f t="shared" ref="I33:I38" si="1">H33*G33</f>
        <v>0</v>
      </c>
      <c r="J33" s="4"/>
    </row>
    <row r="34" spans="1:10" s="3" customFormat="1" ht="29" x14ac:dyDescent="0.3">
      <c r="A34" s="28">
        <v>21</v>
      </c>
      <c r="B34" s="51"/>
      <c r="C34" s="51"/>
      <c r="D34" s="28"/>
      <c r="E34" s="38" t="s">
        <v>8</v>
      </c>
      <c r="F34" s="28" t="s">
        <v>2</v>
      </c>
      <c r="G34" s="28">
        <v>10</v>
      </c>
      <c r="H34" s="27">
        <v>0</v>
      </c>
      <c r="I34" s="39">
        <f t="shared" si="1"/>
        <v>0</v>
      </c>
      <c r="J34" s="4"/>
    </row>
    <row r="35" spans="1:10" s="3" customFormat="1" ht="14.5" x14ac:dyDescent="0.3">
      <c r="A35" s="28">
        <v>22</v>
      </c>
      <c r="B35" s="51"/>
      <c r="C35" s="51"/>
      <c r="D35" s="28"/>
      <c r="E35" s="38" t="s">
        <v>9</v>
      </c>
      <c r="F35" s="28" t="s">
        <v>5</v>
      </c>
      <c r="G35" s="28">
        <v>30</v>
      </c>
      <c r="H35" s="27">
        <v>0</v>
      </c>
      <c r="I35" s="39">
        <f t="shared" si="1"/>
        <v>0</v>
      </c>
      <c r="J35" s="4"/>
    </row>
    <row r="36" spans="1:10" s="3" customFormat="1" ht="14.5" x14ac:dyDescent="0.3">
      <c r="A36" s="28">
        <v>23</v>
      </c>
      <c r="B36" s="51"/>
      <c r="C36" s="51"/>
      <c r="D36" s="28"/>
      <c r="E36" s="38" t="s">
        <v>10</v>
      </c>
      <c r="F36" s="28" t="s">
        <v>11</v>
      </c>
      <c r="G36" s="28">
        <v>1</v>
      </c>
      <c r="H36" s="27">
        <v>0</v>
      </c>
      <c r="I36" s="39">
        <f t="shared" si="1"/>
        <v>0</v>
      </c>
      <c r="J36" s="4"/>
    </row>
    <row r="37" spans="1:10" s="3" customFormat="1" ht="29" x14ac:dyDescent="0.3">
      <c r="A37" s="28">
        <v>24</v>
      </c>
      <c r="B37" s="51"/>
      <c r="C37" s="51"/>
      <c r="D37" s="28"/>
      <c r="E37" s="38" t="s">
        <v>59</v>
      </c>
      <c r="F37" s="28" t="s">
        <v>11</v>
      </c>
      <c r="G37" s="28">
        <v>1</v>
      </c>
      <c r="H37" s="27">
        <v>0</v>
      </c>
      <c r="I37" s="39">
        <f t="shared" si="1"/>
        <v>0</v>
      </c>
      <c r="J37" s="4"/>
    </row>
    <row r="38" spans="1:10" s="3" customFormat="1" ht="14.5" x14ac:dyDescent="0.3">
      <c r="A38" s="28">
        <v>25</v>
      </c>
      <c r="B38" s="51"/>
      <c r="C38" s="51"/>
      <c r="D38" s="28"/>
      <c r="E38" s="38" t="s">
        <v>79</v>
      </c>
      <c r="F38" s="28" t="s">
        <v>11</v>
      </c>
      <c r="G38" s="28">
        <v>1</v>
      </c>
      <c r="H38" s="27">
        <v>0</v>
      </c>
      <c r="I38" s="39">
        <f t="shared" si="1"/>
        <v>0</v>
      </c>
      <c r="J38" s="4"/>
    </row>
    <row r="39" spans="1:10" s="41" customFormat="1" ht="18" customHeight="1" x14ac:dyDescent="0.35">
      <c r="A39" s="63"/>
      <c r="B39" s="64"/>
      <c r="C39" s="64"/>
      <c r="D39" s="64"/>
      <c r="E39" s="64"/>
      <c r="F39" s="64"/>
      <c r="G39" s="64"/>
      <c r="H39" s="65"/>
      <c r="I39" s="40">
        <f>SUM(I33:I38)</f>
        <v>0</v>
      </c>
    </row>
    <row r="40" spans="1:10" s="42" customFormat="1" ht="25.5" customHeight="1" x14ac:dyDescent="0.35">
      <c r="A40" s="72" t="s">
        <v>45</v>
      </c>
      <c r="B40" s="73"/>
      <c r="C40" s="73"/>
      <c r="D40" s="73"/>
      <c r="E40" s="73"/>
      <c r="F40" s="73"/>
      <c r="G40" s="73"/>
      <c r="H40" s="73"/>
      <c r="I40" s="74"/>
    </row>
    <row r="41" spans="1:10" s="3" customFormat="1" ht="310.5" customHeight="1" x14ac:dyDescent="0.3">
      <c r="A41" s="28">
        <v>26</v>
      </c>
      <c r="B41" s="29"/>
      <c r="C41" s="29"/>
      <c r="D41" s="28"/>
      <c r="E41" s="38" t="s">
        <v>85</v>
      </c>
      <c r="F41" s="28" t="s">
        <v>2</v>
      </c>
      <c r="G41" s="28">
        <v>1</v>
      </c>
      <c r="H41" s="27">
        <v>0</v>
      </c>
      <c r="I41" s="39">
        <f>H41*G41</f>
        <v>0</v>
      </c>
    </row>
    <row r="42" spans="1:10" s="3" customFormat="1" ht="15.75" customHeight="1" x14ac:dyDescent="0.3">
      <c r="A42" s="28">
        <v>27</v>
      </c>
      <c r="B42" s="29"/>
      <c r="C42" s="29"/>
      <c r="D42" s="28"/>
      <c r="E42" s="38" t="s">
        <v>86</v>
      </c>
      <c r="F42" s="28" t="s">
        <v>2</v>
      </c>
      <c r="G42" s="28">
        <v>1</v>
      </c>
      <c r="H42" s="27">
        <v>0</v>
      </c>
      <c r="I42" s="39">
        <f>H42*G42</f>
        <v>0</v>
      </c>
    </row>
    <row r="43" spans="1:10" s="41" customFormat="1" ht="18" customHeight="1" thickBot="1" x14ac:dyDescent="0.4">
      <c r="A43" s="63"/>
      <c r="B43" s="64"/>
      <c r="C43" s="64"/>
      <c r="D43" s="64"/>
      <c r="E43" s="64"/>
      <c r="F43" s="64"/>
      <c r="G43" s="64"/>
      <c r="H43" s="65"/>
      <c r="I43" s="40">
        <f>SUM(I41:I42)</f>
        <v>0</v>
      </c>
    </row>
    <row r="44" spans="1:10" s="42" customFormat="1" ht="25" customHeight="1" thickBot="1" x14ac:dyDescent="0.4">
      <c r="A44" s="75" t="s">
        <v>76</v>
      </c>
      <c r="B44" s="76"/>
      <c r="C44" s="76"/>
      <c r="D44" s="76"/>
      <c r="E44" s="76"/>
      <c r="F44" s="76"/>
      <c r="G44" s="76"/>
      <c r="H44" s="76"/>
      <c r="I44" s="43">
        <f>SUM(I39,I31,I26,I21,I43)</f>
        <v>0</v>
      </c>
    </row>
    <row r="45" spans="1:10" s="44" customFormat="1" ht="14.5" x14ac:dyDescent="0.35">
      <c r="D45" s="45"/>
      <c r="F45" s="42"/>
      <c r="G45" s="46"/>
    </row>
    <row r="46" spans="1:10" s="44" customFormat="1" ht="14.5" x14ac:dyDescent="0.35">
      <c r="D46" s="45"/>
      <c r="F46" s="42"/>
      <c r="G46" s="46"/>
    </row>
    <row r="47" spans="1:10" s="44" customFormat="1" ht="32.5" customHeight="1" x14ac:dyDescent="0.35">
      <c r="A47" s="66" t="s">
        <v>83</v>
      </c>
      <c r="B47" s="66"/>
      <c r="C47" s="66"/>
      <c r="D47" s="66"/>
      <c r="E47" s="66"/>
      <c r="F47" s="66"/>
      <c r="G47" s="66"/>
      <c r="H47" s="66"/>
      <c r="I47" s="66"/>
    </row>
  </sheetData>
  <sheetProtection sheet="1"/>
  <mergeCells count="13">
    <mergeCell ref="A47:I47"/>
    <mergeCell ref="A5:I5"/>
    <mergeCell ref="A6:I6"/>
    <mergeCell ref="A21:H21"/>
    <mergeCell ref="A22:I22"/>
    <mergeCell ref="A26:H26"/>
    <mergeCell ref="A27:I27"/>
    <mergeCell ref="A31:H31"/>
    <mergeCell ref="A32:I32"/>
    <mergeCell ref="A39:H39"/>
    <mergeCell ref="A40:I40"/>
    <mergeCell ref="A43:H43"/>
    <mergeCell ref="A44:H44"/>
  </mergeCells>
  <pageMargins left="0.19685039370078741" right="0.19685039370078741" top="0.15748031496062992" bottom="0.34" header="0.15748031496062992" footer="0.15748031496062992"/>
  <pageSetup paperSize="9" scale="73" fitToHeight="0" orientation="landscape" verticalDpi="300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47"/>
  <sheetViews>
    <sheetView zoomScale="85" zoomScaleNormal="85" workbookViewId="0">
      <selection activeCell="B8" sqref="B8"/>
    </sheetView>
  </sheetViews>
  <sheetFormatPr defaultColWidth="9.1796875" defaultRowHeight="12.5" x14ac:dyDescent="0.25"/>
  <cols>
    <col min="1" max="1" width="9.1796875" style="37"/>
    <col min="2" max="2" width="15.81640625" style="37" customWidth="1"/>
    <col min="3" max="3" width="19.08984375" style="47" customWidth="1"/>
    <col min="4" max="4" width="20.7265625" style="48" bestFit="1" customWidth="1"/>
    <col min="5" max="5" width="70.7265625" style="37" customWidth="1"/>
    <col min="6" max="6" width="12.6328125" style="37" bestFit="1" customWidth="1"/>
    <col min="7" max="7" width="8.26953125" style="37" customWidth="1"/>
    <col min="8" max="8" width="16.7265625" style="49" customWidth="1"/>
    <col min="9" max="9" width="23" style="50" bestFit="1" customWidth="1"/>
    <col min="10" max="16384" width="9.1796875" style="5"/>
  </cols>
  <sheetData>
    <row r="1" spans="1:9" s="1" customFormat="1" ht="15.5" x14ac:dyDescent="0.35">
      <c r="A1" s="30" t="s">
        <v>62</v>
      </c>
      <c r="B1" s="31"/>
      <c r="C1" s="32"/>
      <c r="D1" s="32"/>
      <c r="E1" s="32"/>
      <c r="F1" s="32"/>
      <c r="G1" s="32"/>
      <c r="H1" s="32"/>
      <c r="I1" s="32"/>
    </row>
    <row r="2" spans="1:9" s="1" customFormat="1" ht="15.5" x14ac:dyDescent="0.35">
      <c r="A2" s="30" t="s">
        <v>72</v>
      </c>
      <c r="B2" s="31"/>
      <c r="C2" s="32"/>
      <c r="D2" s="32"/>
      <c r="E2" s="32"/>
      <c r="F2" s="32"/>
      <c r="G2" s="32"/>
      <c r="H2" s="32"/>
      <c r="I2" s="32"/>
    </row>
    <row r="3" spans="1:9" s="1" customFormat="1" ht="15.5" x14ac:dyDescent="0.35">
      <c r="A3" s="14" t="s">
        <v>82</v>
      </c>
      <c r="B3" s="32"/>
      <c r="C3" s="32"/>
      <c r="D3" s="32"/>
      <c r="E3" s="32"/>
      <c r="F3" s="32"/>
      <c r="G3" s="32"/>
      <c r="H3" s="32"/>
      <c r="I3" s="32"/>
    </row>
    <row r="4" spans="1:9" s="1" customFormat="1" ht="15" thickBot="1" x14ac:dyDescent="0.4">
      <c r="A4" s="32"/>
      <c r="B4" s="32"/>
      <c r="C4" s="32"/>
      <c r="D4" s="32"/>
      <c r="E4" s="32"/>
      <c r="F4" s="32"/>
      <c r="G4" s="32"/>
      <c r="H4" s="32"/>
      <c r="I4" s="32"/>
    </row>
    <row r="5" spans="1:9" s="3" customFormat="1" ht="25" customHeight="1" thickBot="1" x14ac:dyDescent="0.35">
      <c r="A5" s="67" t="s">
        <v>52</v>
      </c>
      <c r="B5" s="68"/>
      <c r="C5" s="68"/>
      <c r="D5" s="68"/>
      <c r="E5" s="68"/>
      <c r="F5" s="68"/>
      <c r="G5" s="68"/>
      <c r="H5" s="68"/>
      <c r="I5" s="69"/>
    </row>
    <row r="6" spans="1:9" s="6" customFormat="1" ht="63" customHeight="1" thickBot="1" x14ac:dyDescent="0.4">
      <c r="A6" s="70" t="s">
        <v>89</v>
      </c>
      <c r="B6" s="70"/>
      <c r="C6" s="70"/>
      <c r="D6" s="70"/>
      <c r="E6" s="70"/>
      <c r="F6" s="70"/>
      <c r="G6" s="70"/>
      <c r="H6" s="70"/>
      <c r="I6" s="71"/>
    </row>
    <row r="7" spans="1:9" s="37" customFormat="1" ht="29" x14ac:dyDescent="0.25">
      <c r="A7" s="34" t="s">
        <v>0</v>
      </c>
      <c r="B7" s="34" t="s">
        <v>66</v>
      </c>
      <c r="C7" s="34" t="s">
        <v>67</v>
      </c>
      <c r="D7" s="34" t="s">
        <v>68</v>
      </c>
      <c r="E7" s="34" t="s">
        <v>1</v>
      </c>
      <c r="F7" s="34" t="s">
        <v>70</v>
      </c>
      <c r="G7" s="35" t="s">
        <v>71</v>
      </c>
      <c r="H7" s="36" t="s">
        <v>69</v>
      </c>
      <c r="I7" s="34" t="s">
        <v>55</v>
      </c>
    </row>
    <row r="8" spans="1:9" s="6" customFormat="1" ht="145" x14ac:dyDescent="0.3">
      <c r="A8" s="28">
        <v>1</v>
      </c>
      <c r="B8" s="29"/>
      <c r="C8" s="29"/>
      <c r="D8" s="28" t="s">
        <v>32</v>
      </c>
      <c r="E8" s="38" t="s">
        <v>56</v>
      </c>
      <c r="F8" s="28" t="s">
        <v>2</v>
      </c>
      <c r="G8" s="28">
        <v>24</v>
      </c>
      <c r="H8" s="27">
        <v>0</v>
      </c>
      <c r="I8" s="39">
        <f t="shared" ref="I8:I20" si="0">H8*G8</f>
        <v>0</v>
      </c>
    </row>
    <row r="9" spans="1:9" s="6" customFormat="1" ht="58" x14ac:dyDescent="0.3">
      <c r="A9" s="28">
        <v>2</v>
      </c>
      <c r="B9" s="29"/>
      <c r="C9" s="29"/>
      <c r="D9" s="28" t="s">
        <v>31</v>
      </c>
      <c r="E9" s="38" t="s">
        <v>30</v>
      </c>
      <c r="F9" s="28" t="s">
        <v>2</v>
      </c>
      <c r="G9" s="28">
        <v>24</v>
      </c>
      <c r="H9" s="27">
        <v>0</v>
      </c>
      <c r="I9" s="39">
        <f t="shared" si="0"/>
        <v>0</v>
      </c>
    </row>
    <row r="10" spans="1:9" s="6" customFormat="1" ht="126.75" customHeight="1" x14ac:dyDescent="0.3">
      <c r="A10" s="28">
        <v>3</v>
      </c>
      <c r="B10" s="29"/>
      <c r="C10" s="29"/>
      <c r="D10" s="28" t="s">
        <v>29</v>
      </c>
      <c r="E10" s="38" t="s">
        <v>28</v>
      </c>
      <c r="F10" s="28" t="s">
        <v>2</v>
      </c>
      <c r="G10" s="28">
        <v>1</v>
      </c>
      <c r="H10" s="27">
        <v>0</v>
      </c>
      <c r="I10" s="39">
        <f t="shared" si="0"/>
        <v>0</v>
      </c>
    </row>
    <row r="11" spans="1:9" s="6" customFormat="1" ht="145" x14ac:dyDescent="0.3">
      <c r="A11" s="28">
        <v>4</v>
      </c>
      <c r="B11" s="29"/>
      <c r="C11" s="29"/>
      <c r="D11" s="28" t="s">
        <v>27</v>
      </c>
      <c r="E11" s="38" t="s">
        <v>57</v>
      </c>
      <c r="F11" s="28" t="s">
        <v>2</v>
      </c>
      <c r="G11" s="28">
        <v>1</v>
      </c>
      <c r="H11" s="27">
        <v>0</v>
      </c>
      <c r="I11" s="39">
        <f t="shared" si="0"/>
        <v>0</v>
      </c>
    </row>
    <row r="12" spans="1:9" s="6" customFormat="1" ht="116" x14ac:dyDescent="0.3">
      <c r="A12" s="28">
        <v>5</v>
      </c>
      <c r="B12" s="29"/>
      <c r="C12" s="29"/>
      <c r="D12" s="28" t="s">
        <v>26</v>
      </c>
      <c r="E12" s="38" t="s">
        <v>58</v>
      </c>
      <c r="F12" s="28" t="s">
        <v>2</v>
      </c>
      <c r="G12" s="28">
        <v>24</v>
      </c>
      <c r="H12" s="27">
        <v>0</v>
      </c>
      <c r="I12" s="39">
        <f t="shared" si="0"/>
        <v>0</v>
      </c>
    </row>
    <row r="13" spans="1:9" s="6" customFormat="1" ht="14.5" x14ac:dyDescent="0.3">
      <c r="A13" s="28">
        <v>6</v>
      </c>
      <c r="B13" s="29"/>
      <c r="C13" s="29"/>
      <c r="D13" s="28" t="s">
        <v>25</v>
      </c>
      <c r="E13" s="38" t="s">
        <v>24</v>
      </c>
      <c r="F13" s="28" t="s">
        <v>2</v>
      </c>
      <c r="G13" s="28">
        <v>25</v>
      </c>
      <c r="H13" s="27">
        <v>0</v>
      </c>
      <c r="I13" s="39">
        <f t="shared" si="0"/>
        <v>0</v>
      </c>
    </row>
    <row r="14" spans="1:9" s="6" customFormat="1" ht="101.5" x14ac:dyDescent="0.3">
      <c r="A14" s="28">
        <v>7</v>
      </c>
      <c r="B14" s="29"/>
      <c r="C14" s="29"/>
      <c r="D14" s="28" t="s">
        <v>23</v>
      </c>
      <c r="E14" s="38" t="s">
        <v>22</v>
      </c>
      <c r="F14" s="28" t="s">
        <v>2</v>
      </c>
      <c r="G14" s="28">
        <v>25</v>
      </c>
      <c r="H14" s="27">
        <v>0</v>
      </c>
      <c r="I14" s="39">
        <f t="shared" si="0"/>
        <v>0</v>
      </c>
    </row>
    <row r="15" spans="1:9" s="6" customFormat="1" ht="29" x14ac:dyDescent="0.3">
      <c r="A15" s="28">
        <v>8</v>
      </c>
      <c r="B15" s="29"/>
      <c r="C15" s="29"/>
      <c r="D15" s="28" t="s">
        <v>21</v>
      </c>
      <c r="E15" s="38" t="s">
        <v>20</v>
      </c>
      <c r="F15" s="28" t="s">
        <v>2</v>
      </c>
      <c r="G15" s="28">
        <v>24</v>
      </c>
      <c r="H15" s="27">
        <v>0</v>
      </c>
      <c r="I15" s="39">
        <f t="shared" si="0"/>
        <v>0</v>
      </c>
    </row>
    <row r="16" spans="1:9" s="6" customFormat="1" ht="174" x14ac:dyDescent="0.3">
      <c r="A16" s="28">
        <v>9</v>
      </c>
      <c r="B16" s="29"/>
      <c r="C16" s="29"/>
      <c r="D16" s="28" t="s">
        <v>19</v>
      </c>
      <c r="E16" s="38" t="s">
        <v>91</v>
      </c>
      <c r="F16" s="28" t="s">
        <v>2</v>
      </c>
      <c r="G16" s="28">
        <v>1</v>
      </c>
      <c r="H16" s="27">
        <v>0</v>
      </c>
      <c r="I16" s="39">
        <f t="shared" si="0"/>
        <v>0</v>
      </c>
    </row>
    <row r="17" spans="1:9" s="6" customFormat="1" ht="87" x14ac:dyDescent="0.3">
      <c r="A17" s="28">
        <v>10</v>
      </c>
      <c r="B17" s="29"/>
      <c r="C17" s="29"/>
      <c r="D17" s="28" t="s">
        <v>17</v>
      </c>
      <c r="E17" s="38" t="s">
        <v>16</v>
      </c>
      <c r="F17" s="28" t="s">
        <v>2</v>
      </c>
      <c r="G17" s="28">
        <v>2</v>
      </c>
      <c r="H17" s="27">
        <v>0</v>
      </c>
      <c r="I17" s="39">
        <f t="shared" si="0"/>
        <v>0</v>
      </c>
    </row>
    <row r="18" spans="1:9" s="6" customFormat="1" ht="145" x14ac:dyDescent="0.3">
      <c r="A18" s="28">
        <v>11</v>
      </c>
      <c r="B18" s="29"/>
      <c r="C18" s="29"/>
      <c r="D18" s="28" t="s">
        <v>19</v>
      </c>
      <c r="E18" s="38" t="s">
        <v>18</v>
      </c>
      <c r="F18" s="28" t="s">
        <v>2</v>
      </c>
      <c r="G18" s="28">
        <v>24</v>
      </c>
      <c r="H18" s="27">
        <v>0</v>
      </c>
      <c r="I18" s="39">
        <f t="shared" si="0"/>
        <v>0</v>
      </c>
    </row>
    <row r="19" spans="1:9" s="6" customFormat="1" ht="87" x14ac:dyDescent="0.3">
      <c r="A19" s="28">
        <v>12</v>
      </c>
      <c r="B19" s="29"/>
      <c r="C19" s="29"/>
      <c r="D19" s="28" t="s">
        <v>17</v>
      </c>
      <c r="E19" s="38" t="s">
        <v>16</v>
      </c>
      <c r="F19" s="28" t="s">
        <v>2</v>
      </c>
      <c r="G19" s="28">
        <v>24</v>
      </c>
      <c r="H19" s="27">
        <v>0</v>
      </c>
      <c r="I19" s="39">
        <f t="shared" si="0"/>
        <v>0</v>
      </c>
    </row>
    <row r="20" spans="1:9" s="6" customFormat="1" ht="58" x14ac:dyDescent="0.3">
      <c r="A20" s="28">
        <v>13</v>
      </c>
      <c r="B20" s="29"/>
      <c r="C20" s="29"/>
      <c r="D20" s="28" t="s">
        <v>15</v>
      </c>
      <c r="E20" s="38" t="s">
        <v>13</v>
      </c>
      <c r="F20" s="28" t="s">
        <v>2</v>
      </c>
      <c r="G20" s="28">
        <v>2</v>
      </c>
      <c r="H20" s="27">
        <v>0</v>
      </c>
      <c r="I20" s="39">
        <f t="shared" si="0"/>
        <v>0</v>
      </c>
    </row>
    <row r="21" spans="1:9" s="41" customFormat="1" ht="18" customHeight="1" x14ac:dyDescent="0.35">
      <c r="A21" s="63"/>
      <c r="B21" s="64"/>
      <c r="C21" s="64"/>
      <c r="D21" s="64"/>
      <c r="E21" s="64"/>
      <c r="F21" s="64"/>
      <c r="G21" s="64"/>
      <c r="H21" s="65"/>
      <c r="I21" s="40">
        <f>SUM(I8:I20)</f>
        <v>0</v>
      </c>
    </row>
    <row r="22" spans="1:9" s="42" customFormat="1" ht="25.5" customHeight="1" x14ac:dyDescent="0.35">
      <c r="A22" s="72" t="s">
        <v>3</v>
      </c>
      <c r="B22" s="73"/>
      <c r="C22" s="73"/>
      <c r="D22" s="73"/>
      <c r="E22" s="73"/>
      <c r="F22" s="73"/>
      <c r="G22" s="73"/>
      <c r="H22" s="73"/>
      <c r="I22" s="74"/>
    </row>
    <row r="23" spans="1:9" s="6" customFormat="1" ht="87" x14ac:dyDescent="0.3">
      <c r="A23" s="28">
        <v>14</v>
      </c>
      <c r="B23" s="51"/>
      <c r="C23" s="51"/>
      <c r="D23" s="28" t="s">
        <v>73</v>
      </c>
      <c r="E23" s="38" t="s">
        <v>14</v>
      </c>
      <c r="F23" s="28" t="s">
        <v>2</v>
      </c>
      <c r="G23" s="28">
        <v>24</v>
      </c>
      <c r="H23" s="27">
        <v>0</v>
      </c>
      <c r="I23" s="39">
        <f>H23*G23</f>
        <v>0</v>
      </c>
    </row>
    <row r="24" spans="1:9" s="6" customFormat="1" ht="159.5" x14ac:dyDescent="0.3">
      <c r="A24" s="28">
        <v>15</v>
      </c>
      <c r="B24" s="51"/>
      <c r="C24" s="51"/>
      <c r="D24" s="28" t="s">
        <v>74</v>
      </c>
      <c r="E24" s="38" t="s">
        <v>93</v>
      </c>
      <c r="F24" s="28" t="s">
        <v>2</v>
      </c>
      <c r="G24" s="28">
        <v>1</v>
      </c>
      <c r="H24" s="27">
        <v>0</v>
      </c>
      <c r="I24" s="39">
        <f>H24*G24</f>
        <v>0</v>
      </c>
    </row>
    <row r="25" spans="1:9" s="6" customFormat="1" ht="29" x14ac:dyDescent="0.3">
      <c r="A25" s="28">
        <v>16</v>
      </c>
      <c r="B25" s="51"/>
      <c r="C25" s="51"/>
      <c r="D25" s="28" t="s">
        <v>75</v>
      </c>
      <c r="E25" s="38" t="s">
        <v>34</v>
      </c>
      <c r="F25" s="28" t="s">
        <v>2</v>
      </c>
      <c r="G25" s="28">
        <v>25</v>
      </c>
      <c r="H25" s="27">
        <v>0</v>
      </c>
      <c r="I25" s="39">
        <f>H25*G25</f>
        <v>0</v>
      </c>
    </row>
    <row r="26" spans="1:9" s="41" customFormat="1" ht="18" customHeight="1" x14ac:dyDescent="0.35">
      <c r="A26" s="63"/>
      <c r="B26" s="64"/>
      <c r="C26" s="64"/>
      <c r="D26" s="64"/>
      <c r="E26" s="64"/>
      <c r="F26" s="64"/>
      <c r="G26" s="64"/>
      <c r="H26" s="65"/>
      <c r="I26" s="40">
        <f>SUM(I23:I25)</f>
        <v>0</v>
      </c>
    </row>
    <row r="27" spans="1:9" s="42" customFormat="1" ht="25.5" customHeight="1" x14ac:dyDescent="0.35">
      <c r="A27" s="72" t="s">
        <v>47</v>
      </c>
      <c r="B27" s="73"/>
      <c r="C27" s="73"/>
      <c r="D27" s="73"/>
      <c r="E27" s="73"/>
      <c r="F27" s="73"/>
      <c r="G27" s="73"/>
      <c r="H27" s="73"/>
      <c r="I27" s="74"/>
    </row>
    <row r="28" spans="1:9" s="6" customFormat="1" ht="14.5" x14ac:dyDescent="0.3">
      <c r="A28" s="28">
        <v>17</v>
      </c>
      <c r="B28" s="51"/>
      <c r="C28" s="51"/>
      <c r="D28" s="28"/>
      <c r="E28" s="38" t="s">
        <v>49</v>
      </c>
      <c r="F28" s="28" t="s">
        <v>2</v>
      </c>
      <c r="G28" s="28">
        <v>65</v>
      </c>
      <c r="H28" s="27">
        <v>0</v>
      </c>
      <c r="I28" s="39">
        <f>H28*G28</f>
        <v>0</v>
      </c>
    </row>
    <row r="29" spans="1:9" s="6" customFormat="1" ht="14.5" x14ac:dyDescent="0.3">
      <c r="A29" s="28">
        <v>18</v>
      </c>
      <c r="B29" s="51"/>
      <c r="C29" s="51"/>
      <c r="D29" s="28"/>
      <c r="E29" s="38" t="s">
        <v>4</v>
      </c>
      <c r="F29" s="28" t="s">
        <v>2</v>
      </c>
      <c r="G29" s="28">
        <v>1</v>
      </c>
      <c r="H29" s="27">
        <v>0</v>
      </c>
      <c r="I29" s="39">
        <f>H29*G29</f>
        <v>0</v>
      </c>
    </row>
    <row r="30" spans="1:9" s="6" customFormat="1" ht="29" x14ac:dyDescent="0.3">
      <c r="A30" s="28">
        <v>19</v>
      </c>
      <c r="B30" s="51"/>
      <c r="C30" s="51"/>
      <c r="D30" s="28"/>
      <c r="E30" s="38" t="s">
        <v>6</v>
      </c>
      <c r="F30" s="28" t="s">
        <v>11</v>
      </c>
      <c r="G30" s="28">
        <v>1</v>
      </c>
      <c r="H30" s="27">
        <v>0</v>
      </c>
      <c r="I30" s="39">
        <f>H30*G30</f>
        <v>0</v>
      </c>
    </row>
    <row r="31" spans="1:9" s="41" customFormat="1" ht="18" customHeight="1" x14ac:dyDescent="0.35">
      <c r="A31" s="63"/>
      <c r="B31" s="64"/>
      <c r="C31" s="64"/>
      <c r="D31" s="64"/>
      <c r="E31" s="64"/>
      <c r="F31" s="64"/>
      <c r="G31" s="64"/>
      <c r="H31" s="65"/>
      <c r="I31" s="40">
        <f>SUM(I28:I30)</f>
        <v>0</v>
      </c>
    </row>
    <row r="32" spans="1:9" s="42" customFormat="1" ht="25.5" customHeight="1" x14ac:dyDescent="0.35">
      <c r="A32" s="72" t="s">
        <v>48</v>
      </c>
      <c r="B32" s="73"/>
      <c r="C32" s="73"/>
      <c r="D32" s="73"/>
      <c r="E32" s="73"/>
      <c r="F32" s="73"/>
      <c r="G32" s="73"/>
      <c r="H32" s="73"/>
      <c r="I32" s="74"/>
    </row>
    <row r="33" spans="1:9" s="6" customFormat="1" ht="14.5" x14ac:dyDescent="0.3">
      <c r="A33" s="28">
        <v>20</v>
      </c>
      <c r="B33" s="51"/>
      <c r="C33" s="51"/>
      <c r="D33" s="28"/>
      <c r="E33" s="38" t="s">
        <v>7</v>
      </c>
      <c r="F33" s="28" t="s">
        <v>2</v>
      </c>
      <c r="G33" s="28">
        <v>50</v>
      </c>
      <c r="H33" s="27">
        <v>0</v>
      </c>
      <c r="I33" s="39">
        <f t="shared" ref="I33:I38" si="1">H33*G33</f>
        <v>0</v>
      </c>
    </row>
    <row r="34" spans="1:9" s="6" customFormat="1" ht="29" x14ac:dyDescent="0.3">
      <c r="A34" s="28">
        <v>21</v>
      </c>
      <c r="B34" s="51"/>
      <c r="C34" s="51"/>
      <c r="D34" s="28"/>
      <c r="E34" s="38" t="s">
        <v>8</v>
      </c>
      <c r="F34" s="28" t="s">
        <v>2</v>
      </c>
      <c r="G34" s="28">
        <v>10</v>
      </c>
      <c r="H34" s="27">
        <v>0</v>
      </c>
      <c r="I34" s="39">
        <f t="shared" si="1"/>
        <v>0</v>
      </c>
    </row>
    <row r="35" spans="1:9" s="6" customFormat="1" ht="14.5" x14ac:dyDescent="0.3">
      <c r="A35" s="28">
        <v>22</v>
      </c>
      <c r="B35" s="51"/>
      <c r="C35" s="51"/>
      <c r="D35" s="28"/>
      <c r="E35" s="38" t="s">
        <v>9</v>
      </c>
      <c r="F35" s="28" t="s">
        <v>5</v>
      </c>
      <c r="G35" s="28">
        <v>30</v>
      </c>
      <c r="H35" s="27">
        <v>0</v>
      </c>
      <c r="I35" s="39">
        <f t="shared" si="1"/>
        <v>0</v>
      </c>
    </row>
    <row r="36" spans="1:9" s="6" customFormat="1" ht="14.5" x14ac:dyDescent="0.3">
      <c r="A36" s="28">
        <v>23</v>
      </c>
      <c r="B36" s="51"/>
      <c r="C36" s="51"/>
      <c r="D36" s="28"/>
      <c r="E36" s="38" t="s">
        <v>10</v>
      </c>
      <c r="F36" s="28" t="s">
        <v>11</v>
      </c>
      <c r="G36" s="28">
        <v>1</v>
      </c>
      <c r="H36" s="27">
        <v>0</v>
      </c>
      <c r="I36" s="39">
        <f t="shared" si="1"/>
        <v>0</v>
      </c>
    </row>
    <row r="37" spans="1:9" s="6" customFormat="1" ht="29" x14ac:dyDescent="0.3">
      <c r="A37" s="28">
        <v>24</v>
      </c>
      <c r="B37" s="51"/>
      <c r="C37" s="51"/>
      <c r="D37" s="28"/>
      <c r="E37" s="38" t="s">
        <v>59</v>
      </c>
      <c r="F37" s="28" t="s">
        <v>11</v>
      </c>
      <c r="G37" s="28">
        <v>1</v>
      </c>
      <c r="H37" s="27">
        <v>0</v>
      </c>
      <c r="I37" s="39">
        <f t="shared" si="1"/>
        <v>0</v>
      </c>
    </row>
    <row r="38" spans="1:9" s="6" customFormat="1" ht="14.5" x14ac:dyDescent="0.3">
      <c r="A38" s="28">
        <v>25</v>
      </c>
      <c r="B38" s="51"/>
      <c r="C38" s="51"/>
      <c r="D38" s="28"/>
      <c r="E38" s="38" t="s">
        <v>79</v>
      </c>
      <c r="F38" s="28" t="s">
        <v>11</v>
      </c>
      <c r="G38" s="28">
        <v>1</v>
      </c>
      <c r="H38" s="27">
        <v>0</v>
      </c>
      <c r="I38" s="39">
        <f t="shared" si="1"/>
        <v>0</v>
      </c>
    </row>
    <row r="39" spans="1:9" s="41" customFormat="1" ht="18" customHeight="1" x14ac:dyDescent="0.35">
      <c r="A39" s="63"/>
      <c r="B39" s="64"/>
      <c r="C39" s="64"/>
      <c r="D39" s="64"/>
      <c r="E39" s="64"/>
      <c r="F39" s="64"/>
      <c r="G39" s="64"/>
      <c r="H39" s="65"/>
      <c r="I39" s="40">
        <f>SUM(I33:I38)</f>
        <v>0</v>
      </c>
    </row>
    <row r="40" spans="1:9" s="42" customFormat="1" ht="25.5" customHeight="1" x14ac:dyDescent="0.35">
      <c r="A40" s="72" t="s">
        <v>45</v>
      </c>
      <c r="B40" s="73"/>
      <c r="C40" s="73"/>
      <c r="D40" s="73"/>
      <c r="E40" s="73"/>
      <c r="F40" s="73"/>
      <c r="G40" s="73"/>
      <c r="H40" s="73"/>
      <c r="I40" s="74"/>
    </row>
    <row r="41" spans="1:9" s="6" customFormat="1" ht="312" customHeight="1" x14ac:dyDescent="0.3">
      <c r="A41" s="28">
        <v>26</v>
      </c>
      <c r="B41" s="29"/>
      <c r="C41" s="29"/>
      <c r="D41" s="28"/>
      <c r="E41" s="38" t="s">
        <v>84</v>
      </c>
      <c r="F41" s="28" t="s">
        <v>2</v>
      </c>
      <c r="G41" s="28">
        <v>1</v>
      </c>
      <c r="H41" s="27">
        <v>0</v>
      </c>
      <c r="I41" s="39">
        <f>H41*G41</f>
        <v>0</v>
      </c>
    </row>
    <row r="42" spans="1:9" s="6" customFormat="1" ht="14.5" x14ac:dyDescent="0.3">
      <c r="A42" s="28">
        <v>27</v>
      </c>
      <c r="B42" s="29"/>
      <c r="C42" s="29"/>
      <c r="D42" s="28"/>
      <c r="E42" s="38" t="s">
        <v>86</v>
      </c>
      <c r="F42" s="28" t="s">
        <v>2</v>
      </c>
      <c r="G42" s="28">
        <v>1</v>
      </c>
      <c r="H42" s="27">
        <v>0</v>
      </c>
      <c r="I42" s="39">
        <f>H42*G42</f>
        <v>0</v>
      </c>
    </row>
    <row r="43" spans="1:9" s="41" customFormat="1" ht="18" customHeight="1" thickBot="1" x14ac:dyDescent="0.4">
      <c r="A43" s="63"/>
      <c r="B43" s="64"/>
      <c r="C43" s="64"/>
      <c r="D43" s="64"/>
      <c r="E43" s="64"/>
      <c r="F43" s="64"/>
      <c r="G43" s="64"/>
      <c r="H43" s="65"/>
      <c r="I43" s="40">
        <f>SUM(I41:I42)</f>
        <v>0</v>
      </c>
    </row>
    <row r="44" spans="1:9" s="42" customFormat="1" ht="25" customHeight="1" thickBot="1" x14ac:dyDescent="0.4">
      <c r="A44" s="75" t="s">
        <v>76</v>
      </c>
      <c r="B44" s="76"/>
      <c r="C44" s="76"/>
      <c r="D44" s="76"/>
      <c r="E44" s="76"/>
      <c r="F44" s="76"/>
      <c r="G44" s="76"/>
      <c r="H44" s="76"/>
      <c r="I44" s="43">
        <f>SUM(I39,I31,I26,I21,I43)</f>
        <v>0</v>
      </c>
    </row>
    <row r="45" spans="1:9" s="44" customFormat="1" ht="14.5" x14ac:dyDescent="0.35">
      <c r="D45" s="45"/>
      <c r="F45" s="42"/>
      <c r="G45" s="46"/>
    </row>
    <row r="46" spans="1:9" s="44" customFormat="1" ht="14.5" x14ac:dyDescent="0.35">
      <c r="D46" s="45"/>
      <c r="F46" s="42"/>
      <c r="G46" s="46"/>
    </row>
    <row r="47" spans="1:9" s="44" customFormat="1" ht="32.5" customHeight="1" x14ac:dyDescent="0.35">
      <c r="A47" s="66" t="s">
        <v>83</v>
      </c>
      <c r="B47" s="66"/>
      <c r="C47" s="66"/>
      <c r="D47" s="66"/>
      <c r="E47" s="66"/>
      <c r="F47" s="66"/>
      <c r="G47" s="66"/>
      <c r="H47" s="66"/>
      <c r="I47" s="66"/>
    </row>
  </sheetData>
  <sheetProtection sheet="1"/>
  <mergeCells count="13">
    <mergeCell ref="A47:I47"/>
    <mergeCell ref="A21:H21"/>
    <mergeCell ref="A22:I22"/>
    <mergeCell ref="A26:H26"/>
    <mergeCell ref="A27:I27"/>
    <mergeCell ref="A31:H31"/>
    <mergeCell ref="A5:I5"/>
    <mergeCell ref="A6:I6"/>
    <mergeCell ref="A44:H44"/>
    <mergeCell ref="A32:I32"/>
    <mergeCell ref="A39:H39"/>
    <mergeCell ref="A40:I40"/>
    <mergeCell ref="A43:H43"/>
  </mergeCells>
  <pageMargins left="0.19685039370078741" right="0.19685039370078741" top="0.15748031496062992" bottom="0.33" header="0.15748031496062992" footer="0.15748031496062992"/>
  <pageSetup paperSize="9" scale="73" fitToHeight="0" orientation="landscape" verticalDpi="300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I18"/>
  <sheetViews>
    <sheetView zoomScale="85" zoomScaleNormal="85" workbookViewId="0">
      <pane ySplit="7" topLeftCell="A8" activePane="bottomLeft" state="frozen"/>
      <selection pane="bottomLeft" activeCell="B8" sqref="B8"/>
    </sheetView>
  </sheetViews>
  <sheetFormatPr defaultColWidth="9.1796875" defaultRowHeight="12.5" x14ac:dyDescent="0.25"/>
  <cols>
    <col min="1" max="1" width="9.1796875" style="37"/>
    <col min="2" max="2" width="15.81640625" style="37" customWidth="1"/>
    <col min="3" max="3" width="19.08984375" style="47" customWidth="1"/>
    <col min="4" max="4" width="20.7265625" style="48" bestFit="1" customWidth="1"/>
    <col min="5" max="5" width="70.7265625" style="37" customWidth="1"/>
    <col min="6" max="6" width="12.6328125" style="37" bestFit="1" customWidth="1"/>
    <col min="7" max="7" width="8.26953125" style="37" customWidth="1"/>
    <col min="8" max="8" width="16.7265625" style="49" customWidth="1"/>
    <col min="9" max="9" width="23" style="50" bestFit="1" customWidth="1"/>
    <col min="10" max="10" width="31.54296875" style="7" customWidth="1"/>
    <col min="11" max="16384" width="9.1796875" style="7"/>
  </cols>
  <sheetData>
    <row r="1" spans="1:9" s="1" customFormat="1" ht="15.5" x14ac:dyDescent="0.35">
      <c r="A1" s="30" t="s">
        <v>62</v>
      </c>
      <c r="B1" s="31"/>
      <c r="C1" s="32"/>
      <c r="D1" s="32"/>
      <c r="E1" s="32"/>
      <c r="F1" s="32"/>
      <c r="G1" s="32"/>
      <c r="H1" s="32"/>
      <c r="I1" s="32"/>
    </row>
    <row r="2" spans="1:9" s="1" customFormat="1" ht="15.5" x14ac:dyDescent="0.35">
      <c r="A2" s="30" t="s">
        <v>72</v>
      </c>
      <c r="B2" s="31"/>
      <c r="C2" s="32"/>
      <c r="D2" s="32"/>
      <c r="E2" s="32"/>
      <c r="F2" s="32"/>
      <c r="G2" s="32"/>
      <c r="H2" s="32"/>
      <c r="I2" s="32"/>
    </row>
    <row r="3" spans="1:9" s="1" customFormat="1" ht="15.5" x14ac:dyDescent="0.35">
      <c r="A3" s="14" t="s">
        <v>82</v>
      </c>
      <c r="B3" s="32"/>
      <c r="C3" s="32"/>
      <c r="D3" s="32"/>
      <c r="E3" s="32"/>
      <c r="F3" s="32"/>
      <c r="G3" s="32"/>
      <c r="H3" s="32"/>
      <c r="I3" s="32"/>
    </row>
    <row r="4" spans="1:9" s="1" customFormat="1" ht="15" thickBot="1" x14ac:dyDescent="0.4">
      <c r="A4" s="32"/>
      <c r="B4" s="32"/>
      <c r="C4" s="32"/>
      <c r="D4" s="32"/>
      <c r="E4" s="32"/>
      <c r="F4" s="32"/>
      <c r="G4" s="32"/>
      <c r="H4" s="32"/>
      <c r="I4" s="32"/>
    </row>
    <row r="5" spans="1:9" s="3" customFormat="1" ht="25" customHeight="1" thickBot="1" x14ac:dyDescent="0.35">
      <c r="A5" s="67" t="s">
        <v>44</v>
      </c>
      <c r="B5" s="68"/>
      <c r="C5" s="68"/>
      <c r="D5" s="68"/>
      <c r="E5" s="68"/>
      <c r="F5" s="68"/>
      <c r="G5" s="68"/>
      <c r="H5" s="68"/>
      <c r="I5" s="69"/>
    </row>
    <row r="6" spans="1:9" s="8" customFormat="1" ht="31" customHeight="1" thickBot="1" x14ac:dyDescent="0.4">
      <c r="A6" s="70" t="s">
        <v>90</v>
      </c>
      <c r="B6" s="70"/>
      <c r="C6" s="70"/>
      <c r="D6" s="70"/>
      <c r="E6" s="70"/>
      <c r="F6" s="70"/>
      <c r="G6" s="70"/>
      <c r="H6" s="70"/>
      <c r="I6" s="71"/>
    </row>
    <row r="7" spans="1:9" s="37" customFormat="1" ht="29" x14ac:dyDescent="0.25">
      <c r="A7" s="34" t="s">
        <v>0</v>
      </c>
      <c r="B7" s="34" t="s">
        <v>66</v>
      </c>
      <c r="C7" s="34" t="s">
        <v>67</v>
      </c>
      <c r="D7" s="34" t="s">
        <v>68</v>
      </c>
      <c r="E7" s="34" t="s">
        <v>1</v>
      </c>
      <c r="F7" s="34" t="s">
        <v>70</v>
      </c>
      <c r="G7" s="35" t="s">
        <v>71</v>
      </c>
      <c r="H7" s="36" t="s">
        <v>69</v>
      </c>
      <c r="I7" s="34" t="s">
        <v>55</v>
      </c>
    </row>
    <row r="8" spans="1:9" s="8" customFormat="1" ht="101.5" x14ac:dyDescent="0.3">
      <c r="A8" s="28">
        <v>1</v>
      </c>
      <c r="B8" s="29"/>
      <c r="C8" s="29"/>
      <c r="D8" s="28" t="s">
        <v>81</v>
      </c>
      <c r="E8" s="38" t="s">
        <v>60</v>
      </c>
      <c r="F8" s="28" t="s">
        <v>2</v>
      </c>
      <c r="G8" s="28">
        <v>1</v>
      </c>
      <c r="H8" s="27">
        <v>0</v>
      </c>
      <c r="I8" s="39">
        <f t="shared" ref="I8:I14" si="0">H8*G8</f>
        <v>0</v>
      </c>
    </row>
    <row r="9" spans="1:9" s="8" customFormat="1" ht="130.5" x14ac:dyDescent="0.3">
      <c r="A9" s="28">
        <v>2</v>
      </c>
      <c r="B9" s="29"/>
      <c r="C9" s="29"/>
      <c r="D9" s="28" t="s">
        <v>19</v>
      </c>
      <c r="E9" s="38" t="s">
        <v>43</v>
      </c>
      <c r="F9" s="28" t="s">
        <v>2</v>
      </c>
      <c r="G9" s="28">
        <v>1</v>
      </c>
      <c r="H9" s="27">
        <v>0</v>
      </c>
      <c r="I9" s="39">
        <f t="shared" si="0"/>
        <v>0</v>
      </c>
    </row>
    <row r="10" spans="1:9" s="8" customFormat="1" ht="87" x14ac:dyDescent="0.3">
      <c r="A10" s="28">
        <v>3</v>
      </c>
      <c r="B10" s="29"/>
      <c r="C10" s="29"/>
      <c r="D10" s="28" t="s">
        <v>42</v>
      </c>
      <c r="E10" s="38" t="s">
        <v>94</v>
      </c>
      <c r="F10" s="28" t="s">
        <v>2</v>
      </c>
      <c r="G10" s="28">
        <v>1</v>
      </c>
      <c r="H10" s="27">
        <v>0</v>
      </c>
      <c r="I10" s="39">
        <f t="shared" si="0"/>
        <v>0</v>
      </c>
    </row>
    <row r="11" spans="1:9" s="8" customFormat="1" ht="43.5" x14ac:dyDescent="0.3">
      <c r="A11" s="28">
        <v>4</v>
      </c>
      <c r="B11" s="29"/>
      <c r="C11" s="29"/>
      <c r="D11" s="28" t="s">
        <v>41</v>
      </c>
      <c r="E11" s="38" t="s">
        <v>40</v>
      </c>
      <c r="F11" s="28" t="s">
        <v>2</v>
      </c>
      <c r="G11" s="28">
        <v>1</v>
      </c>
      <c r="H11" s="27">
        <v>0</v>
      </c>
      <c r="I11" s="39">
        <f t="shared" si="0"/>
        <v>0</v>
      </c>
    </row>
    <row r="12" spans="1:9" s="8" customFormat="1" ht="87" x14ac:dyDescent="0.3">
      <c r="A12" s="28">
        <v>5</v>
      </c>
      <c r="B12" s="29"/>
      <c r="C12" s="29"/>
      <c r="D12" s="28" t="s">
        <v>39</v>
      </c>
      <c r="E12" s="38" t="s">
        <v>38</v>
      </c>
      <c r="F12" s="28" t="s">
        <v>2</v>
      </c>
      <c r="G12" s="28">
        <v>1</v>
      </c>
      <c r="H12" s="27">
        <v>0</v>
      </c>
      <c r="I12" s="39">
        <f t="shared" si="0"/>
        <v>0</v>
      </c>
    </row>
    <row r="13" spans="1:9" s="8" customFormat="1" ht="29" x14ac:dyDescent="0.3">
      <c r="A13" s="28">
        <v>6</v>
      </c>
      <c r="B13" s="29"/>
      <c r="C13" s="29"/>
      <c r="D13" s="28" t="s">
        <v>15</v>
      </c>
      <c r="E13" s="38" t="s">
        <v>37</v>
      </c>
      <c r="F13" s="28" t="s">
        <v>2</v>
      </c>
      <c r="G13" s="28">
        <v>1</v>
      </c>
      <c r="H13" s="27">
        <v>0</v>
      </c>
      <c r="I13" s="39">
        <f t="shared" si="0"/>
        <v>0</v>
      </c>
    </row>
    <row r="14" spans="1:9" s="8" customFormat="1" ht="15" thickBot="1" x14ac:dyDescent="0.35">
      <c r="A14" s="28">
        <v>7</v>
      </c>
      <c r="B14" s="29"/>
      <c r="C14" s="29"/>
      <c r="D14" s="28" t="s">
        <v>36</v>
      </c>
      <c r="E14" s="38" t="s">
        <v>35</v>
      </c>
      <c r="F14" s="28" t="s">
        <v>2</v>
      </c>
      <c r="G14" s="28">
        <v>1</v>
      </c>
      <c r="H14" s="27">
        <v>0</v>
      </c>
      <c r="I14" s="39">
        <f t="shared" si="0"/>
        <v>0</v>
      </c>
    </row>
    <row r="15" spans="1:9" s="42" customFormat="1" ht="25" customHeight="1" thickBot="1" x14ac:dyDescent="0.4">
      <c r="A15" s="75" t="s">
        <v>76</v>
      </c>
      <c r="B15" s="76"/>
      <c r="C15" s="76"/>
      <c r="D15" s="76"/>
      <c r="E15" s="76"/>
      <c r="F15" s="76"/>
      <c r="G15" s="76"/>
      <c r="H15" s="76"/>
      <c r="I15" s="43">
        <f>SUM(I8:I14)</f>
        <v>0</v>
      </c>
    </row>
    <row r="16" spans="1:9" s="44" customFormat="1" ht="14.5" x14ac:dyDescent="0.35">
      <c r="D16" s="45"/>
      <c r="F16" s="42"/>
      <c r="G16" s="46"/>
    </row>
    <row r="17" spans="1:9" s="44" customFormat="1" ht="14.5" x14ac:dyDescent="0.35">
      <c r="D17" s="45"/>
      <c r="F17" s="42"/>
      <c r="G17" s="46"/>
    </row>
    <row r="18" spans="1:9" s="44" customFormat="1" ht="32.5" customHeight="1" x14ac:dyDescent="0.35">
      <c r="A18" s="66" t="s">
        <v>83</v>
      </c>
      <c r="B18" s="66"/>
      <c r="C18" s="66"/>
      <c r="D18" s="66"/>
      <c r="E18" s="66"/>
      <c r="F18" s="66"/>
      <c r="G18" s="66"/>
      <c r="H18" s="66"/>
      <c r="I18" s="66"/>
    </row>
  </sheetData>
  <sheetProtection sheet="1"/>
  <mergeCells count="4">
    <mergeCell ref="A15:H15"/>
    <mergeCell ref="A18:I18"/>
    <mergeCell ref="A5:I5"/>
    <mergeCell ref="A6:I6"/>
  </mergeCells>
  <pageMargins left="0.2" right="0.2" top="0.17" bottom="0.17" header="0.17" footer="0.17"/>
  <pageSetup paperSize="9" scale="73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8</vt:i4>
      </vt:variant>
    </vt:vector>
  </HeadingPairs>
  <TitlesOfParts>
    <vt:vector size="14" baseType="lpstr">
      <vt:lpstr>Tř stůl 403</vt:lpstr>
      <vt:lpstr>Rekapitulace</vt:lpstr>
      <vt:lpstr>Jazyková laboratoř 24+1, 404</vt:lpstr>
      <vt:lpstr>Jazyková laboratoř 16+1, 405</vt:lpstr>
      <vt:lpstr>Jazyková laboratoř 24+1, 407</vt:lpstr>
      <vt:lpstr>Homework</vt:lpstr>
      <vt:lpstr>Homework!Názvy_tisku</vt:lpstr>
      <vt:lpstr>'Jazyková laboratoř 16+1, 405'!Názvy_tisku</vt:lpstr>
      <vt:lpstr>'Jazyková laboratoř 24+1, 404'!Názvy_tisku</vt:lpstr>
      <vt:lpstr>'Jazyková laboratoř 24+1, 407'!Názvy_tisku</vt:lpstr>
      <vt:lpstr>Homework!Oblast_tisku</vt:lpstr>
      <vt:lpstr>'Jazyková laboratoř 16+1, 405'!Oblast_tisku</vt:lpstr>
      <vt:lpstr>'Jazyková laboratoř 24+1, 404'!Oblast_tisku</vt:lpstr>
      <vt:lpstr>'Jazyková laboratoř 24+1, 407'!Oblast_tisku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Macků Eva</dc:creator>
  <cp:lastModifiedBy>Bena Marek</cp:lastModifiedBy>
  <cp:lastPrinted>2019-06-23T20:37:35Z</cp:lastPrinted>
  <dcterms:created xsi:type="dcterms:W3CDTF">2016-10-24T16:19:44Z</dcterms:created>
  <dcterms:modified xsi:type="dcterms:W3CDTF">2019-06-24T12:23:16Z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1029</vt:lpwstr>
  </property>
</Properties>
</file>