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21765" activeTab="0"/>
  </bookViews>
  <sheets>
    <sheet name="Rekapitulace" sheetId="1" r:id="rId1"/>
    <sheet name="SO 02" sheetId="2" r:id="rId2"/>
    <sheet name="SO 101" sheetId="3" r:id="rId3"/>
  </sheets>
  <definedNames>
    <definedName name="_xlnm.Print_Titles" localSheetId="2">'SO 101'!$6:$7</definedName>
    <definedName name="_xlnm.Print_Area" localSheetId="0">'Rekapitulace'!$A$1:$L$14</definedName>
  </definedNames>
  <calcPr fullCalcOnLoad="1"/>
</workbook>
</file>

<file path=xl/sharedStrings.xml><?xml version="1.0" encoding="utf-8"?>
<sst xmlns="http://schemas.openxmlformats.org/spreadsheetml/2006/main" count="303" uniqueCount="231">
  <si>
    <t>ORIENTAČNÍ ROZPOČET
 (položkový rozpis)</t>
  </si>
  <si>
    <t>Databáze:</t>
  </si>
  <si>
    <t>Nabídka číslo:</t>
  </si>
  <si>
    <t xml:space="preserve">                                                  </t>
  </si>
  <si>
    <t xml:space="preserve">  Stavba:      718                              Oprava místní komunikace v Bílkově                                                                  </t>
  </si>
  <si>
    <t xml:space="preserve">   SO 02  Vedlejší a ostatní náklady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</si>
  <si>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</si>
  <si>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</si>
  <si>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</si>
  <si>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</si>
  <si>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</si>
  <si>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</si>
  <si>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Všeobecné konstrukce a práce</t>
  </si>
  <si>
    <t>01400</t>
  </si>
  <si>
    <t xml:space="preserve">Poplatky všeobecné - vytýčení inženýrských sítí                                                     </t>
  </si>
  <si>
    <t xml:space="preserve">ks   </t>
  </si>
  <si>
    <t>_3T80HGHXZ</t>
  </si>
  <si>
    <t xml:space="preserve">stávající podzemní vedení v prostoru stavby                                                         </t>
  </si>
  <si>
    <t xml:space="preserve">bere se jako celek 1 ks                                                                             </t>
  </si>
  <si>
    <t>02720a</t>
  </si>
  <si>
    <t xml:space="preserve">Pomoc prác zříz nebo zajišť regul a ochr.dopr.                                                      </t>
  </si>
  <si>
    <t>_3T80HGHY0</t>
  </si>
  <si>
    <t xml:space="preserve">dopravně inženýrské opatření                                                                        </t>
  </si>
  <si>
    <t>02960</t>
  </si>
  <si>
    <t xml:space="preserve">Ostatní požadavky - odborný dozor                                                                   </t>
  </si>
  <si>
    <t>_3T80HGHY1</t>
  </si>
  <si>
    <t xml:space="preserve">pro zajištění BOZP                                                                                  </t>
  </si>
  <si>
    <t xml:space="preserve"> Celkem :</t>
  </si>
  <si>
    <t>Odbytová cena bez DPH:</t>
  </si>
  <si>
    <t xml:space="preserve">   SO 101  Komunikace                                                                                          </t>
  </si>
  <si>
    <t>Zemní práce</t>
  </si>
  <si>
    <t>111301111</t>
  </si>
  <si>
    <t xml:space="preserve">Sejmutí drnu tl do 100 mm s přemístěním do 50 m nebo naložením na dopravní prostředek               </t>
  </si>
  <si>
    <t xml:space="preserve">M2   </t>
  </si>
  <si>
    <t>_3R40WGIWJ</t>
  </si>
  <si>
    <t xml:space="preserve">přerostlý drn na kci vozovky                                                                        </t>
  </si>
  <si>
    <t xml:space="preserve">uvažuje se plocha 184,0*0,5 m2                                                                      </t>
  </si>
  <si>
    <t>121101101</t>
  </si>
  <si>
    <t xml:space="preserve">Sejmutí ornice s přemístěním na vzdálenost do 50 m                                                  </t>
  </si>
  <si>
    <t xml:space="preserve">M3   </t>
  </si>
  <si>
    <t>_3T70W5RXJ</t>
  </si>
  <si>
    <t xml:space="preserve">v místě výkopu pro nové obruby 0,5*88,5*0,1 m3                                                      </t>
  </si>
  <si>
    <t>113154113</t>
  </si>
  <si>
    <t xml:space="preserve">Frézování živičného krytu tl 50 mm pruh š 0,5 m pl do 500 m2 bez překážek v trase                   </t>
  </si>
  <si>
    <t>_3QC0PJY9M</t>
  </si>
  <si>
    <t xml:space="preserve">napojení na st. povrch vozovky                                                                      </t>
  </si>
  <si>
    <t xml:space="preserve">v ZÚ (13+11)*2                                                                                      </t>
  </si>
  <si>
    <t xml:space="preserve">v KÚ 7*2                                                                                            </t>
  </si>
  <si>
    <t>113107242</t>
  </si>
  <si>
    <t xml:space="preserve">Odstranění podkladu pl přes 200 m2 živičných tl 100 mm                                              </t>
  </si>
  <si>
    <t>_3T70NQEHP</t>
  </si>
  <si>
    <t xml:space="preserve">plocha sanace vozovky dle vv 330,75 m2                                                              </t>
  </si>
  <si>
    <t>113107222</t>
  </si>
  <si>
    <t xml:space="preserve">Odstranění podkladu pl přes 200 m2 z kameniva drceného tl 200 mm                                    </t>
  </si>
  <si>
    <t>_3P80T5WJT</t>
  </si>
  <si>
    <t>113202111</t>
  </si>
  <si>
    <t xml:space="preserve">Vytrhání obrub krajníků obrubníků stojatých                                                         </t>
  </si>
  <si>
    <t xml:space="preserve">M    </t>
  </si>
  <si>
    <t>_3T80SVFMP</t>
  </si>
  <si>
    <t xml:space="preserve">v místě sanace dle kub. 57,5 m                                                                      </t>
  </si>
  <si>
    <t>122202201</t>
  </si>
  <si>
    <t xml:space="preserve">Odkopávky a prokopávky nezapažené pro silnice objemu do 100 m3 v hornině tř. 3                      </t>
  </si>
  <si>
    <t>_3P80T720L</t>
  </si>
  <si>
    <t xml:space="preserve">na ploše sanace 330,75*0,1 m3                                                                       </t>
  </si>
  <si>
    <t>132201101</t>
  </si>
  <si>
    <t xml:space="preserve">Hloubení rýh š do 600 mm v hornině tř. 3 objemu do 100 m3                                           </t>
  </si>
  <si>
    <t>_3QC0QJ80W</t>
  </si>
  <si>
    <t xml:space="preserve">88,5*0,5*0,3 pro obruby                                                                             </t>
  </si>
  <si>
    <t>171101141</t>
  </si>
  <si>
    <t xml:space="preserve">Uložení sypaniny do 0,75 m3 násypu na 1 m silnice nebo železnice                                    </t>
  </si>
  <si>
    <t>_3T70VGQLY</t>
  </si>
  <si>
    <t xml:space="preserve">zásyp za obrubníky                                                                                  </t>
  </si>
  <si>
    <t xml:space="preserve">bere se 0,2*0,25*88,5 m3                                                                            </t>
  </si>
  <si>
    <t>162501102</t>
  </si>
  <si>
    <t xml:space="preserve">Vodorovné přemístění do 3000 m výkopku/sypaniny z horniny tř. 1 až 4                                </t>
  </si>
  <si>
    <t>_3P80T8G70</t>
  </si>
  <si>
    <t xml:space="preserve">odkopávka 33,075 m3                                                                                 </t>
  </si>
  <si>
    <t xml:space="preserve">hloubení rýh 13,275 m3                                                                              </t>
  </si>
  <si>
    <t xml:space="preserve">odečte se násyp -4,425 m3                                                                           </t>
  </si>
  <si>
    <t>171201211</t>
  </si>
  <si>
    <t xml:space="preserve">Poplatek za uložení odpadu ze sypaniny na skládce (skládkovné)                                      </t>
  </si>
  <si>
    <t xml:space="preserve">T    </t>
  </si>
  <si>
    <t>_3T70VUO83</t>
  </si>
  <si>
    <t xml:space="preserve">dle vodor. přemístění 41,925*1,8                                                                    </t>
  </si>
  <si>
    <t>181951102</t>
  </si>
  <si>
    <t xml:space="preserve">Úprava pláně v hornině tř. 1 až 4 se zhutněním                                                      </t>
  </si>
  <si>
    <t>_3P80T9ASN</t>
  </si>
  <si>
    <t xml:space="preserve">v rýze pod obrbníky 0,5*88,5 m2                                                                     </t>
  </si>
  <si>
    <t>181301101</t>
  </si>
  <si>
    <t xml:space="preserve">Rozprostření ornice tl vrstvy do 100 mm pl do 500 m2 v rovině nebo ve svahu do 1:5                  </t>
  </si>
  <si>
    <t>_3R40W4LMS</t>
  </si>
  <si>
    <t xml:space="preserve">úprava terénu za obrubníky 0,5*88,5 m2                                                              </t>
  </si>
  <si>
    <t>180402111</t>
  </si>
  <si>
    <t xml:space="preserve">Založení parkového trávníku výsevem v rovině a ve svahu do 1:5                                      </t>
  </si>
  <si>
    <t>_3T70VXXZG</t>
  </si>
  <si>
    <t xml:space="preserve">dle rozprostření ornice 44,25 m2                                                                    </t>
  </si>
  <si>
    <t>005724100</t>
  </si>
  <si>
    <t xml:space="preserve">SMES TRAVNI PARKOVA REKREACNI                                                                       </t>
  </si>
  <si>
    <t xml:space="preserve">KG   </t>
  </si>
  <si>
    <t>_3T70VZ2LF</t>
  </si>
  <si>
    <t xml:space="preserve">uvažuje se cca 0,03 kg/m2                                                                           </t>
  </si>
  <si>
    <t xml:space="preserve">44,25*0,03                                                                                          </t>
  </si>
  <si>
    <t>185804311</t>
  </si>
  <si>
    <t xml:space="preserve">Zalití rostlin vodou plocha do 20 m2                                                                </t>
  </si>
  <si>
    <t>_3T70VZX93</t>
  </si>
  <si>
    <t xml:space="preserve">uvažuje se 10x po 10l na m2                                                                         </t>
  </si>
  <si>
    <t xml:space="preserve">44,25*10*10*0,001                                                                                   </t>
  </si>
  <si>
    <t>2013/I Celkem :</t>
  </si>
  <si>
    <t>Komunikace</t>
  </si>
  <si>
    <t>564831111</t>
  </si>
  <si>
    <t xml:space="preserve">Podklad ze štěrkodrtě ŠD tl 100 mm                                                                  </t>
  </si>
  <si>
    <t>_3P80TD5Z3</t>
  </si>
  <si>
    <t xml:space="preserve">pod obrubníky 88,5*0,5                                                                              </t>
  </si>
  <si>
    <t>572753111</t>
  </si>
  <si>
    <t xml:space="preserve">Vyrovnání povrchu dosavadních krytů asfaltovým betonem ACO (AB)                                     </t>
  </si>
  <si>
    <t>_3P80TEAJF</t>
  </si>
  <si>
    <t xml:space="preserve">dle kubatur 17,12*2,42                                                                              </t>
  </si>
  <si>
    <t xml:space="preserve">v upr. vjezdech 34,0*0,03*2,4                                                                       </t>
  </si>
  <si>
    <t>577144121</t>
  </si>
  <si>
    <t xml:space="preserve">Asfaltový beton vrstva obrusná ACO 11 (ABS) tř. I tl 50 mm š přes 3 m z nemodifikovaného asfaltu    </t>
  </si>
  <si>
    <t>_3P80TEWNV</t>
  </si>
  <si>
    <t xml:space="preserve">plocha vozovky celkem 901,28 m2                                                                     </t>
  </si>
  <si>
    <t xml:space="preserve">plocha vjezdů nová kce dle vv 33,0 m2                                                               </t>
  </si>
  <si>
    <t xml:space="preserve">plocha vjezdů povrch. úpr. dle vv 34,0 m2                                                           </t>
  </si>
  <si>
    <t>565135121</t>
  </si>
  <si>
    <t xml:space="preserve">Asfaltový beton vrstva podkladní ACP 16 (obalované kamenivo OKS) tl 50 mm š přes 3 m                </t>
  </si>
  <si>
    <t>_3R40W9D77</t>
  </si>
  <si>
    <t xml:space="preserve">plocha sanace dle vv 330,75 m2                                                                      </t>
  </si>
  <si>
    <t>573231111</t>
  </si>
  <si>
    <t xml:space="preserve">Postřik živičný spojovací ze silniční emulze v množství do 0,7 kg/m2                                </t>
  </si>
  <si>
    <t>_3QC0QTG3P</t>
  </si>
  <si>
    <t xml:space="preserve">pod vyrovnávku v množství 0,5kg/m2                                                                  </t>
  </si>
  <si>
    <t xml:space="preserve">dle plochy povrch. úpr. vozovky dle vv 570,53 m2                                                    </t>
  </si>
  <si>
    <t xml:space="preserve">dle pl. povrch. úpr. vjezdů dle vv 34,0 m2                                                          </t>
  </si>
  <si>
    <t xml:space="preserve">pod kryt v množství 0,2kg/m2                                                                        </t>
  </si>
  <si>
    <t xml:space="preserve">pl. vozovky celkem dle vv 901,28 m2                                                                 </t>
  </si>
  <si>
    <t xml:space="preserve">pl. vjezdů nová kce dle vv 33,0 m2                                                                  </t>
  </si>
  <si>
    <t xml:space="preserve">pl. vjezdů povrch. úpr. dle vv 34,0 m2                                                              </t>
  </si>
  <si>
    <t>564851111</t>
  </si>
  <si>
    <t xml:space="preserve">Podklad ze štěrkodrtě ŠD tl 150 mm                                                                  </t>
  </si>
  <si>
    <t>_3T70WPM1P</t>
  </si>
  <si>
    <t xml:space="preserve">pro sanaci a novou kci vjezdů ve dvou vrstvách, ŠDa                                                 </t>
  </si>
  <si>
    <t xml:space="preserve">plocha sanace dle vv 330,75*2 m2                                                                    </t>
  </si>
  <si>
    <t xml:space="preserve">plocha vjezdů nová kce dle vv 33,0*2 m2                                                             </t>
  </si>
  <si>
    <t>569811111</t>
  </si>
  <si>
    <t xml:space="preserve">Zpevnění krajnic štěrkodrtí tl 50 mm                                                                </t>
  </si>
  <si>
    <t>_3R40WFHZ6</t>
  </si>
  <si>
    <t xml:space="preserve">pl. vjezdů ŠD dle vv 97,5 m2                                                                        </t>
  </si>
  <si>
    <t xml:space="preserve">krajnice po pravé straně 184,0*0,5 m2                                                               </t>
  </si>
  <si>
    <t>Potrubí</t>
  </si>
  <si>
    <t>899431111</t>
  </si>
  <si>
    <t xml:space="preserve">Výšková úprava uličního vstupu nebo vpusti do 200 mm zvýšením krycího hrnce, šoupěte nebo hydrantu  </t>
  </si>
  <si>
    <t xml:space="preserve">KUS  </t>
  </si>
  <si>
    <t>_3QC0SFXPW</t>
  </si>
  <si>
    <t xml:space="preserve">dle vv 3 ks                                                                                         </t>
  </si>
  <si>
    <t>899231111</t>
  </si>
  <si>
    <t xml:space="preserve">Výšková úprava uličního vstupu nebo vpusti do 200 mm zvýšením mříže                                 </t>
  </si>
  <si>
    <t>_3QC0SGLNG</t>
  </si>
  <si>
    <t xml:space="preserve">dle vv 1 ks                                                                                         </t>
  </si>
  <si>
    <t>899331111</t>
  </si>
  <si>
    <t xml:space="preserve">Výšková úprava uličního vstupu nebo vpusti do 200 mm zvýšením poklopu                               </t>
  </si>
  <si>
    <t>_3QC0SH8I4</t>
  </si>
  <si>
    <t xml:space="preserve">dle vv 6 ks                                                                                         </t>
  </si>
  <si>
    <t>Ostatní konstrukce a práce</t>
  </si>
  <si>
    <t>919735112</t>
  </si>
  <si>
    <t xml:space="preserve">Řezání stávajícího živičného krytu hl do 100 mm                                                     </t>
  </si>
  <si>
    <t>_3T70X9D4G</t>
  </si>
  <si>
    <t xml:space="preserve">dle kub. 28,0 m                                                                                     </t>
  </si>
  <si>
    <t>916131213</t>
  </si>
  <si>
    <t xml:space="preserve">Osazení silničního obrubníku betonového stojatého s boční opěrou do lože z betonu prostého          </t>
  </si>
  <si>
    <t>_3QC0QPT8R</t>
  </si>
  <si>
    <t xml:space="preserve">dle vv 88,5 m                                                                                       </t>
  </si>
  <si>
    <t>592175040</t>
  </si>
  <si>
    <t xml:space="preserve">Obrubník betonový silniční  250x1000/150/120                                                        </t>
  </si>
  <si>
    <t>_3QC0QQN45</t>
  </si>
  <si>
    <t xml:space="preserve">dle osazení, ztratné 1%                                                                             </t>
  </si>
  <si>
    <t xml:space="preserve">88,5*1,01                                                                                           </t>
  </si>
  <si>
    <t>938908411</t>
  </si>
  <si>
    <t xml:space="preserve">Očištění povrchu krytu nebo podkladu živičného                                                      </t>
  </si>
  <si>
    <t>_3QC0QY80T</t>
  </si>
  <si>
    <t xml:space="preserve">dle plocha povrch. úpr. 570,53 m2                                                                   </t>
  </si>
  <si>
    <t>997221551</t>
  </si>
  <si>
    <t xml:space="preserve">Vodorovná doprava suti ze sypkých materiálů do 1 km                                                 </t>
  </si>
  <si>
    <t>_3P80TH79P</t>
  </si>
  <si>
    <t xml:space="preserve">vyfrézovaný materiál 62,0*0,128                                                                     </t>
  </si>
  <si>
    <t xml:space="preserve">odstr. kam. drc. 330,75*0,235                                                                       </t>
  </si>
  <si>
    <t>997221559</t>
  </si>
  <si>
    <t xml:space="preserve">Příplatek ZKD 1 km u vodorovné dopravy suti ze sypkých materiálů                                    </t>
  </si>
  <si>
    <t>_3T80ERYQ6</t>
  </si>
  <si>
    <t xml:space="preserve">na deponii dle určení stavebníka, vzdálenost do 3 km                                                </t>
  </si>
  <si>
    <t xml:space="preserve">vyfrézovaný materiál 62,0*0,128*(3-1)                                                               </t>
  </si>
  <si>
    <t xml:space="preserve">na skládku odpadů, vzdálenost do 4 km                                                               </t>
  </si>
  <si>
    <t xml:space="preserve">odstr. kam. drc. 330,75*0,235 *(4-1)                                                                </t>
  </si>
  <si>
    <t>997221561</t>
  </si>
  <si>
    <t xml:space="preserve">Vodorovná doprava suti z kusových materiálů do 1 km                                                 </t>
  </si>
  <si>
    <t>_3T80ETGG5</t>
  </si>
  <si>
    <t xml:space="preserve">odstr. vrstva PM 330,75*0,181                                                                       </t>
  </si>
  <si>
    <t>997221569</t>
  </si>
  <si>
    <t xml:space="preserve">Příplatek ZKD 1 km u vodorovné dopravy suti z kusových materiálů                                    </t>
  </si>
  <si>
    <t>_3T80ETT5B</t>
  </si>
  <si>
    <t xml:space="preserve">odstr. vrstva PM 330,75*0,181*(4-1)                                                                 </t>
  </si>
  <si>
    <t>997221571</t>
  </si>
  <si>
    <t xml:space="preserve">Vodorovná doprava vybouraných hmot do 1 km                                                          </t>
  </si>
  <si>
    <t>_3T80T97UU</t>
  </si>
  <si>
    <t xml:space="preserve">vytrhané obruby 57,5*0,205                                                                          </t>
  </si>
  <si>
    <t>997221579</t>
  </si>
  <si>
    <t xml:space="preserve">Příplatek ZKD 1 km u vodorovné dopravy vybouraných hmot                                             </t>
  </si>
  <si>
    <t>_3T80TA4LY</t>
  </si>
  <si>
    <t xml:space="preserve">vytrhané obruby 57,5*0,205*(4-1)                                                                    </t>
  </si>
  <si>
    <t>997221815</t>
  </si>
  <si>
    <t xml:space="preserve">Poplatek za uložení betonového odpadu na skládce (skládkovné)                                       </t>
  </si>
  <si>
    <t>_3T80TC8FW</t>
  </si>
  <si>
    <t>997221855</t>
  </si>
  <si>
    <t xml:space="preserve">Poplatek za uložení odpadu z kameniva na skládce (skládkovné)                                       </t>
  </si>
  <si>
    <t>_3T80FO0TG</t>
  </si>
  <si>
    <t>997221845</t>
  </si>
  <si>
    <t xml:space="preserve">Poplatek za uložení odpadu z asfaltových povrchů na skládce (skládkovné)                            </t>
  </si>
  <si>
    <t>_3T80FOIAO</t>
  </si>
  <si>
    <t>998225111</t>
  </si>
  <si>
    <t xml:space="preserve">Přesun hmot pro pozemní komunikace s krytem z kamene, monolitickým betonovým nebo živičným          </t>
  </si>
  <si>
    <t>_3P80TIHC3</t>
  </si>
  <si>
    <r>
      <t>WAY</t>
    </r>
    <r>
      <rPr>
        <b/>
        <sz val="10"/>
        <rFont val="Times New Roman"/>
        <family val="1"/>
      </rPr>
      <t xml:space="preserve"> project s.r.o.</t>
    </r>
  </si>
  <si>
    <t>ORIENTAČNÍ ROZPOČET (rekapitulace)</t>
  </si>
  <si>
    <t>Cena bez DPH</t>
  </si>
  <si>
    <t>DPH 21</t>
  </si>
  <si>
    <t>DPH 15</t>
  </si>
  <si>
    <t>Cena s DPH</t>
  </si>
  <si>
    <t>STAVBA CELKEM</t>
  </si>
  <si>
    <t>Sazba DPH</t>
  </si>
  <si>
    <t>DPH celkem</t>
  </si>
  <si>
    <t>Odbytová cena s DPH: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</si>
</sst>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0"/>
      <name val="Braggadocio"/>
      <family val="5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4" borderId="2" xfId="0" applyFont="1" applyFill="1" applyBorder="1" applyAlignment="1">
      <alignment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164" fontId="6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4" fontId="2" fillId="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7" fontId="1" fillId="3" borderId="1" xfId="0" applyNumberFormat="1" applyFont="1" applyFill="1" applyBorder="1" applyAlignment="1">
      <alignment/>
    </xf>
    <xf numFmtId="0" fontId="9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K12" sqref="K12:L12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7" width="9.140625" style="1" customWidth="1"/>
    <col min="8" max="10" width="14.7109375" style="1" customWidth="1"/>
    <col min="11" max="11" width="14.7109375" style="1" hidden="1" customWidth="1"/>
    <col min="12" max="12" width="14.7109375" style="1" customWidth="1"/>
  </cols>
  <sheetData>
    <row r="1" spans="1:12" ht="13.5" thickBot="1">
      <c r="A1" s="3"/>
      <c r="B1" s="2"/>
      <c r="E1" s="40" t="s">
        <v>222</v>
      </c>
      <c r="F1" s="41"/>
      <c r="G1" s="41"/>
      <c r="H1" s="41"/>
      <c r="J1" s="6" t="s">
        <v>1</v>
      </c>
      <c r="K1" s="23"/>
      <c r="L1" s="1" t="s">
        <v>3</v>
      </c>
    </row>
    <row r="2" spans="3:11" ht="13.5" thickBot="1">
      <c r="C2" s="8"/>
      <c r="E2" s="41"/>
      <c r="F2" s="41"/>
      <c r="G2" s="41"/>
      <c r="H2" s="41"/>
      <c r="J2" s="6" t="s">
        <v>2</v>
      </c>
      <c r="K2" s="23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3.5" thickBot="1"/>
    <row r="6" spans="1:12" ht="14.25" thickBot="1">
      <c r="A6" s="16" t="s">
        <v>7</v>
      </c>
      <c r="B6" s="16"/>
      <c r="C6" s="16"/>
      <c r="D6" s="16"/>
      <c r="E6" s="16"/>
      <c r="F6" s="16"/>
      <c r="G6" s="42"/>
      <c r="H6" s="19" t="s">
        <v>223</v>
      </c>
      <c r="I6" s="19" t="s">
        <v>224</v>
      </c>
      <c r="J6" s="18" t="s">
        <v>225</v>
      </c>
      <c r="K6" s="43"/>
      <c r="L6" s="18" t="s">
        <v>226</v>
      </c>
    </row>
    <row r="7" spans="1:12" ht="15" thickBot="1">
      <c r="A7" s="12" t="s">
        <v>5</v>
      </c>
      <c r="B7" s="13"/>
      <c r="C7" s="13"/>
      <c r="D7" s="13"/>
      <c r="E7" s="13"/>
      <c r="F7" s="13"/>
      <c r="G7" s="44"/>
      <c r="H7" s="45">
        <f>'SO 02'!K19</f>
        <v>0</v>
      </c>
      <c r="I7" s="45">
        <f>H7*0.21</f>
        <v>0</v>
      </c>
      <c r="J7" s="45">
        <v>0</v>
      </c>
      <c r="K7" s="44"/>
      <c r="L7" s="45">
        <f>H7+I7</f>
        <v>0</v>
      </c>
    </row>
    <row r="8" spans="1:12" ht="15" thickBot="1">
      <c r="A8" s="12" t="s">
        <v>29</v>
      </c>
      <c r="B8" s="13"/>
      <c r="C8" s="13"/>
      <c r="D8" s="13"/>
      <c r="E8" s="13"/>
      <c r="F8" s="13"/>
      <c r="G8" s="44"/>
      <c r="H8" s="45">
        <f>'SO 101'!K124</f>
        <v>0</v>
      </c>
      <c r="I8" s="45">
        <f>H8*0.21</f>
        <v>0</v>
      </c>
      <c r="J8" s="45">
        <v>0</v>
      </c>
      <c r="K8" s="44"/>
      <c r="L8" s="45">
        <f>H8+I8</f>
        <v>0</v>
      </c>
    </row>
    <row r="9" spans="1: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46" t="s">
        <v>227</v>
      </c>
      <c r="B10" s="47"/>
      <c r="C10" s="47"/>
      <c r="D10" s="35" t="s">
        <v>228</v>
      </c>
      <c r="E10" s="35"/>
      <c r="F10" s="35" t="s">
        <v>229</v>
      </c>
      <c r="G10" s="35"/>
      <c r="H10" s="36" t="s">
        <v>28</v>
      </c>
      <c r="I10" s="36"/>
      <c r="J10" s="36"/>
      <c r="K10" s="37">
        <f>H7+H8</f>
        <v>0</v>
      </c>
      <c r="L10" s="36"/>
    </row>
    <row r="11" spans="1:12" ht="14.25">
      <c r="A11" s="48"/>
      <c r="B11" s="48"/>
      <c r="C11" s="48"/>
      <c r="D11" s="49">
        <v>21</v>
      </c>
      <c r="E11" s="35"/>
      <c r="F11" s="49">
        <f>I7+I8</f>
        <v>0</v>
      </c>
      <c r="G11" s="35"/>
      <c r="H11" s="11"/>
      <c r="I11" s="11"/>
      <c r="J11" s="11"/>
      <c r="K11" s="11"/>
      <c r="L11" s="11"/>
    </row>
    <row r="12" spans="1:12" ht="14.25">
      <c r="A12" s="48"/>
      <c r="B12" s="48"/>
      <c r="C12" s="48"/>
      <c r="D12" s="49">
        <v>15</v>
      </c>
      <c r="E12" s="35"/>
      <c r="F12" s="49"/>
      <c r="G12" s="35"/>
      <c r="H12" s="36" t="s">
        <v>230</v>
      </c>
      <c r="I12" s="36"/>
      <c r="J12" s="36"/>
      <c r="K12" s="37">
        <f>K10+F11</f>
        <v>0</v>
      </c>
      <c r="L12" s="36"/>
    </row>
    <row r="13" spans="1:12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21">
    <mergeCell ref="A14:L14"/>
    <mergeCell ref="K12:L12"/>
    <mergeCell ref="D12:E12"/>
    <mergeCell ref="F12:G12"/>
    <mergeCell ref="A13:L13"/>
    <mergeCell ref="A10:C12"/>
    <mergeCell ref="H10:J10"/>
    <mergeCell ref="D10:E10"/>
    <mergeCell ref="F10:G10"/>
    <mergeCell ref="H11:L11"/>
    <mergeCell ref="D11:E11"/>
    <mergeCell ref="F11:G11"/>
    <mergeCell ref="H12:J12"/>
    <mergeCell ref="A7:F7"/>
    <mergeCell ref="A8:F8"/>
    <mergeCell ref="A9:L9"/>
    <mergeCell ref="K10:L10"/>
    <mergeCell ref="A3:L4"/>
    <mergeCell ref="A6:F6"/>
    <mergeCell ref="A1:B1"/>
    <mergeCell ref="E1:H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D30" sqref="D30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24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39" t="s">
        <v>221</v>
      </c>
      <c r="B1" s="2"/>
      <c r="C1" s="2"/>
      <c r="E1" s="4" t="s">
        <v>0</v>
      </c>
      <c r="F1" s="5"/>
      <c r="G1" s="5"/>
      <c r="H1" s="5"/>
      <c r="J1" s="6" t="s">
        <v>1</v>
      </c>
      <c r="K1" s="7" t="s">
        <v>3</v>
      </c>
      <c r="L1" s="7"/>
    </row>
    <row r="2" spans="3:12" ht="17.25" customHeight="1" thickBot="1">
      <c r="C2" s="8"/>
      <c r="E2" s="5"/>
      <c r="F2" s="5"/>
      <c r="G2" s="5"/>
      <c r="H2" s="5"/>
      <c r="J2" s="6" t="s">
        <v>2</v>
      </c>
      <c r="K2" s="7"/>
      <c r="L2" s="7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3.5" thickBot="1"/>
    <row r="6" spans="1:12" ht="15" thickBot="1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thickBot="1">
      <c r="A7" s="16" t="s">
        <v>6</v>
      </c>
      <c r="B7" s="16"/>
      <c r="C7" s="17" t="s">
        <v>7</v>
      </c>
      <c r="D7" s="17"/>
      <c r="E7" s="17"/>
      <c r="F7" s="17"/>
      <c r="G7" s="17"/>
      <c r="H7" s="17"/>
      <c r="I7" s="18" t="s">
        <v>8</v>
      </c>
      <c r="J7" s="19" t="s">
        <v>9</v>
      </c>
      <c r="K7" s="18" t="s">
        <v>10</v>
      </c>
      <c r="L7" s="18" t="s">
        <v>11</v>
      </c>
    </row>
    <row r="8" spans="1:12" ht="12.75">
      <c r="A8" s="21">
        <v>0</v>
      </c>
      <c r="B8" s="22" t="s">
        <v>12</v>
      </c>
      <c r="C8" s="22"/>
      <c r="D8" s="22"/>
      <c r="E8" s="22"/>
      <c r="F8" s="22"/>
      <c r="G8" s="14"/>
      <c r="H8" s="14"/>
      <c r="I8" s="14"/>
      <c r="J8" s="14"/>
      <c r="K8" s="14"/>
      <c r="L8" s="14"/>
    </row>
    <row r="9" spans="1:13" ht="12.75">
      <c r="A9" s="15">
        <v>1</v>
      </c>
      <c r="B9" s="24" t="s">
        <v>13</v>
      </c>
      <c r="C9" s="7" t="s">
        <v>14</v>
      </c>
      <c r="D9" s="7"/>
      <c r="E9" s="7"/>
      <c r="F9" s="7"/>
      <c r="G9" s="7"/>
      <c r="H9" s="7"/>
      <c r="I9" s="25">
        <v>1</v>
      </c>
      <c r="J9" s="23" t="s">
        <v>15</v>
      </c>
      <c r="K9" s="25">
        <v>0</v>
      </c>
      <c r="L9" s="26">
        <f>ROUND(I9*K9,2)</f>
        <v>0</v>
      </c>
      <c r="M9" t="s">
        <v>16</v>
      </c>
    </row>
    <row r="10" spans="1:12" ht="12.75">
      <c r="A10" s="2"/>
      <c r="B10" s="2"/>
      <c r="C10" s="28" t="s">
        <v>17</v>
      </c>
      <c r="D10" s="27"/>
      <c r="E10" s="27"/>
      <c r="F10" s="27"/>
      <c r="G10" s="27"/>
      <c r="H10" s="27"/>
      <c r="I10" s="29">
        <v>0</v>
      </c>
      <c r="K10" s="2"/>
      <c r="L10" s="2"/>
    </row>
    <row r="11" spans="1:12" ht="12.75">
      <c r="A11" s="2"/>
      <c r="B11" s="2"/>
      <c r="C11" s="28" t="s">
        <v>18</v>
      </c>
      <c r="D11" s="27"/>
      <c r="E11" s="27"/>
      <c r="F11" s="27"/>
      <c r="G11" s="27"/>
      <c r="H11" s="27"/>
      <c r="I11" s="29">
        <v>1</v>
      </c>
      <c r="K11" s="2"/>
      <c r="L11" s="2"/>
    </row>
    <row r="12" spans="1:13" ht="12.75">
      <c r="A12" s="15">
        <v>2</v>
      </c>
      <c r="B12" s="24" t="s">
        <v>19</v>
      </c>
      <c r="C12" s="7" t="s">
        <v>20</v>
      </c>
      <c r="D12" s="7"/>
      <c r="E12" s="7"/>
      <c r="F12" s="7"/>
      <c r="G12" s="7"/>
      <c r="H12" s="7"/>
      <c r="I12" s="25">
        <v>1</v>
      </c>
      <c r="J12" s="23" t="s">
        <v>15</v>
      </c>
      <c r="K12" s="25">
        <v>0</v>
      </c>
      <c r="L12" s="26">
        <f>ROUND(I12*K12,2)</f>
        <v>0</v>
      </c>
      <c r="M12" t="s">
        <v>21</v>
      </c>
    </row>
    <row r="13" spans="1:12" ht="12.75">
      <c r="A13" s="2"/>
      <c r="B13" s="2"/>
      <c r="C13" s="28" t="s">
        <v>22</v>
      </c>
      <c r="D13" s="27"/>
      <c r="E13" s="27"/>
      <c r="F13" s="27"/>
      <c r="G13" s="27"/>
      <c r="H13" s="27"/>
      <c r="I13" s="29">
        <v>0</v>
      </c>
      <c r="K13" s="2"/>
      <c r="L13" s="2"/>
    </row>
    <row r="14" spans="1:12" ht="12.75">
      <c r="A14" s="2"/>
      <c r="B14" s="2"/>
      <c r="C14" s="28" t="s">
        <v>18</v>
      </c>
      <c r="D14" s="27"/>
      <c r="E14" s="27"/>
      <c r="F14" s="27"/>
      <c r="G14" s="27"/>
      <c r="H14" s="27"/>
      <c r="I14" s="29">
        <v>1</v>
      </c>
      <c r="K14" s="2"/>
      <c r="L14" s="2"/>
    </row>
    <row r="15" spans="1:13" ht="12.75">
      <c r="A15" s="15">
        <v>3</v>
      </c>
      <c r="B15" s="24" t="s">
        <v>23</v>
      </c>
      <c r="C15" s="7" t="s">
        <v>24</v>
      </c>
      <c r="D15" s="7"/>
      <c r="E15" s="7"/>
      <c r="F15" s="7"/>
      <c r="G15" s="7"/>
      <c r="H15" s="7"/>
      <c r="I15" s="25">
        <v>1</v>
      </c>
      <c r="J15" s="23" t="s">
        <v>15</v>
      </c>
      <c r="K15" s="25">
        <v>0</v>
      </c>
      <c r="L15" s="26">
        <f>ROUND(I15*K15,2)</f>
        <v>0</v>
      </c>
      <c r="M15" t="s">
        <v>25</v>
      </c>
    </row>
    <row r="16" spans="1:12" ht="12.75">
      <c r="A16" s="2"/>
      <c r="B16" s="2"/>
      <c r="C16" s="28" t="s">
        <v>26</v>
      </c>
      <c r="D16" s="27"/>
      <c r="E16" s="27"/>
      <c r="F16" s="27"/>
      <c r="G16" s="27"/>
      <c r="H16" s="27"/>
      <c r="I16" s="29">
        <v>0</v>
      </c>
      <c r="K16" s="2"/>
      <c r="L16" s="2"/>
    </row>
    <row r="17" spans="1:12" ht="12.75">
      <c r="A17" s="2"/>
      <c r="B17" s="2"/>
      <c r="C17" s="28" t="s">
        <v>18</v>
      </c>
      <c r="D17" s="27"/>
      <c r="E17" s="27"/>
      <c r="F17" s="27"/>
      <c r="G17" s="27"/>
      <c r="H17" s="27"/>
      <c r="I17" s="29">
        <v>1</v>
      </c>
      <c r="K17" s="2"/>
      <c r="L17" s="2"/>
    </row>
    <row r="18" spans="1:12" ht="14.25">
      <c r="A18" s="2"/>
      <c r="B18" s="2"/>
      <c r="C18" s="2"/>
      <c r="D18" s="2"/>
      <c r="E18" s="2"/>
      <c r="F18" s="2"/>
      <c r="G18" s="2"/>
      <c r="H18" s="2"/>
      <c r="I18" s="31" t="s">
        <v>27</v>
      </c>
      <c r="J18" s="32"/>
      <c r="K18" s="32"/>
      <c r="L18" s="33">
        <f>SUM(L9:L15)</f>
        <v>0</v>
      </c>
    </row>
    <row r="19" spans="1:12" ht="14.25">
      <c r="A19" s="35" t="s">
        <v>11</v>
      </c>
      <c r="B19" s="35"/>
      <c r="C19" s="34"/>
      <c r="D19" s="11"/>
      <c r="E19" s="11"/>
      <c r="F19" s="11"/>
      <c r="G19" s="11"/>
      <c r="H19" s="36" t="s">
        <v>28</v>
      </c>
      <c r="I19" s="36"/>
      <c r="J19" s="36"/>
      <c r="K19" s="37">
        <f>L9+L12+L15</f>
        <v>0</v>
      </c>
      <c r="L19" s="36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39">
    <mergeCell ref="A20:L20"/>
    <mergeCell ref="A19:B19"/>
    <mergeCell ref="H19:J19"/>
    <mergeCell ref="K19:L19"/>
    <mergeCell ref="D19:E19"/>
    <mergeCell ref="F19:G19"/>
    <mergeCell ref="C17:H17"/>
    <mergeCell ref="A17:B17"/>
    <mergeCell ref="K17:L17"/>
    <mergeCell ref="A18:H18"/>
    <mergeCell ref="I18:K18"/>
    <mergeCell ref="C15:H15"/>
    <mergeCell ref="C16:H16"/>
    <mergeCell ref="A16:B16"/>
    <mergeCell ref="K16:L16"/>
    <mergeCell ref="C13:H13"/>
    <mergeCell ref="A13:B13"/>
    <mergeCell ref="K13:L13"/>
    <mergeCell ref="C14:H14"/>
    <mergeCell ref="A14:B14"/>
    <mergeCell ref="K14:L14"/>
    <mergeCell ref="C11:H11"/>
    <mergeCell ref="A11:B11"/>
    <mergeCell ref="K11:L11"/>
    <mergeCell ref="C12:H12"/>
    <mergeCell ref="C9:H9"/>
    <mergeCell ref="C10:H10"/>
    <mergeCell ref="A10:B10"/>
    <mergeCell ref="K10:L10"/>
    <mergeCell ref="A7:B7"/>
    <mergeCell ref="C7:H7"/>
    <mergeCell ref="B8:F8"/>
    <mergeCell ref="G8:L8"/>
    <mergeCell ref="K1:L1"/>
    <mergeCell ref="K2:L2"/>
    <mergeCell ref="A3:L4"/>
    <mergeCell ref="A6:L6"/>
    <mergeCell ref="A1:C1"/>
    <mergeCell ref="E1: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49">
      <selection activeCell="A1" sqref="A1:C1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4" width="9.7109375" style="1" customWidth="1"/>
    <col min="5" max="7" width="9.140625" style="1" customWidth="1"/>
    <col min="8" max="8" width="35.4218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3.5" thickBot="1">
      <c r="A1" s="39" t="s">
        <v>221</v>
      </c>
      <c r="B1" s="2"/>
      <c r="C1" s="2"/>
      <c r="E1" s="4" t="s">
        <v>0</v>
      </c>
      <c r="F1" s="5"/>
      <c r="G1" s="5"/>
      <c r="H1" s="5"/>
      <c r="J1" s="6" t="s">
        <v>1</v>
      </c>
      <c r="K1" s="7" t="s">
        <v>3</v>
      </c>
      <c r="L1" s="7"/>
    </row>
    <row r="2" spans="3:12" ht="18" customHeight="1" thickBot="1">
      <c r="C2" s="8"/>
      <c r="E2" s="5"/>
      <c r="F2" s="5"/>
      <c r="G2" s="5"/>
      <c r="H2" s="5"/>
      <c r="J2" s="6" t="s">
        <v>2</v>
      </c>
      <c r="K2" s="7"/>
      <c r="L2" s="7"/>
    </row>
    <row r="3" spans="1:12" ht="12.75">
      <c r="A3" s="9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13.5" thickBot="1"/>
    <row r="6" spans="1:12" ht="15" thickBot="1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thickBot="1">
      <c r="A7" s="16" t="s">
        <v>6</v>
      </c>
      <c r="B7" s="16"/>
      <c r="C7" s="17" t="s">
        <v>7</v>
      </c>
      <c r="D7" s="17"/>
      <c r="E7" s="17"/>
      <c r="F7" s="17"/>
      <c r="G7" s="17"/>
      <c r="H7" s="17"/>
      <c r="I7" s="18" t="s">
        <v>8</v>
      </c>
      <c r="J7" s="19" t="s">
        <v>9</v>
      </c>
      <c r="K7" s="18" t="s">
        <v>10</v>
      </c>
      <c r="L7" s="18" t="s">
        <v>11</v>
      </c>
    </row>
    <row r="8" spans="1:12" ht="12.75">
      <c r="A8" s="21">
        <v>1</v>
      </c>
      <c r="B8" s="22" t="s">
        <v>30</v>
      </c>
      <c r="C8" s="22"/>
      <c r="D8" s="22"/>
      <c r="E8" s="22"/>
      <c r="F8" s="22"/>
      <c r="G8" s="14"/>
      <c r="H8" s="14"/>
      <c r="I8" s="14"/>
      <c r="J8" s="14"/>
      <c r="K8" s="14"/>
      <c r="L8" s="14"/>
    </row>
    <row r="9" spans="1:13" ht="12.75">
      <c r="A9" s="15">
        <v>1</v>
      </c>
      <c r="B9" s="24" t="s">
        <v>31</v>
      </c>
      <c r="C9" s="7" t="s">
        <v>32</v>
      </c>
      <c r="D9" s="7"/>
      <c r="E9" s="7"/>
      <c r="F9" s="7"/>
      <c r="G9" s="7"/>
      <c r="H9" s="7"/>
      <c r="I9" s="25">
        <v>92</v>
      </c>
      <c r="J9" s="23" t="s">
        <v>33</v>
      </c>
      <c r="K9" s="25">
        <v>0</v>
      </c>
      <c r="L9" s="26">
        <f>ROUND(I9*K9,2)</f>
        <v>0</v>
      </c>
      <c r="M9" t="s">
        <v>34</v>
      </c>
    </row>
    <row r="10" spans="1:12" ht="12.75">
      <c r="A10" s="2"/>
      <c r="B10" s="2"/>
      <c r="C10" s="28" t="s">
        <v>35</v>
      </c>
      <c r="D10" s="27"/>
      <c r="E10" s="27"/>
      <c r="F10" s="27"/>
      <c r="G10" s="27"/>
      <c r="H10" s="27"/>
      <c r="I10" s="29">
        <v>0</v>
      </c>
      <c r="K10" s="2"/>
      <c r="L10" s="2"/>
    </row>
    <row r="11" spans="1:12" ht="12.75">
      <c r="A11" s="2"/>
      <c r="B11" s="2"/>
      <c r="C11" s="28" t="s">
        <v>36</v>
      </c>
      <c r="D11" s="27"/>
      <c r="E11" s="27"/>
      <c r="F11" s="27"/>
      <c r="G11" s="27"/>
      <c r="H11" s="27"/>
      <c r="I11" s="29">
        <v>92</v>
      </c>
      <c r="K11" s="2"/>
      <c r="L11" s="2"/>
    </row>
    <row r="12" spans="1:13" ht="12.75">
      <c r="A12" s="15">
        <v>2</v>
      </c>
      <c r="B12" s="24" t="s">
        <v>37</v>
      </c>
      <c r="C12" s="7" t="s">
        <v>38</v>
      </c>
      <c r="D12" s="7"/>
      <c r="E12" s="7"/>
      <c r="F12" s="7"/>
      <c r="G12" s="7"/>
      <c r="H12" s="7"/>
      <c r="I12" s="25">
        <v>4.425</v>
      </c>
      <c r="J12" s="23" t="s">
        <v>39</v>
      </c>
      <c r="K12" s="25">
        <v>0</v>
      </c>
      <c r="L12" s="26">
        <f>ROUND(I12*K12,2)</f>
        <v>0</v>
      </c>
      <c r="M12" t="s">
        <v>40</v>
      </c>
    </row>
    <row r="13" spans="1:12" ht="12.75">
      <c r="A13" s="2"/>
      <c r="B13" s="2"/>
      <c r="C13" s="28" t="s">
        <v>41</v>
      </c>
      <c r="D13" s="27"/>
      <c r="E13" s="27"/>
      <c r="F13" s="27"/>
      <c r="G13" s="27"/>
      <c r="H13" s="27"/>
      <c r="I13" s="29">
        <v>4.425</v>
      </c>
      <c r="K13" s="2"/>
      <c r="L13" s="2"/>
    </row>
    <row r="14" spans="1:13" ht="12.75">
      <c r="A14" s="15">
        <v>3</v>
      </c>
      <c r="B14" s="24" t="s">
        <v>42</v>
      </c>
      <c r="C14" s="7" t="s">
        <v>43</v>
      </c>
      <c r="D14" s="7"/>
      <c r="E14" s="7"/>
      <c r="F14" s="7"/>
      <c r="G14" s="7"/>
      <c r="H14" s="7"/>
      <c r="I14" s="25">
        <v>62</v>
      </c>
      <c r="J14" s="23" t="s">
        <v>33</v>
      </c>
      <c r="K14" s="25">
        <v>0</v>
      </c>
      <c r="L14" s="26">
        <f>ROUND(I14*K14,2)</f>
        <v>0</v>
      </c>
      <c r="M14" t="s">
        <v>44</v>
      </c>
    </row>
    <row r="15" spans="1:12" ht="12.75">
      <c r="A15" s="2"/>
      <c r="B15" s="2"/>
      <c r="C15" s="28" t="s">
        <v>45</v>
      </c>
      <c r="D15" s="27"/>
      <c r="E15" s="27"/>
      <c r="F15" s="27"/>
      <c r="G15" s="27"/>
      <c r="H15" s="27"/>
      <c r="I15" s="29">
        <v>0</v>
      </c>
      <c r="K15" s="2"/>
      <c r="L15" s="2"/>
    </row>
    <row r="16" spans="1:12" ht="12.75">
      <c r="A16" s="2"/>
      <c r="B16" s="2"/>
      <c r="C16" s="28" t="s">
        <v>46</v>
      </c>
      <c r="D16" s="27"/>
      <c r="E16" s="27"/>
      <c r="F16" s="27"/>
      <c r="G16" s="27"/>
      <c r="H16" s="27"/>
      <c r="I16" s="29">
        <v>48</v>
      </c>
      <c r="K16" s="2"/>
      <c r="L16" s="2"/>
    </row>
    <row r="17" spans="1:12" ht="12.75">
      <c r="A17" s="2"/>
      <c r="B17" s="2"/>
      <c r="C17" s="28" t="s">
        <v>47</v>
      </c>
      <c r="D17" s="27"/>
      <c r="E17" s="27"/>
      <c r="F17" s="27"/>
      <c r="G17" s="27"/>
      <c r="H17" s="27"/>
      <c r="I17" s="29">
        <v>14</v>
      </c>
      <c r="K17" s="2"/>
      <c r="L17" s="2"/>
    </row>
    <row r="18" spans="1:13" ht="12.75">
      <c r="A18" s="15">
        <v>4</v>
      </c>
      <c r="B18" s="24" t="s">
        <v>48</v>
      </c>
      <c r="C18" s="7" t="s">
        <v>49</v>
      </c>
      <c r="D18" s="7"/>
      <c r="E18" s="7"/>
      <c r="F18" s="7"/>
      <c r="G18" s="7"/>
      <c r="H18" s="7"/>
      <c r="I18" s="25">
        <v>330.75</v>
      </c>
      <c r="J18" s="23" t="s">
        <v>33</v>
      </c>
      <c r="K18" s="25">
        <v>0</v>
      </c>
      <c r="L18" s="26">
        <f>ROUND(I18*K18,2)</f>
        <v>0</v>
      </c>
      <c r="M18" t="s">
        <v>50</v>
      </c>
    </row>
    <row r="19" spans="1:12" ht="12.75">
      <c r="A19" s="2"/>
      <c r="B19" s="2"/>
      <c r="C19" s="28" t="s">
        <v>51</v>
      </c>
      <c r="D19" s="27"/>
      <c r="E19" s="27"/>
      <c r="F19" s="27"/>
      <c r="G19" s="27"/>
      <c r="H19" s="27"/>
      <c r="I19" s="29">
        <v>330.75</v>
      </c>
      <c r="K19" s="2"/>
      <c r="L19" s="2"/>
    </row>
    <row r="20" spans="1:13" ht="12.75">
      <c r="A20" s="15">
        <v>5</v>
      </c>
      <c r="B20" s="24" t="s">
        <v>52</v>
      </c>
      <c r="C20" s="7" t="s">
        <v>53</v>
      </c>
      <c r="D20" s="7"/>
      <c r="E20" s="7"/>
      <c r="F20" s="7"/>
      <c r="G20" s="7"/>
      <c r="H20" s="7"/>
      <c r="I20" s="25">
        <v>330.75</v>
      </c>
      <c r="J20" s="23" t="s">
        <v>33</v>
      </c>
      <c r="K20" s="25">
        <v>0</v>
      </c>
      <c r="L20" s="26">
        <f>ROUND(I20*K20,2)</f>
        <v>0</v>
      </c>
      <c r="M20" t="s">
        <v>54</v>
      </c>
    </row>
    <row r="21" spans="1:12" ht="12.75">
      <c r="A21" s="2"/>
      <c r="B21" s="2"/>
      <c r="C21" s="28" t="s">
        <v>51</v>
      </c>
      <c r="D21" s="27"/>
      <c r="E21" s="27"/>
      <c r="F21" s="27"/>
      <c r="G21" s="27"/>
      <c r="H21" s="27"/>
      <c r="I21" s="29">
        <v>330.75</v>
      </c>
      <c r="K21" s="2"/>
      <c r="L21" s="2"/>
    </row>
    <row r="22" spans="1:13" ht="12.75">
      <c r="A22" s="15">
        <v>6</v>
      </c>
      <c r="B22" s="24" t="s">
        <v>55</v>
      </c>
      <c r="C22" s="7" t="s">
        <v>56</v>
      </c>
      <c r="D22" s="7"/>
      <c r="E22" s="7"/>
      <c r="F22" s="7"/>
      <c r="G22" s="7"/>
      <c r="H22" s="7"/>
      <c r="I22" s="25">
        <v>57.5</v>
      </c>
      <c r="J22" s="23" t="s">
        <v>57</v>
      </c>
      <c r="K22" s="25">
        <v>0</v>
      </c>
      <c r="L22" s="26">
        <f>ROUND(I22*K22,2)</f>
        <v>0</v>
      </c>
      <c r="M22" t="s">
        <v>58</v>
      </c>
    </row>
    <row r="23" spans="1:12" ht="12.75">
      <c r="A23" s="2"/>
      <c r="B23" s="2"/>
      <c r="C23" s="28" t="s">
        <v>59</v>
      </c>
      <c r="D23" s="27"/>
      <c r="E23" s="27"/>
      <c r="F23" s="27"/>
      <c r="G23" s="27"/>
      <c r="H23" s="27"/>
      <c r="I23" s="29">
        <v>57.5</v>
      </c>
      <c r="K23" s="2"/>
      <c r="L23" s="2"/>
    </row>
    <row r="24" spans="1:13" ht="12.75">
      <c r="A24" s="15">
        <v>7</v>
      </c>
      <c r="B24" s="24" t="s">
        <v>60</v>
      </c>
      <c r="C24" s="7" t="s">
        <v>61</v>
      </c>
      <c r="D24" s="7"/>
      <c r="E24" s="7"/>
      <c r="F24" s="7"/>
      <c r="G24" s="7"/>
      <c r="H24" s="7"/>
      <c r="I24" s="25">
        <v>33.075</v>
      </c>
      <c r="J24" s="23" t="s">
        <v>39</v>
      </c>
      <c r="K24" s="25">
        <v>0</v>
      </c>
      <c r="L24" s="26">
        <f>ROUND(I24*K24,2)</f>
        <v>0</v>
      </c>
      <c r="M24" t="s">
        <v>62</v>
      </c>
    </row>
    <row r="25" spans="1:12" ht="12.75">
      <c r="A25" s="2"/>
      <c r="B25" s="2"/>
      <c r="C25" s="28" t="s">
        <v>63</v>
      </c>
      <c r="D25" s="27"/>
      <c r="E25" s="27"/>
      <c r="F25" s="27"/>
      <c r="G25" s="27"/>
      <c r="H25" s="27"/>
      <c r="I25" s="29">
        <v>33.075</v>
      </c>
      <c r="K25" s="2"/>
      <c r="L25" s="2"/>
    </row>
    <row r="26" spans="1:13" ht="12.75">
      <c r="A26" s="15">
        <v>8</v>
      </c>
      <c r="B26" s="24" t="s">
        <v>64</v>
      </c>
      <c r="C26" s="7" t="s">
        <v>65</v>
      </c>
      <c r="D26" s="7"/>
      <c r="E26" s="7"/>
      <c r="F26" s="7"/>
      <c r="G26" s="7"/>
      <c r="H26" s="7"/>
      <c r="I26" s="25">
        <v>13.275</v>
      </c>
      <c r="J26" s="23" t="s">
        <v>39</v>
      </c>
      <c r="K26" s="25">
        <v>0</v>
      </c>
      <c r="L26" s="26">
        <f>ROUND(I26*K26,2)</f>
        <v>0</v>
      </c>
      <c r="M26" t="s">
        <v>66</v>
      </c>
    </row>
    <row r="27" spans="1:12" ht="12.75">
      <c r="A27" s="2"/>
      <c r="B27" s="2"/>
      <c r="C27" s="28" t="s">
        <v>67</v>
      </c>
      <c r="D27" s="27"/>
      <c r="E27" s="27"/>
      <c r="F27" s="27"/>
      <c r="G27" s="27"/>
      <c r="H27" s="27"/>
      <c r="I27" s="29">
        <v>13.275</v>
      </c>
      <c r="K27" s="2"/>
      <c r="L27" s="2"/>
    </row>
    <row r="28" spans="1:13" ht="12.75">
      <c r="A28" s="15">
        <v>9</v>
      </c>
      <c r="B28" s="24" t="s">
        <v>68</v>
      </c>
      <c r="C28" s="7" t="s">
        <v>69</v>
      </c>
      <c r="D28" s="7"/>
      <c r="E28" s="7"/>
      <c r="F28" s="7"/>
      <c r="G28" s="7"/>
      <c r="H28" s="7"/>
      <c r="I28" s="25">
        <v>4.425</v>
      </c>
      <c r="J28" s="23" t="s">
        <v>39</v>
      </c>
      <c r="K28" s="25">
        <v>0</v>
      </c>
      <c r="L28" s="26">
        <f>ROUND(I28*K28,2)</f>
        <v>0</v>
      </c>
      <c r="M28" t="s">
        <v>70</v>
      </c>
    </row>
    <row r="29" spans="1:12" ht="12.75">
      <c r="A29" s="2"/>
      <c r="B29" s="2"/>
      <c r="C29" s="28" t="s">
        <v>71</v>
      </c>
      <c r="D29" s="27"/>
      <c r="E29" s="27"/>
      <c r="F29" s="27"/>
      <c r="G29" s="27"/>
      <c r="H29" s="27"/>
      <c r="I29" s="29">
        <v>0</v>
      </c>
      <c r="K29" s="2"/>
      <c r="L29" s="2"/>
    </row>
    <row r="30" spans="1:12" ht="12.75">
      <c r="A30" s="2"/>
      <c r="B30" s="2"/>
      <c r="C30" s="28" t="s">
        <v>72</v>
      </c>
      <c r="D30" s="27"/>
      <c r="E30" s="27"/>
      <c r="F30" s="27"/>
      <c r="G30" s="27"/>
      <c r="H30" s="27"/>
      <c r="I30" s="29">
        <v>4.425</v>
      </c>
      <c r="K30" s="2"/>
      <c r="L30" s="2"/>
    </row>
    <row r="31" spans="1:13" ht="12.75">
      <c r="A31" s="15">
        <v>10</v>
      </c>
      <c r="B31" s="24" t="s">
        <v>73</v>
      </c>
      <c r="C31" s="7" t="s">
        <v>74</v>
      </c>
      <c r="D31" s="7"/>
      <c r="E31" s="7"/>
      <c r="F31" s="7"/>
      <c r="G31" s="7"/>
      <c r="H31" s="7"/>
      <c r="I31" s="25">
        <v>41.925</v>
      </c>
      <c r="J31" s="23" t="s">
        <v>39</v>
      </c>
      <c r="K31" s="25">
        <v>0</v>
      </c>
      <c r="L31" s="26">
        <f>ROUND(I31*K31,2)</f>
        <v>0</v>
      </c>
      <c r="M31" t="s">
        <v>75</v>
      </c>
    </row>
    <row r="32" spans="1:12" ht="12.75">
      <c r="A32" s="2"/>
      <c r="B32" s="2"/>
      <c r="C32" s="28" t="s">
        <v>76</v>
      </c>
      <c r="D32" s="27"/>
      <c r="E32" s="27"/>
      <c r="F32" s="27"/>
      <c r="G32" s="27"/>
      <c r="H32" s="27"/>
      <c r="I32" s="29">
        <v>33.075</v>
      </c>
      <c r="K32" s="2"/>
      <c r="L32" s="2"/>
    </row>
    <row r="33" spans="1:12" ht="12.75">
      <c r="A33" s="2"/>
      <c r="B33" s="2"/>
      <c r="C33" s="28" t="s">
        <v>77</v>
      </c>
      <c r="D33" s="27"/>
      <c r="E33" s="27"/>
      <c r="F33" s="27"/>
      <c r="G33" s="27"/>
      <c r="H33" s="27"/>
      <c r="I33" s="29">
        <v>13.275</v>
      </c>
      <c r="K33" s="2"/>
      <c r="L33" s="2"/>
    </row>
    <row r="34" spans="1:12" ht="12.75">
      <c r="A34" s="2"/>
      <c r="B34" s="2"/>
      <c r="C34" s="28" t="s">
        <v>78</v>
      </c>
      <c r="D34" s="27"/>
      <c r="E34" s="27"/>
      <c r="F34" s="27"/>
      <c r="G34" s="27"/>
      <c r="H34" s="27"/>
      <c r="I34" s="29">
        <v>-4.425</v>
      </c>
      <c r="K34" s="2"/>
      <c r="L34" s="2"/>
    </row>
    <row r="35" spans="1:13" ht="12.75">
      <c r="A35" s="15">
        <v>11</v>
      </c>
      <c r="B35" s="24" t="s">
        <v>79</v>
      </c>
      <c r="C35" s="7" t="s">
        <v>80</v>
      </c>
      <c r="D35" s="7"/>
      <c r="E35" s="7"/>
      <c r="F35" s="7"/>
      <c r="G35" s="7"/>
      <c r="H35" s="7"/>
      <c r="I35" s="25">
        <v>75.465</v>
      </c>
      <c r="J35" s="23" t="s">
        <v>81</v>
      </c>
      <c r="K35" s="25">
        <v>0</v>
      </c>
      <c r="L35" s="26">
        <f>ROUND(I35*K35,2)</f>
        <v>0</v>
      </c>
      <c r="M35" t="s">
        <v>82</v>
      </c>
    </row>
    <row r="36" spans="1:12" ht="12.75">
      <c r="A36" s="2"/>
      <c r="B36" s="2"/>
      <c r="C36" s="28" t="s">
        <v>83</v>
      </c>
      <c r="D36" s="27"/>
      <c r="E36" s="27"/>
      <c r="F36" s="27"/>
      <c r="G36" s="27"/>
      <c r="H36" s="27"/>
      <c r="I36" s="29">
        <v>75.465</v>
      </c>
      <c r="K36" s="2"/>
      <c r="L36" s="2"/>
    </row>
    <row r="37" spans="1:13" ht="12.75">
      <c r="A37" s="15">
        <v>12</v>
      </c>
      <c r="B37" s="24" t="s">
        <v>84</v>
      </c>
      <c r="C37" s="7" t="s">
        <v>85</v>
      </c>
      <c r="D37" s="7"/>
      <c r="E37" s="7"/>
      <c r="F37" s="7"/>
      <c r="G37" s="7"/>
      <c r="H37" s="7"/>
      <c r="I37" s="25">
        <v>375</v>
      </c>
      <c r="J37" s="23" t="s">
        <v>33</v>
      </c>
      <c r="K37" s="25">
        <v>0</v>
      </c>
      <c r="L37" s="26">
        <f>ROUND(I37*K37,2)</f>
        <v>0</v>
      </c>
      <c r="M37" t="s">
        <v>86</v>
      </c>
    </row>
    <row r="38" spans="1:12" ht="12.75">
      <c r="A38" s="2"/>
      <c r="B38" s="2"/>
      <c r="C38" s="28" t="s">
        <v>51</v>
      </c>
      <c r="D38" s="27"/>
      <c r="E38" s="27"/>
      <c r="F38" s="27"/>
      <c r="G38" s="27"/>
      <c r="H38" s="27"/>
      <c r="I38" s="29">
        <v>330.75</v>
      </c>
      <c r="K38" s="2"/>
      <c r="L38" s="2"/>
    </row>
    <row r="39" spans="1:12" ht="12.75">
      <c r="A39" s="2"/>
      <c r="B39" s="2"/>
      <c r="C39" s="28" t="s">
        <v>87</v>
      </c>
      <c r="D39" s="27"/>
      <c r="E39" s="27"/>
      <c r="F39" s="27"/>
      <c r="G39" s="27"/>
      <c r="H39" s="27"/>
      <c r="I39" s="29">
        <v>44.25</v>
      </c>
      <c r="K39" s="2"/>
      <c r="L39" s="2"/>
    </row>
    <row r="40" spans="1:13" ht="12.75">
      <c r="A40" s="15">
        <v>13</v>
      </c>
      <c r="B40" s="24" t="s">
        <v>88</v>
      </c>
      <c r="C40" s="7" t="s">
        <v>89</v>
      </c>
      <c r="D40" s="7"/>
      <c r="E40" s="7"/>
      <c r="F40" s="7"/>
      <c r="G40" s="7"/>
      <c r="H40" s="7"/>
      <c r="I40" s="25">
        <v>44.25</v>
      </c>
      <c r="J40" s="23" t="s">
        <v>33</v>
      </c>
      <c r="K40" s="25">
        <v>0</v>
      </c>
      <c r="L40" s="26">
        <f>ROUND(I40*K40,2)</f>
        <v>0</v>
      </c>
      <c r="M40" t="s">
        <v>90</v>
      </c>
    </row>
    <row r="41" spans="1:12" ht="12.75">
      <c r="A41" s="2"/>
      <c r="B41" s="2"/>
      <c r="C41" s="28" t="s">
        <v>91</v>
      </c>
      <c r="D41" s="27"/>
      <c r="E41" s="27"/>
      <c r="F41" s="27"/>
      <c r="G41" s="27"/>
      <c r="H41" s="27"/>
      <c r="I41" s="29">
        <v>44.25</v>
      </c>
      <c r="K41" s="2"/>
      <c r="L41" s="2"/>
    </row>
    <row r="42" spans="1:13" ht="12.75">
      <c r="A42" s="15">
        <v>14</v>
      </c>
      <c r="B42" s="24" t="s">
        <v>92</v>
      </c>
      <c r="C42" s="7" t="s">
        <v>93</v>
      </c>
      <c r="D42" s="7"/>
      <c r="E42" s="7"/>
      <c r="F42" s="7"/>
      <c r="G42" s="7"/>
      <c r="H42" s="7"/>
      <c r="I42" s="25">
        <v>44.25</v>
      </c>
      <c r="J42" s="23" t="s">
        <v>33</v>
      </c>
      <c r="K42" s="25">
        <v>0</v>
      </c>
      <c r="L42" s="26">
        <f>ROUND(I42*K42,2)</f>
        <v>0</v>
      </c>
      <c r="M42" t="s">
        <v>94</v>
      </c>
    </row>
    <row r="43" spans="1:12" ht="12.75">
      <c r="A43" s="2"/>
      <c r="B43" s="2"/>
      <c r="C43" s="28" t="s">
        <v>95</v>
      </c>
      <c r="D43" s="27"/>
      <c r="E43" s="27"/>
      <c r="F43" s="27"/>
      <c r="G43" s="27"/>
      <c r="H43" s="27"/>
      <c r="I43" s="29">
        <v>44.25</v>
      </c>
      <c r="K43" s="2"/>
      <c r="L43" s="2"/>
    </row>
    <row r="44" spans="1:13" ht="12.75">
      <c r="A44" s="15">
        <v>15</v>
      </c>
      <c r="B44" s="24" t="s">
        <v>96</v>
      </c>
      <c r="C44" s="7" t="s">
        <v>97</v>
      </c>
      <c r="D44" s="7"/>
      <c r="E44" s="7"/>
      <c r="F44" s="7"/>
      <c r="G44" s="7"/>
      <c r="H44" s="7"/>
      <c r="I44" s="25">
        <v>1.3275</v>
      </c>
      <c r="J44" s="23" t="s">
        <v>98</v>
      </c>
      <c r="K44" s="25">
        <v>0</v>
      </c>
      <c r="L44" s="26">
        <f>ROUND(I44*K44,2)</f>
        <v>0</v>
      </c>
      <c r="M44" t="s">
        <v>99</v>
      </c>
    </row>
    <row r="45" spans="1:12" ht="12.75">
      <c r="A45" s="2"/>
      <c r="B45" s="2"/>
      <c r="C45" s="28" t="s">
        <v>100</v>
      </c>
      <c r="D45" s="27"/>
      <c r="E45" s="27"/>
      <c r="F45" s="27"/>
      <c r="G45" s="27"/>
      <c r="H45" s="27"/>
      <c r="I45" s="29">
        <v>0</v>
      </c>
      <c r="K45" s="2"/>
      <c r="L45" s="2"/>
    </row>
    <row r="46" spans="1:12" ht="12.75">
      <c r="A46" s="2"/>
      <c r="B46" s="2"/>
      <c r="C46" s="28" t="s">
        <v>101</v>
      </c>
      <c r="D46" s="27"/>
      <c r="E46" s="27"/>
      <c r="F46" s="27"/>
      <c r="G46" s="27"/>
      <c r="H46" s="27"/>
      <c r="I46" s="29">
        <v>1.3275</v>
      </c>
      <c r="K46" s="2"/>
      <c r="L46" s="2"/>
    </row>
    <row r="47" spans="1:13" ht="12.75">
      <c r="A47" s="15">
        <v>16</v>
      </c>
      <c r="B47" s="24" t="s">
        <v>102</v>
      </c>
      <c r="C47" s="7" t="s">
        <v>103</v>
      </c>
      <c r="D47" s="7"/>
      <c r="E47" s="7"/>
      <c r="F47" s="7"/>
      <c r="G47" s="7"/>
      <c r="H47" s="7"/>
      <c r="I47" s="25">
        <v>4.425</v>
      </c>
      <c r="J47" s="23" t="s">
        <v>39</v>
      </c>
      <c r="K47" s="25">
        <v>0</v>
      </c>
      <c r="L47" s="26">
        <f>ROUND(I47*K47,2)</f>
        <v>0</v>
      </c>
      <c r="M47" t="s">
        <v>104</v>
      </c>
    </row>
    <row r="48" spans="1:12" ht="12.75">
      <c r="A48" s="2"/>
      <c r="B48" s="2"/>
      <c r="C48" s="28" t="s">
        <v>105</v>
      </c>
      <c r="D48" s="27"/>
      <c r="E48" s="27"/>
      <c r="F48" s="27"/>
      <c r="G48" s="27"/>
      <c r="H48" s="27"/>
      <c r="I48" s="29">
        <v>0</v>
      </c>
      <c r="K48" s="2"/>
      <c r="L48" s="2"/>
    </row>
    <row r="49" spans="1:12" ht="12.75">
      <c r="A49" s="2"/>
      <c r="B49" s="2"/>
      <c r="C49" s="28" t="s">
        <v>106</v>
      </c>
      <c r="D49" s="27"/>
      <c r="E49" s="27"/>
      <c r="F49" s="27"/>
      <c r="G49" s="27"/>
      <c r="H49" s="27"/>
      <c r="I49" s="29">
        <v>4.425</v>
      </c>
      <c r="K49" s="2"/>
      <c r="L49" s="2"/>
    </row>
    <row r="50" spans="1:12" ht="14.25">
      <c r="A50" s="2"/>
      <c r="B50" s="2"/>
      <c r="C50" s="2"/>
      <c r="D50" s="2"/>
      <c r="E50" s="2"/>
      <c r="F50" s="2"/>
      <c r="G50" s="2"/>
      <c r="H50" s="2"/>
      <c r="I50" s="31" t="s">
        <v>107</v>
      </c>
      <c r="J50" s="32"/>
      <c r="K50" s="32"/>
      <c r="L50" s="33">
        <f>SUM(L9:L47)</f>
        <v>0</v>
      </c>
    </row>
    <row r="51" spans="1:12" ht="12.75">
      <c r="A51" s="21">
        <v>5</v>
      </c>
      <c r="B51" s="38" t="s">
        <v>108</v>
      </c>
      <c r="C51" s="38"/>
      <c r="D51" s="38"/>
      <c r="E51" s="38"/>
      <c r="F51" s="38"/>
      <c r="G51" s="2"/>
      <c r="H51" s="2"/>
      <c r="I51" s="2"/>
      <c r="J51" s="2"/>
      <c r="K51" s="2"/>
      <c r="L51" s="2"/>
    </row>
    <row r="52" spans="1:13" ht="12.75">
      <c r="A52" s="15">
        <v>17</v>
      </c>
      <c r="B52" s="24" t="s">
        <v>109</v>
      </c>
      <c r="C52" s="7" t="s">
        <v>110</v>
      </c>
      <c r="D52" s="7"/>
      <c r="E52" s="7"/>
      <c r="F52" s="7"/>
      <c r="G52" s="7"/>
      <c r="H52" s="7"/>
      <c r="I52" s="25">
        <v>44.25</v>
      </c>
      <c r="J52" s="23" t="s">
        <v>33</v>
      </c>
      <c r="K52" s="25">
        <v>0</v>
      </c>
      <c r="L52" s="26">
        <f>ROUND(I52*K52,2)</f>
        <v>0</v>
      </c>
      <c r="M52" t="s">
        <v>111</v>
      </c>
    </row>
    <row r="53" spans="1:12" ht="12.75">
      <c r="A53" s="2"/>
      <c r="B53" s="2"/>
      <c r="C53" s="28" t="s">
        <v>112</v>
      </c>
      <c r="D53" s="27"/>
      <c r="E53" s="27"/>
      <c r="F53" s="27"/>
      <c r="G53" s="27"/>
      <c r="H53" s="27"/>
      <c r="I53" s="29">
        <v>44.25</v>
      </c>
      <c r="K53" s="2"/>
      <c r="L53" s="2"/>
    </row>
    <row r="54" spans="1:13" ht="12.75">
      <c r="A54" s="15">
        <v>18</v>
      </c>
      <c r="B54" s="24" t="s">
        <v>113</v>
      </c>
      <c r="C54" s="7" t="s">
        <v>114</v>
      </c>
      <c r="D54" s="7"/>
      <c r="E54" s="7"/>
      <c r="F54" s="7"/>
      <c r="G54" s="7"/>
      <c r="H54" s="7"/>
      <c r="I54" s="25">
        <v>43.8784</v>
      </c>
      <c r="J54" s="23" t="s">
        <v>81</v>
      </c>
      <c r="K54" s="25">
        <v>0</v>
      </c>
      <c r="L54" s="26">
        <f>ROUND(I54*K54,2)</f>
        <v>0</v>
      </c>
      <c r="M54" t="s">
        <v>115</v>
      </c>
    </row>
    <row r="55" spans="1:12" ht="12.75">
      <c r="A55" s="2"/>
      <c r="B55" s="2"/>
      <c r="C55" s="28" t="s">
        <v>116</v>
      </c>
      <c r="D55" s="27"/>
      <c r="E55" s="27"/>
      <c r="F55" s="27"/>
      <c r="G55" s="27"/>
      <c r="H55" s="27"/>
      <c r="I55" s="29">
        <v>41.4304</v>
      </c>
      <c r="K55" s="2"/>
      <c r="L55" s="2"/>
    </row>
    <row r="56" spans="1:12" ht="12.75">
      <c r="A56" s="2"/>
      <c r="B56" s="2"/>
      <c r="C56" s="28" t="s">
        <v>117</v>
      </c>
      <c r="D56" s="27"/>
      <c r="E56" s="27"/>
      <c r="F56" s="27"/>
      <c r="G56" s="27"/>
      <c r="H56" s="27"/>
      <c r="I56" s="29">
        <v>2.448</v>
      </c>
      <c r="K56" s="2"/>
      <c r="L56" s="2"/>
    </row>
    <row r="57" spans="1:13" ht="12.75">
      <c r="A57" s="15">
        <v>19</v>
      </c>
      <c r="B57" s="24" t="s">
        <v>118</v>
      </c>
      <c r="C57" s="7" t="s">
        <v>119</v>
      </c>
      <c r="D57" s="7"/>
      <c r="E57" s="7"/>
      <c r="F57" s="7"/>
      <c r="G57" s="7"/>
      <c r="H57" s="7"/>
      <c r="I57" s="25">
        <v>968.28</v>
      </c>
      <c r="J57" s="23" t="s">
        <v>33</v>
      </c>
      <c r="K57" s="25">
        <v>0</v>
      </c>
      <c r="L57" s="26">
        <f>ROUND(I57*K57,2)</f>
        <v>0</v>
      </c>
      <c r="M57" t="s">
        <v>120</v>
      </c>
    </row>
    <row r="58" spans="1:12" ht="12.75">
      <c r="A58" s="2"/>
      <c r="B58" s="2"/>
      <c r="C58" s="28" t="s">
        <v>121</v>
      </c>
      <c r="D58" s="27"/>
      <c r="E58" s="27"/>
      <c r="F58" s="27"/>
      <c r="G58" s="27"/>
      <c r="H58" s="27"/>
      <c r="I58" s="29">
        <v>901.28</v>
      </c>
      <c r="K58" s="2"/>
      <c r="L58" s="2"/>
    </row>
    <row r="59" spans="1:12" ht="12.75">
      <c r="A59" s="2"/>
      <c r="B59" s="2"/>
      <c r="C59" s="28" t="s">
        <v>122</v>
      </c>
      <c r="D59" s="27"/>
      <c r="E59" s="27"/>
      <c r="F59" s="27"/>
      <c r="G59" s="27"/>
      <c r="H59" s="27"/>
      <c r="I59" s="29">
        <v>33</v>
      </c>
      <c r="K59" s="2"/>
      <c r="L59" s="2"/>
    </row>
    <row r="60" spans="1:12" ht="12.75">
      <c r="A60" s="2"/>
      <c r="B60" s="2"/>
      <c r="C60" s="28" t="s">
        <v>123</v>
      </c>
      <c r="D60" s="27"/>
      <c r="E60" s="27"/>
      <c r="F60" s="27"/>
      <c r="G60" s="27"/>
      <c r="H60" s="27"/>
      <c r="I60" s="29">
        <v>34</v>
      </c>
      <c r="K60" s="2"/>
      <c r="L60" s="2"/>
    </row>
    <row r="61" spans="1:13" ht="12.75">
      <c r="A61" s="15">
        <v>20</v>
      </c>
      <c r="B61" s="24" t="s">
        <v>124</v>
      </c>
      <c r="C61" s="7" t="s">
        <v>125</v>
      </c>
      <c r="D61" s="7"/>
      <c r="E61" s="7"/>
      <c r="F61" s="7"/>
      <c r="G61" s="7"/>
      <c r="H61" s="7"/>
      <c r="I61" s="25">
        <v>363.75</v>
      </c>
      <c r="J61" s="23" t="s">
        <v>33</v>
      </c>
      <c r="K61" s="25">
        <v>0</v>
      </c>
      <c r="L61" s="26">
        <f>ROUND(I61*K61,2)</f>
        <v>0</v>
      </c>
      <c r="M61" t="s">
        <v>126</v>
      </c>
    </row>
    <row r="62" spans="1:12" ht="12.75">
      <c r="A62" s="2"/>
      <c r="B62" s="2"/>
      <c r="C62" s="28" t="s">
        <v>127</v>
      </c>
      <c r="D62" s="27"/>
      <c r="E62" s="27"/>
      <c r="F62" s="27"/>
      <c r="G62" s="27"/>
      <c r="H62" s="27"/>
      <c r="I62" s="29">
        <v>330.75</v>
      </c>
      <c r="K62" s="2"/>
      <c r="L62" s="2"/>
    </row>
    <row r="63" spans="1:12" ht="12.75">
      <c r="A63" s="2"/>
      <c r="B63" s="2"/>
      <c r="C63" s="28" t="s">
        <v>122</v>
      </c>
      <c r="D63" s="27"/>
      <c r="E63" s="27"/>
      <c r="F63" s="27"/>
      <c r="G63" s="27"/>
      <c r="H63" s="27"/>
      <c r="I63" s="29">
        <v>33</v>
      </c>
      <c r="K63" s="2"/>
      <c r="L63" s="2"/>
    </row>
    <row r="64" spans="1:13" ht="12.75">
      <c r="A64" s="15">
        <v>21</v>
      </c>
      <c r="B64" s="24" t="s">
        <v>128</v>
      </c>
      <c r="C64" s="7" t="s">
        <v>129</v>
      </c>
      <c r="D64" s="7"/>
      <c r="E64" s="7"/>
      <c r="F64" s="7"/>
      <c r="G64" s="7"/>
      <c r="H64" s="7"/>
      <c r="I64" s="25">
        <v>1572.81</v>
      </c>
      <c r="J64" s="23" t="s">
        <v>33</v>
      </c>
      <c r="K64" s="25">
        <v>0</v>
      </c>
      <c r="L64" s="26">
        <f>ROUND(I64*K64,2)</f>
        <v>0</v>
      </c>
      <c r="M64" t="s">
        <v>130</v>
      </c>
    </row>
    <row r="65" spans="1:12" ht="12.75">
      <c r="A65" s="2"/>
      <c r="B65" s="2"/>
      <c r="C65" s="28" t="s">
        <v>131</v>
      </c>
      <c r="D65" s="27"/>
      <c r="E65" s="27"/>
      <c r="F65" s="27"/>
      <c r="G65" s="27"/>
      <c r="H65" s="27"/>
      <c r="I65" s="29">
        <v>0</v>
      </c>
      <c r="K65" s="2"/>
      <c r="L65" s="2"/>
    </row>
    <row r="66" spans="1:12" ht="12.75">
      <c r="A66" s="2"/>
      <c r="B66" s="2"/>
      <c r="C66" s="28" t="s">
        <v>132</v>
      </c>
      <c r="D66" s="27"/>
      <c r="E66" s="27"/>
      <c r="F66" s="27"/>
      <c r="G66" s="27"/>
      <c r="H66" s="27"/>
      <c r="I66" s="29">
        <v>570.53</v>
      </c>
      <c r="K66" s="2"/>
      <c r="L66" s="2"/>
    </row>
    <row r="67" spans="1:12" ht="12.75">
      <c r="A67" s="2"/>
      <c r="B67" s="2"/>
      <c r="C67" s="28" t="s">
        <v>133</v>
      </c>
      <c r="D67" s="27"/>
      <c r="E67" s="27"/>
      <c r="F67" s="27"/>
      <c r="G67" s="27"/>
      <c r="H67" s="27"/>
      <c r="I67" s="29">
        <v>34</v>
      </c>
      <c r="K67" s="2"/>
      <c r="L67" s="2"/>
    </row>
    <row r="68" spans="1:12" ht="12.75">
      <c r="A68" s="2"/>
      <c r="B68" s="2"/>
      <c r="C68" s="28" t="s">
        <v>134</v>
      </c>
      <c r="D68" s="27"/>
      <c r="E68" s="27"/>
      <c r="F68" s="27"/>
      <c r="G68" s="27"/>
      <c r="H68" s="27"/>
      <c r="I68" s="29">
        <v>0</v>
      </c>
      <c r="K68" s="2"/>
      <c r="L68" s="2"/>
    </row>
    <row r="69" spans="1:12" ht="12.75">
      <c r="A69" s="2"/>
      <c r="B69" s="2"/>
      <c r="C69" s="28" t="s">
        <v>135</v>
      </c>
      <c r="D69" s="27"/>
      <c r="E69" s="27"/>
      <c r="F69" s="27"/>
      <c r="G69" s="27"/>
      <c r="H69" s="27"/>
      <c r="I69" s="29">
        <v>901.28</v>
      </c>
      <c r="K69" s="2"/>
      <c r="L69" s="2"/>
    </row>
    <row r="70" spans="1:12" ht="12.75">
      <c r="A70" s="2"/>
      <c r="B70" s="2"/>
      <c r="C70" s="28" t="s">
        <v>136</v>
      </c>
      <c r="D70" s="27"/>
      <c r="E70" s="27"/>
      <c r="F70" s="27"/>
      <c r="G70" s="27"/>
      <c r="H70" s="27"/>
      <c r="I70" s="29">
        <v>33</v>
      </c>
      <c r="K70" s="2"/>
      <c r="L70" s="2"/>
    </row>
    <row r="71" spans="1:12" ht="12.75">
      <c r="A71" s="2"/>
      <c r="B71" s="2"/>
      <c r="C71" s="28" t="s">
        <v>137</v>
      </c>
      <c r="D71" s="27"/>
      <c r="E71" s="27"/>
      <c r="F71" s="27"/>
      <c r="G71" s="27"/>
      <c r="H71" s="27"/>
      <c r="I71" s="29">
        <v>34</v>
      </c>
      <c r="K71" s="2"/>
      <c r="L71" s="2"/>
    </row>
    <row r="72" spans="1:13" ht="12.75">
      <c r="A72" s="15">
        <v>22</v>
      </c>
      <c r="B72" s="24" t="s">
        <v>138</v>
      </c>
      <c r="C72" s="7" t="s">
        <v>139</v>
      </c>
      <c r="D72" s="7"/>
      <c r="E72" s="7"/>
      <c r="F72" s="7"/>
      <c r="G72" s="7"/>
      <c r="H72" s="7"/>
      <c r="I72" s="25">
        <v>727.5</v>
      </c>
      <c r="J72" s="23" t="s">
        <v>33</v>
      </c>
      <c r="K72" s="25">
        <v>0</v>
      </c>
      <c r="L72" s="26">
        <f>ROUND(I72*K72,2)</f>
        <v>0</v>
      </c>
      <c r="M72" t="s">
        <v>140</v>
      </c>
    </row>
    <row r="73" spans="1:12" ht="12.75">
      <c r="A73" s="2"/>
      <c r="B73" s="2"/>
      <c r="C73" s="28" t="s">
        <v>141</v>
      </c>
      <c r="D73" s="27"/>
      <c r="E73" s="27"/>
      <c r="F73" s="27"/>
      <c r="G73" s="27"/>
      <c r="H73" s="27"/>
      <c r="I73" s="29">
        <v>0</v>
      </c>
      <c r="K73" s="2"/>
      <c r="L73" s="2"/>
    </row>
    <row r="74" spans="1:12" ht="12.75">
      <c r="A74" s="2"/>
      <c r="B74" s="2"/>
      <c r="C74" s="28" t="s">
        <v>142</v>
      </c>
      <c r="D74" s="27"/>
      <c r="E74" s="27"/>
      <c r="F74" s="27"/>
      <c r="G74" s="27"/>
      <c r="H74" s="27"/>
      <c r="I74" s="29">
        <v>661.5</v>
      </c>
      <c r="K74" s="2"/>
      <c r="L74" s="2"/>
    </row>
    <row r="75" spans="1:12" ht="12.75">
      <c r="A75" s="2"/>
      <c r="B75" s="2"/>
      <c r="C75" s="28" t="s">
        <v>143</v>
      </c>
      <c r="D75" s="27"/>
      <c r="E75" s="27"/>
      <c r="F75" s="27"/>
      <c r="G75" s="27"/>
      <c r="H75" s="27"/>
      <c r="I75" s="29">
        <v>66</v>
      </c>
      <c r="K75" s="2"/>
      <c r="L75" s="2"/>
    </row>
    <row r="76" spans="1:13" ht="12.75">
      <c r="A76" s="15">
        <v>23</v>
      </c>
      <c r="B76" s="24" t="s">
        <v>144</v>
      </c>
      <c r="C76" s="7" t="s">
        <v>145</v>
      </c>
      <c r="D76" s="7"/>
      <c r="E76" s="7"/>
      <c r="F76" s="7"/>
      <c r="G76" s="7"/>
      <c r="H76" s="7"/>
      <c r="I76" s="25">
        <v>189.5</v>
      </c>
      <c r="J76" s="23" t="s">
        <v>33</v>
      </c>
      <c r="K76" s="25">
        <v>0</v>
      </c>
      <c r="L76" s="26">
        <f>ROUND(I76*K76,2)</f>
        <v>0</v>
      </c>
      <c r="M76" t="s">
        <v>146</v>
      </c>
    </row>
    <row r="77" spans="1:12" ht="12.75">
      <c r="A77" s="2"/>
      <c r="B77" s="2"/>
      <c r="C77" s="28" t="s">
        <v>147</v>
      </c>
      <c r="D77" s="27"/>
      <c r="E77" s="27"/>
      <c r="F77" s="27"/>
      <c r="G77" s="27"/>
      <c r="H77" s="27"/>
      <c r="I77" s="29">
        <v>97.5</v>
      </c>
      <c r="K77" s="2"/>
      <c r="L77" s="2"/>
    </row>
    <row r="78" spans="1:12" ht="12.75">
      <c r="A78" s="2"/>
      <c r="B78" s="2"/>
      <c r="C78" s="28" t="s">
        <v>148</v>
      </c>
      <c r="D78" s="27"/>
      <c r="E78" s="27"/>
      <c r="F78" s="27"/>
      <c r="G78" s="27"/>
      <c r="H78" s="27"/>
      <c r="I78" s="29">
        <v>92</v>
      </c>
      <c r="K78" s="2"/>
      <c r="L78" s="2"/>
    </row>
    <row r="79" spans="1:12" ht="14.25">
      <c r="A79" s="2"/>
      <c r="B79" s="2"/>
      <c r="C79" s="2"/>
      <c r="D79" s="2"/>
      <c r="E79" s="2"/>
      <c r="F79" s="2"/>
      <c r="G79" s="2"/>
      <c r="H79" s="2"/>
      <c r="I79" s="31" t="s">
        <v>107</v>
      </c>
      <c r="J79" s="32"/>
      <c r="K79" s="32"/>
      <c r="L79" s="33">
        <f>SUM(L52:L76)</f>
        <v>0</v>
      </c>
    </row>
    <row r="80" spans="1:12" ht="12.75">
      <c r="A80" s="21">
        <v>8</v>
      </c>
      <c r="B80" s="38" t="s">
        <v>149</v>
      </c>
      <c r="C80" s="38"/>
      <c r="D80" s="38"/>
      <c r="E80" s="38"/>
      <c r="F80" s="38"/>
      <c r="G80" s="2"/>
      <c r="H80" s="2"/>
      <c r="I80" s="2"/>
      <c r="J80" s="2"/>
      <c r="K80" s="2"/>
      <c r="L80" s="2"/>
    </row>
    <row r="81" spans="1:13" ht="12.75">
      <c r="A81" s="15">
        <v>24</v>
      </c>
      <c r="B81" s="24" t="s">
        <v>150</v>
      </c>
      <c r="C81" s="7" t="s">
        <v>151</v>
      </c>
      <c r="D81" s="7"/>
      <c r="E81" s="7"/>
      <c r="F81" s="7"/>
      <c r="G81" s="7"/>
      <c r="H81" s="7"/>
      <c r="I81" s="25">
        <v>3</v>
      </c>
      <c r="J81" s="23" t="s">
        <v>152</v>
      </c>
      <c r="K81" s="25">
        <v>0</v>
      </c>
      <c r="L81" s="26">
        <f>ROUND(I81*K81,2)</f>
        <v>0</v>
      </c>
      <c r="M81" t="s">
        <v>153</v>
      </c>
    </row>
    <row r="82" spans="1:12" ht="12.75">
      <c r="A82" s="2"/>
      <c r="B82" s="2"/>
      <c r="C82" s="28" t="s">
        <v>154</v>
      </c>
      <c r="D82" s="27"/>
      <c r="E82" s="27"/>
      <c r="F82" s="27"/>
      <c r="G82" s="27"/>
      <c r="H82" s="27"/>
      <c r="I82" s="29">
        <v>3</v>
      </c>
      <c r="K82" s="2"/>
      <c r="L82" s="2"/>
    </row>
    <row r="83" spans="1:13" ht="12.75">
      <c r="A83" s="15">
        <v>25</v>
      </c>
      <c r="B83" s="24" t="s">
        <v>155</v>
      </c>
      <c r="C83" s="7" t="s">
        <v>156</v>
      </c>
      <c r="D83" s="7"/>
      <c r="E83" s="7"/>
      <c r="F83" s="7"/>
      <c r="G83" s="7"/>
      <c r="H83" s="7"/>
      <c r="I83" s="25">
        <v>1</v>
      </c>
      <c r="J83" s="23" t="s">
        <v>152</v>
      </c>
      <c r="K83" s="25">
        <v>0</v>
      </c>
      <c r="L83" s="26">
        <f>ROUND(I83*K83,2)</f>
        <v>0</v>
      </c>
      <c r="M83" t="s">
        <v>157</v>
      </c>
    </row>
    <row r="84" spans="1:12" ht="12.75">
      <c r="A84" s="2"/>
      <c r="B84" s="2"/>
      <c r="C84" s="28" t="s">
        <v>158</v>
      </c>
      <c r="D84" s="27"/>
      <c r="E84" s="27"/>
      <c r="F84" s="27"/>
      <c r="G84" s="27"/>
      <c r="H84" s="27"/>
      <c r="I84" s="29">
        <v>1</v>
      </c>
      <c r="K84" s="2"/>
      <c r="L84" s="2"/>
    </row>
    <row r="85" spans="1:13" ht="12.75">
      <c r="A85" s="15">
        <v>26</v>
      </c>
      <c r="B85" s="24" t="s">
        <v>159</v>
      </c>
      <c r="C85" s="7" t="s">
        <v>160</v>
      </c>
      <c r="D85" s="7"/>
      <c r="E85" s="7"/>
      <c r="F85" s="7"/>
      <c r="G85" s="7"/>
      <c r="H85" s="7"/>
      <c r="I85" s="25">
        <v>6</v>
      </c>
      <c r="J85" s="23" t="s">
        <v>152</v>
      </c>
      <c r="K85" s="25">
        <v>0</v>
      </c>
      <c r="L85" s="26">
        <f>ROUND(I85*K85,2)</f>
        <v>0</v>
      </c>
      <c r="M85" t="s">
        <v>161</v>
      </c>
    </row>
    <row r="86" spans="1:12" ht="12.75">
      <c r="A86" s="2"/>
      <c r="B86" s="2"/>
      <c r="C86" s="28" t="s">
        <v>162</v>
      </c>
      <c r="D86" s="27"/>
      <c r="E86" s="27"/>
      <c r="F86" s="27"/>
      <c r="G86" s="27"/>
      <c r="H86" s="27"/>
      <c r="I86" s="29">
        <v>6</v>
      </c>
      <c r="K86" s="2"/>
      <c r="L86" s="2"/>
    </row>
    <row r="87" spans="1:12" ht="14.25">
      <c r="A87" s="2"/>
      <c r="B87" s="2"/>
      <c r="C87" s="2"/>
      <c r="D87" s="2"/>
      <c r="E87" s="2"/>
      <c r="F87" s="2"/>
      <c r="G87" s="2"/>
      <c r="H87" s="2"/>
      <c r="I87" s="31" t="s">
        <v>107</v>
      </c>
      <c r="J87" s="32"/>
      <c r="K87" s="32"/>
      <c r="L87" s="33">
        <f>SUM(L81:L85)</f>
        <v>0</v>
      </c>
    </row>
    <row r="88" spans="1:12" ht="12.75">
      <c r="A88" s="21">
        <v>9</v>
      </c>
      <c r="B88" s="38" t="s">
        <v>163</v>
      </c>
      <c r="C88" s="38"/>
      <c r="D88" s="38"/>
      <c r="E88" s="38"/>
      <c r="F88" s="38"/>
      <c r="G88" s="2"/>
      <c r="H88" s="2"/>
      <c r="I88" s="2"/>
      <c r="J88" s="2"/>
      <c r="K88" s="2"/>
      <c r="L88" s="2"/>
    </row>
    <row r="89" spans="1:13" ht="12.75">
      <c r="A89" s="15">
        <v>27</v>
      </c>
      <c r="B89" s="24" t="s">
        <v>164</v>
      </c>
      <c r="C89" s="7" t="s">
        <v>165</v>
      </c>
      <c r="D89" s="7"/>
      <c r="E89" s="7"/>
      <c r="F89" s="7"/>
      <c r="G89" s="7"/>
      <c r="H89" s="7"/>
      <c r="I89" s="25">
        <v>28</v>
      </c>
      <c r="J89" s="23" t="s">
        <v>57</v>
      </c>
      <c r="K89" s="25">
        <v>0</v>
      </c>
      <c r="L89" s="26">
        <f>ROUND(I89*K89,2)</f>
        <v>0</v>
      </c>
      <c r="M89" t="s">
        <v>166</v>
      </c>
    </row>
    <row r="90" spans="1:12" ht="12.75">
      <c r="A90" s="2"/>
      <c r="B90" s="2"/>
      <c r="C90" s="28" t="s">
        <v>167</v>
      </c>
      <c r="D90" s="27"/>
      <c r="E90" s="27"/>
      <c r="F90" s="27"/>
      <c r="G90" s="27"/>
      <c r="H90" s="27"/>
      <c r="I90" s="29">
        <v>28</v>
      </c>
      <c r="K90" s="2"/>
      <c r="L90" s="2"/>
    </row>
    <row r="91" spans="1:13" ht="12.75">
      <c r="A91" s="15">
        <v>28</v>
      </c>
      <c r="B91" s="24" t="s">
        <v>168</v>
      </c>
      <c r="C91" s="7" t="s">
        <v>169</v>
      </c>
      <c r="D91" s="7"/>
      <c r="E91" s="7"/>
      <c r="F91" s="7"/>
      <c r="G91" s="7"/>
      <c r="H91" s="7"/>
      <c r="I91" s="25">
        <v>88.5</v>
      </c>
      <c r="J91" s="23" t="s">
        <v>57</v>
      </c>
      <c r="K91" s="25">
        <v>0</v>
      </c>
      <c r="L91" s="26">
        <f>ROUND(I91*K91,2)</f>
        <v>0</v>
      </c>
      <c r="M91" t="s">
        <v>170</v>
      </c>
    </row>
    <row r="92" spans="1:12" ht="12.75">
      <c r="A92" s="2"/>
      <c r="B92" s="2"/>
      <c r="C92" s="28" t="s">
        <v>171</v>
      </c>
      <c r="D92" s="27"/>
      <c r="E92" s="27"/>
      <c r="F92" s="27"/>
      <c r="G92" s="27"/>
      <c r="H92" s="27"/>
      <c r="I92" s="29">
        <v>88.5</v>
      </c>
      <c r="K92" s="2"/>
      <c r="L92" s="2"/>
    </row>
    <row r="93" spans="1:13" ht="12.75">
      <c r="A93" s="15">
        <v>29</v>
      </c>
      <c r="B93" s="24" t="s">
        <v>172</v>
      </c>
      <c r="C93" s="7" t="s">
        <v>173</v>
      </c>
      <c r="D93" s="7"/>
      <c r="E93" s="7"/>
      <c r="F93" s="7"/>
      <c r="G93" s="7"/>
      <c r="H93" s="7"/>
      <c r="I93" s="25">
        <v>89.385</v>
      </c>
      <c r="J93" s="23" t="s">
        <v>15</v>
      </c>
      <c r="K93" s="25">
        <v>0</v>
      </c>
      <c r="L93" s="26">
        <f>ROUND(I93*K93,2)</f>
        <v>0</v>
      </c>
      <c r="M93" t="s">
        <v>174</v>
      </c>
    </row>
    <row r="94" spans="1:12" ht="12.75">
      <c r="A94" s="2"/>
      <c r="B94" s="2"/>
      <c r="C94" s="28" t="s">
        <v>175</v>
      </c>
      <c r="D94" s="27"/>
      <c r="E94" s="27"/>
      <c r="F94" s="27"/>
      <c r="G94" s="27"/>
      <c r="H94" s="27"/>
      <c r="I94" s="29">
        <v>0</v>
      </c>
      <c r="K94" s="2"/>
      <c r="L94" s="2"/>
    </row>
    <row r="95" spans="1:12" ht="12.75">
      <c r="A95" s="2"/>
      <c r="B95" s="2"/>
      <c r="C95" s="28" t="s">
        <v>176</v>
      </c>
      <c r="D95" s="27"/>
      <c r="E95" s="27"/>
      <c r="F95" s="27"/>
      <c r="G95" s="27"/>
      <c r="H95" s="27"/>
      <c r="I95" s="29">
        <v>89.385</v>
      </c>
      <c r="K95" s="2"/>
      <c r="L95" s="2"/>
    </row>
    <row r="96" spans="1:13" ht="12.75">
      <c r="A96" s="15">
        <v>30</v>
      </c>
      <c r="B96" s="24" t="s">
        <v>177</v>
      </c>
      <c r="C96" s="7" t="s">
        <v>178</v>
      </c>
      <c r="D96" s="7"/>
      <c r="E96" s="7"/>
      <c r="F96" s="7"/>
      <c r="G96" s="7"/>
      <c r="H96" s="7"/>
      <c r="I96" s="25">
        <v>570.53</v>
      </c>
      <c r="J96" s="23" t="s">
        <v>33</v>
      </c>
      <c r="K96" s="25">
        <v>0</v>
      </c>
      <c r="L96" s="26">
        <f>ROUND(I96*K96,2)</f>
        <v>0</v>
      </c>
      <c r="M96" t="s">
        <v>179</v>
      </c>
    </row>
    <row r="97" spans="1:12" ht="12.75">
      <c r="A97" s="2"/>
      <c r="B97" s="2"/>
      <c r="C97" s="28" t="s">
        <v>180</v>
      </c>
      <c r="D97" s="27"/>
      <c r="E97" s="27"/>
      <c r="F97" s="27"/>
      <c r="G97" s="27"/>
      <c r="H97" s="27"/>
      <c r="I97" s="29">
        <v>570.53</v>
      </c>
      <c r="K97" s="2"/>
      <c r="L97" s="2"/>
    </row>
    <row r="98" spans="1:13" ht="12.75">
      <c r="A98" s="15">
        <v>31</v>
      </c>
      <c r="B98" s="24" t="s">
        <v>181</v>
      </c>
      <c r="C98" s="7" t="s">
        <v>182</v>
      </c>
      <c r="D98" s="7"/>
      <c r="E98" s="7"/>
      <c r="F98" s="7"/>
      <c r="G98" s="7"/>
      <c r="H98" s="7"/>
      <c r="I98" s="25">
        <v>85.6623</v>
      </c>
      <c r="J98" s="23" t="s">
        <v>81</v>
      </c>
      <c r="K98" s="25">
        <v>0</v>
      </c>
      <c r="L98" s="26">
        <f>ROUND(I98*K98,2)</f>
        <v>0</v>
      </c>
      <c r="M98" t="s">
        <v>183</v>
      </c>
    </row>
    <row r="99" spans="1:12" ht="12.75">
      <c r="A99" s="2"/>
      <c r="B99" s="2"/>
      <c r="C99" s="28" t="s">
        <v>184</v>
      </c>
      <c r="D99" s="27"/>
      <c r="E99" s="27"/>
      <c r="F99" s="27"/>
      <c r="G99" s="27"/>
      <c r="H99" s="27"/>
      <c r="I99" s="29">
        <v>7.936</v>
      </c>
      <c r="K99" s="2"/>
      <c r="L99" s="2"/>
    </row>
    <row r="100" spans="1:12" ht="12.75">
      <c r="A100" s="2"/>
      <c r="B100" s="2"/>
      <c r="C100" s="28" t="s">
        <v>185</v>
      </c>
      <c r="D100" s="27"/>
      <c r="E100" s="27"/>
      <c r="F100" s="27"/>
      <c r="G100" s="27"/>
      <c r="H100" s="27"/>
      <c r="I100" s="29">
        <v>77.7263</v>
      </c>
      <c r="K100" s="2"/>
      <c r="L100" s="2"/>
    </row>
    <row r="101" spans="1:13" ht="12.75">
      <c r="A101" s="15">
        <v>32</v>
      </c>
      <c r="B101" s="24" t="s">
        <v>186</v>
      </c>
      <c r="C101" s="7" t="s">
        <v>187</v>
      </c>
      <c r="D101" s="7"/>
      <c r="E101" s="7"/>
      <c r="F101" s="7"/>
      <c r="G101" s="7"/>
      <c r="H101" s="7"/>
      <c r="I101" s="25">
        <v>249.0508</v>
      </c>
      <c r="J101" s="23" t="s">
        <v>81</v>
      </c>
      <c r="K101" s="25">
        <v>0</v>
      </c>
      <c r="L101" s="26">
        <f>ROUND(I101*K101,2)</f>
        <v>0</v>
      </c>
      <c r="M101" t="s">
        <v>188</v>
      </c>
    </row>
    <row r="102" spans="1:12" ht="12.75">
      <c r="A102" s="2"/>
      <c r="B102" s="2"/>
      <c r="C102" s="28" t="s">
        <v>189</v>
      </c>
      <c r="D102" s="27"/>
      <c r="E102" s="27"/>
      <c r="F102" s="27"/>
      <c r="G102" s="27"/>
      <c r="H102" s="27"/>
      <c r="I102" s="29">
        <v>0</v>
      </c>
      <c r="K102" s="2"/>
      <c r="L102" s="2"/>
    </row>
    <row r="103" spans="1:12" ht="12.75">
      <c r="A103" s="2"/>
      <c r="B103" s="2"/>
      <c r="C103" s="28" t="s">
        <v>190</v>
      </c>
      <c r="D103" s="27"/>
      <c r="E103" s="27"/>
      <c r="F103" s="27"/>
      <c r="G103" s="27"/>
      <c r="H103" s="27"/>
      <c r="I103" s="29">
        <v>15.872</v>
      </c>
      <c r="K103" s="2"/>
      <c r="L103" s="2"/>
    </row>
    <row r="104" spans="1:12" ht="12.75">
      <c r="A104" s="2"/>
      <c r="B104" s="2"/>
      <c r="C104" s="28" t="s">
        <v>191</v>
      </c>
      <c r="D104" s="27"/>
      <c r="E104" s="27"/>
      <c r="F104" s="27"/>
      <c r="G104" s="27"/>
      <c r="H104" s="27"/>
      <c r="I104" s="29">
        <v>0</v>
      </c>
      <c r="K104" s="2"/>
      <c r="L104" s="2"/>
    </row>
    <row r="105" spans="1:12" ht="12.75">
      <c r="A105" s="2"/>
      <c r="B105" s="2"/>
      <c r="C105" s="28" t="s">
        <v>192</v>
      </c>
      <c r="D105" s="27"/>
      <c r="E105" s="27"/>
      <c r="F105" s="27"/>
      <c r="G105" s="27"/>
      <c r="H105" s="27"/>
      <c r="I105" s="29">
        <v>233.1788</v>
      </c>
      <c r="K105" s="2"/>
      <c r="L105" s="2"/>
    </row>
    <row r="106" spans="1:13" ht="12.75">
      <c r="A106" s="15">
        <v>33</v>
      </c>
      <c r="B106" s="24" t="s">
        <v>193</v>
      </c>
      <c r="C106" s="7" t="s">
        <v>194</v>
      </c>
      <c r="D106" s="7"/>
      <c r="E106" s="7"/>
      <c r="F106" s="7"/>
      <c r="G106" s="7"/>
      <c r="H106" s="7"/>
      <c r="I106" s="25">
        <v>59.8658</v>
      </c>
      <c r="J106" s="23" t="s">
        <v>81</v>
      </c>
      <c r="K106" s="25">
        <v>0</v>
      </c>
      <c r="L106" s="26">
        <f>ROUND(I106*K106,2)</f>
        <v>0</v>
      </c>
      <c r="M106" t="s">
        <v>195</v>
      </c>
    </row>
    <row r="107" spans="1:12" ht="12.75">
      <c r="A107" s="2"/>
      <c r="B107" s="2"/>
      <c r="C107" s="28" t="s">
        <v>196</v>
      </c>
      <c r="D107" s="27"/>
      <c r="E107" s="27"/>
      <c r="F107" s="27"/>
      <c r="G107" s="27"/>
      <c r="H107" s="27"/>
      <c r="I107" s="29">
        <v>59.8658</v>
      </c>
      <c r="K107" s="2"/>
      <c r="L107" s="2"/>
    </row>
    <row r="108" spans="1:13" ht="12.75">
      <c r="A108" s="15">
        <v>34</v>
      </c>
      <c r="B108" s="24" t="s">
        <v>197</v>
      </c>
      <c r="C108" s="7" t="s">
        <v>198</v>
      </c>
      <c r="D108" s="7"/>
      <c r="E108" s="7"/>
      <c r="F108" s="7"/>
      <c r="G108" s="7"/>
      <c r="H108" s="7"/>
      <c r="I108" s="25">
        <v>179.5973</v>
      </c>
      <c r="J108" s="23" t="s">
        <v>81</v>
      </c>
      <c r="K108" s="25">
        <v>0</v>
      </c>
      <c r="L108" s="26">
        <f>ROUND(I108*K108,2)</f>
        <v>0</v>
      </c>
      <c r="M108" t="s">
        <v>199</v>
      </c>
    </row>
    <row r="109" spans="1:12" ht="12.75">
      <c r="A109" s="2"/>
      <c r="B109" s="2"/>
      <c r="C109" s="28" t="s">
        <v>191</v>
      </c>
      <c r="D109" s="27"/>
      <c r="E109" s="27"/>
      <c r="F109" s="27"/>
      <c r="G109" s="27"/>
      <c r="H109" s="27"/>
      <c r="I109" s="29">
        <v>0</v>
      </c>
      <c r="K109" s="2"/>
      <c r="L109" s="2"/>
    </row>
    <row r="110" spans="1:12" ht="12.75">
      <c r="A110" s="2"/>
      <c r="B110" s="2"/>
      <c r="C110" s="28" t="s">
        <v>200</v>
      </c>
      <c r="D110" s="27"/>
      <c r="E110" s="27"/>
      <c r="F110" s="27"/>
      <c r="G110" s="27"/>
      <c r="H110" s="27"/>
      <c r="I110" s="29">
        <v>179.5973</v>
      </c>
      <c r="K110" s="2"/>
      <c r="L110" s="2"/>
    </row>
    <row r="111" spans="1:13" ht="12.75">
      <c r="A111" s="15">
        <v>35</v>
      </c>
      <c r="B111" s="24" t="s">
        <v>201</v>
      </c>
      <c r="C111" s="7" t="s">
        <v>202</v>
      </c>
      <c r="D111" s="7"/>
      <c r="E111" s="7"/>
      <c r="F111" s="7"/>
      <c r="G111" s="7"/>
      <c r="H111" s="7"/>
      <c r="I111" s="25">
        <v>11.7875</v>
      </c>
      <c r="J111" s="23" t="s">
        <v>81</v>
      </c>
      <c r="K111" s="25">
        <v>0</v>
      </c>
      <c r="L111" s="26">
        <f>ROUND(I111*K111,2)</f>
        <v>0</v>
      </c>
      <c r="M111" t="s">
        <v>203</v>
      </c>
    </row>
    <row r="112" spans="1:12" ht="12.75">
      <c r="A112" s="2"/>
      <c r="B112" s="2"/>
      <c r="C112" s="28" t="s">
        <v>204</v>
      </c>
      <c r="D112" s="27"/>
      <c r="E112" s="27"/>
      <c r="F112" s="27"/>
      <c r="G112" s="27"/>
      <c r="H112" s="27"/>
      <c r="I112" s="29">
        <v>11.7875</v>
      </c>
      <c r="K112" s="2"/>
      <c r="L112" s="2"/>
    </row>
    <row r="113" spans="1:13" ht="12.75">
      <c r="A113" s="15">
        <v>36</v>
      </c>
      <c r="B113" s="24" t="s">
        <v>205</v>
      </c>
      <c r="C113" s="7" t="s">
        <v>206</v>
      </c>
      <c r="D113" s="7"/>
      <c r="E113" s="7"/>
      <c r="F113" s="7"/>
      <c r="G113" s="7"/>
      <c r="H113" s="7"/>
      <c r="I113" s="25">
        <v>35.3625</v>
      </c>
      <c r="J113" s="23" t="s">
        <v>81</v>
      </c>
      <c r="K113" s="25">
        <v>0</v>
      </c>
      <c r="L113" s="26">
        <f>ROUND(I113*K113,2)</f>
        <v>0</v>
      </c>
      <c r="M113" t="s">
        <v>207</v>
      </c>
    </row>
    <row r="114" spans="1:12" ht="12.75">
      <c r="A114" s="2"/>
      <c r="B114" s="2"/>
      <c r="C114" s="28" t="s">
        <v>191</v>
      </c>
      <c r="D114" s="27"/>
      <c r="E114" s="27"/>
      <c r="F114" s="27"/>
      <c r="G114" s="27"/>
      <c r="H114" s="27"/>
      <c r="I114" s="29">
        <v>0</v>
      </c>
      <c r="K114" s="2"/>
      <c r="L114" s="2"/>
    </row>
    <row r="115" spans="1:12" ht="12.75">
      <c r="A115" s="2"/>
      <c r="B115" s="2"/>
      <c r="C115" s="28" t="s">
        <v>208</v>
      </c>
      <c r="D115" s="27"/>
      <c r="E115" s="27"/>
      <c r="F115" s="27"/>
      <c r="G115" s="27"/>
      <c r="H115" s="27"/>
      <c r="I115" s="29">
        <v>35.3625</v>
      </c>
      <c r="K115" s="2"/>
      <c r="L115" s="2"/>
    </row>
    <row r="116" spans="1:13" ht="12.75">
      <c r="A116" s="15">
        <v>37</v>
      </c>
      <c r="B116" s="24" t="s">
        <v>209</v>
      </c>
      <c r="C116" s="7" t="s">
        <v>210</v>
      </c>
      <c r="D116" s="7"/>
      <c r="E116" s="7"/>
      <c r="F116" s="7"/>
      <c r="G116" s="7"/>
      <c r="H116" s="7"/>
      <c r="I116" s="25">
        <v>11.7875</v>
      </c>
      <c r="J116" s="23" t="s">
        <v>81</v>
      </c>
      <c r="K116" s="25">
        <v>0</v>
      </c>
      <c r="L116" s="26">
        <f>ROUND(I116*K116,2)</f>
        <v>0</v>
      </c>
      <c r="M116" t="s">
        <v>211</v>
      </c>
    </row>
    <row r="117" spans="1:12" ht="12.75">
      <c r="A117" s="2"/>
      <c r="B117" s="2"/>
      <c r="C117" s="28" t="s">
        <v>204</v>
      </c>
      <c r="D117" s="27"/>
      <c r="E117" s="27"/>
      <c r="F117" s="27"/>
      <c r="G117" s="27"/>
      <c r="H117" s="27"/>
      <c r="I117" s="29">
        <v>11.7875</v>
      </c>
      <c r="K117" s="2"/>
      <c r="L117" s="2"/>
    </row>
    <row r="118" spans="1:13" ht="12.75">
      <c r="A118" s="15">
        <v>38</v>
      </c>
      <c r="B118" s="24" t="s">
        <v>212</v>
      </c>
      <c r="C118" s="7" t="s">
        <v>213</v>
      </c>
      <c r="D118" s="7"/>
      <c r="E118" s="7"/>
      <c r="F118" s="7"/>
      <c r="G118" s="7"/>
      <c r="H118" s="7"/>
      <c r="I118" s="25">
        <v>77.7263</v>
      </c>
      <c r="J118" s="23" t="s">
        <v>81</v>
      </c>
      <c r="K118" s="25">
        <v>0</v>
      </c>
      <c r="L118" s="26">
        <f>ROUND(I118*K118,2)</f>
        <v>0</v>
      </c>
      <c r="M118" t="s">
        <v>214</v>
      </c>
    </row>
    <row r="119" spans="1:12" ht="12.75">
      <c r="A119" s="2"/>
      <c r="B119" s="2"/>
      <c r="C119" s="28" t="s">
        <v>185</v>
      </c>
      <c r="D119" s="27"/>
      <c r="E119" s="27"/>
      <c r="F119" s="27"/>
      <c r="G119" s="27"/>
      <c r="H119" s="27"/>
      <c r="I119" s="29">
        <v>77.7263</v>
      </c>
      <c r="K119" s="2"/>
      <c r="L119" s="2"/>
    </row>
    <row r="120" spans="1:13" ht="12.75">
      <c r="A120" s="15">
        <v>39</v>
      </c>
      <c r="B120" s="24" t="s">
        <v>215</v>
      </c>
      <c r="C120" s="7" t="s">
        <v>216</v>
      </c>
      <c r="D120" s="7"/>
      <c r="E120" s="7"/>
      <c r="F120" s="7"/>
      <c r="G120" s="7"/>
      <c r="H120" s="7"/>
      <c r="I120" s="25">
        <v>59.8658</v>
      </c>
      <c r="J120" s="23" t="s">
        <v>81</v>
      </c>
      <c r="K120" s="25">
        <v>0</v>
      </c>
      <c r="L120" s="26">
        <f>ROUND(I120*K120,2)</f>
        <v>0</v>
      </c>
      <c r="M120" t="s">
        <v>217</v>
      </c>
    </row>
    <row r="121" spans="1:12" ht="12.75">
      <c r="A121" s="2"/>
      <c r="B121" s="2"/>
      <c r="C121" s="28" t="s">
        <v>196</v>
      </c>
      <c r="D121" s="27"/>
      <c r="E121" s="27"/>
      <c r="F121" s="27"/>
      <c r="G121" s="27"/>
      <c r="H121" s="27"/>
      <c r="I121" s="29">
        <v>59.8658</v>
      </c>
      <c r="K121" s="2"/>
      <c r="L121" s="2"/>
    </row>
    <row r="122" spans="1:13" ht="12.75">
      <c r="A122" s="15">
        <v>40</v>
      </c>
      <c r="B122" s="24" t="s">
        <v>218</v>
      </c>
      <c r="C122" s="7" t="s">
        <v>219</v>
      </c>
      <c r="D122" s="7"/>
      <c r="E122" s="7"/>
      <c r="F122" s="7"/>
      <c r="G122" s="7"/>
      <c r="H122" s="7"/>
      <c r="I122" s="25">
        <v>474.72</v>
      </c>
      <c r="J122" s="23" t="s">
        <v>81</v>
      </c>
      <c r="K122" s="25">
        <v>0</v>
      </c>
      <c r="L122" s="26">
        <f>ROUND(I122*K122,2)</f>
        <v>0</v>
      </c>
      <c r="M122" t="s">
        <v>220</v>
      </c>
    </row>
    <row r="123" spans="1:12" ht="14.25">
      <c r="A123" s="2"/>
      <c r="B123" s="2"/>
      <c r="C123" s="2"/>
      <c r="D123" s="2"/>
      <c r="E123" s="2"/>
      <c r="F123" s="2"/>
      <c r="G123" s="2"/>
      <c r="H123" s="2"/>
      <c r="I123" s="31" t="s">
        <v>107</v>
      </c>
      <c r="J123" s="32"/>
      <c r="K123" s="32"/>
      <c r="L123" s="33">
        <f>SUM(L89:L122)</f>
        <v>0</v>
      </c>
    </row>
    <row r="124" spans="1:12" ht="14.25">
      <c r="A124" s="35" t="s">
        <v>11</v>
      </c>
      <c r="B124" s="35"/>
      <c r="C124" s="34"/>
      <c r="D124" s="11"/>
      <c r="E124" s="11"/>
      <c r="F124" s="11"/>
      <c r="G124" s="11"/>
      <c r="H124" s="36" t="s">
        <v>28</v>
      </c>
      <c r="I124" s="36"/>
      <c r="J124" s="36"/>
      <c r="K124" s="37">
        <f>L9+L12+L14+L18+L20+L22+L24+L26+L28+L31+L35+L37+L40+L42+L44+L47+L52+L54+L57+L61+L64+L72+L76+L81+L83+L85+L89+L91+L93+L96+L98+L101+L106+L108+L111+L113+L116+L118+L120+L122</f>
        <v>0</v>
      </c>
      <c r="L124" s="36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</sheetData>
  <mergeCells count="275">
    <mergeCell ref="A125:L125"/>
    <mergeCell ref="A126:L126"/>
    <mergeCell ref="A123:H123"/>
    <mergeCell ref="I123:K123"/>
    <mergeCell ref="A124:B124"/>
    <mergeCell ref="H124:J124"/>
    <mergeCell ref="K124:L124"/>
    <mergeCell ref="D124:E124"/>
    <mergeCell ref="F124:G124"/>
    <mergeCell ref="C121:H121"/>
    <mergeCell ref="A121:B121"/>
    <mergeCell ref="K121:L121"/>
    <mergeCell ref="C122:H122"/>
    <mergeCell ref="C119:H119"/>
    <mergeCell ref="A119:B119"/>
    <mergeCell ref="K119:L119"/>
    <mergeCell ref="C120:H120"/>
    <mergeCell ref="C117:H117"/>
    <mergeCell ref="A117:B117"/>
    <mergeCell ref="K117:L117"/>
    <mergeCell ref="C118:H118"/>
    <mergeCell ref="C115:H115"/>
    <mergeCell ref="A115:B115"/>
    <mergeCell ref="K115:L115"/>
    <mergeCell ref="C116:H116"/>
    <mergeCell ref="C113:H113"/>
    <mergeCell ref="C114:H114"/>
    <mergeCell ref="A114:B114"/>
    <mergeCell ref="K114:L114"/>
    <mergeCell ref="C111:H111"/>
    <mergeCell ref="C112:H112"/>
    <mergeCell ref="A112:B112"/>
    <mergeCell ref="K112:L112"/>
    <mergeCell ref="C109:H109"/>
    <mergeCell ref="A109:B109"/>
    <mergeCell ref="K109:L109"/>
    <mergeCell ref="C110:H110"/>
    <mergeCell ref="A110:B110"/>
    <mergeCell ref="K110:L110"/>
    <mergeCell ref="C107:H107"/>
    <mergeCell ref="A107:B107"/>
    <mergeCell ref="K107:L107"/>
    <mergeCell ref="C108:H108"/>
    <mergeCell ref="C105:H105"/>
    <mergeCell ref="A105:B105"/>
    <mergeCell ref="K105:L105"/>
    <mergeCell ref="C106:H106"/>
    <mergeCell ref="C103:H103"/>
    <mergeCell ref="A103:B103"/>
    <mergeCell ref="K103:L103"/>
    <mergeCell ref="C104:H104"/>
    <mergeCell ref="A104:B104"/>
    <mergeCell ref="K104:L104"/>
    <mergeCell ref="C101:H101"/>
    <mergeCell ref="C102:H102"/>
    <mergeCell ref="A102:B102"/>
    <mergeCell ref="K102:L102"/>
    <mergeCell ref="C99:H99"/>
    <mergeCell ref="A99:B99"/>
    <mergeCell ref="K99:L99"/>
    <mergeCell ref="C100:H100"/>
    <mergeCell ref="A100:B100"/>
    <mergeCell ref="K100:L100"/>
    <mergeCell ref="C97:H97"/>
    <mergeCell ref="A97:B97"/>
    <mergeCell ref="K97:L97"/>
    <mergeCell ref="C98:H98"/>
    <mergeCell ref="C95:H95"/>
    <mergeCell ref="A95:B95"/>
    <mergeCell ref="K95:L95"/>
    <mergeCell ref="C96:H96"/>
    <mergeCell ref="C93:H93"/>
    <mergeCell ref="C94:H94"/>
    <mergeCell ref="A94:B94"/>
    <mergeCell ref="K94:L94"/>
    <mergeCell ref="C91:H91"/>
    <mergeCell ref="C92:H92"/>
    <mergeCell ref="A92:B92"/>
    <mergeCell ref="K92:L92"/>
    <mergeCell ref="C89:H89"/>
    <mergeCell ref="C90:H90"/>
    <mergeCell ref="A90:B90"/>
    <mergeCell ref="K90:L90"/>
    <mergeCell ref="A87:H87"/>
    <mergeCell ref="I87:K87"/>
    <mergeCell ref="B88:F88"/>
    <mergeCell ref="G88:L88"/>
    <mergeCell ref="C85:H85"/>
    <mergeCell ref="C86:H86"/>
    <mergeCell ref="A86:B86"/>
    <mergeCell ref="K86:L86"/>
    <mergeCell ref="C83:H83"/>
    <mergeCell ref="C84:H84"/>
    <mergeCell ref="A84:B84"/>
    <mergeCell ref="K84:L84"/>
    <mergeCell ref="B80:F80"/>
    <mergeCell ref="G80:L80"/>
    <mergeCell ref="C81:H81"/>
    <mergeCell ref="C82:H82"/>
    <mergeCell ref="A82:B82"/>
    <mergeCell ref="K82:L82"/>
    <mergeCell ref="C78:H78"/>
    <mergeCell ref="A78:B78"/>
    <mergeCell ref="K78:L78"/>
    <mergeCell ref="A79:H79"/>
    <mergeCell ref="I79:K79"/>
    <mergeCell ref="C76:H76"/>
    <mergeCell ref="C77:H77"/>
    <mergeCell ref="A77:B77"/>
    <mergeCell ref="K77:L77"/>
    <mergeCell ref="C74:H74"/>
    <mergeCell ref="A74:B74"/>
    <mergeCell ref="K74:L74"/>
    <mergeCell ref="C75:H75"/>
    <mergeCell ref="A75:B75"/>
    <mergeCell ref="K75:L75"/>
    <mergeCell ref="C72:H72"/>
    <mergeCell ref="C73:H73"/>
    <mergeCell ref="A73:B73"/>
    <mergeCell ref="K73:L73"/>
    <mergeCell ref="C70:H70"/>
    <mergeCell ref="A70:B70"/>
    <mergeCell ref="K70:L70"/>
    <mergeCell ref="C71:H71"/>
    <mergeCell ref="A71:B71"/>
    <mergeCell ref="K71:L71"/>
    <mergeCell ref="C68:H68"/>
    <mergeCell ref="A68:B68"/>
    <mergeCell ref="K68:L68"/>
    <mergeCell ref="C69:H69"/>
    <mergeCell ref="A69:B69"/>
    <mergeCell ref="K69:L69"/>
    <mergeCell ref="C66:H66"/>
    <mergeCell ref="A66:B66"/>
    <mergeCell ref="K66:L66"/>
    <mergeCell ref="C67:H67"/>
    <mergeCell ref="A67:B67"/>
    <mergeCell ref="K67:L67"/>
    <mergeCell ref="C64:H64"/>
    <mergeCell ref="C65:H65"/>
    <mergeCell ref="A65:B65"/>
    <mergeCell ref="K65:L65"/>
    <mergeCell ref="C62:H62"/>
    <mergeCell ref="A62:B62"/>
    <mergeCell ref="K62:L62"/>
    <mergeCell ref="C63:H63"/>
    <mergeCell ref="A63:B63"/>
    <mergeCell ref="K63:L63"/>
    <mergeCell ref="C60:H60"/>
    <mergeCell ref="A60:B60"/>
    <mergeCell ref="K60:L60"/>
    <mergeCell ref="C61:H61"/>
    <mergeCell ref="C58:H58"/>
    <mergeCell ref="A58:B58"/>
    <mergeCell ref="K58:L58"/>
    <mergeCell ref="C59:H59"/>
    <mergeCell ref="A59:B59"/>
    <mergeCell ref="K59:L59"/>
    <mergeCell ref="C56:H56"/>
    <mergeCell ref="A56:B56"/>
    <mergeCell ref="K56:L56"/>
    <mergeCell ref="C57:H57"/>
    <mergeCell ref="C54:H54"/>
    <mergeCell ref="C55:H55"/>
    <mergeCell ref="A55:B55"/>
    <mergeCell ref="K55:L55"/>
    <mergeCell ref="B51:F51"/>
    <mergeCell ref="G51:L51"/>
    <mergeCell ref="C52:H52"/>
    <mergeCell ref="C53:H53"/>
    <mergeCell ref="A53:B53"/>
    <mergeCell ref="K53:L53"/>
    <mergeCell ref="C49:H49"/>
    <mergeCell ref="A49:B49"/>
    <mergeCell ref="K49:L49"/>
    <mergeCell ref="A50:H50"/>
    <mergeCell ref="I50:K50"/>
    <mergeCell ref="C47:H47"/>
    <mergeCell ref="C48:H48"/>
    <mergeCell ref="A48:B48"/>
    <mergeCell ref="K48:L48"/>
    <mergeCell ref="C45:H45"/>
    <mergeCell ref="A45:B45"/>
    <mergeCell ref="K45:L45"/>
    <mergeCell ref="C46:H46"/>
    <mergeCell ref="A46:B46"/>
    <mergeCell ref="K46:L46"/>
    <mergeCell ref="C43:H43"/>
    <mergeCell ref="A43:B43"/>
    <mergeCell ref="K43:L43"/>
    <mergeCell ref="C44:H44"/>
    <mergeCell ref="C41:H41"/>
    <mergeCell ref="A41:B41"/>
    <mergeCell ref="K41:L41"/>
    <mergeCell ref="C42:H42"/>
    <mergeCell ref="C39:H39"/>
    <mergeCell ref="A39:B39"/>
    <mergeCell ref="K39:L39"/>
    <mergeCell ref="C40:H40"/>
    <mergeCell ref="C37:H37"/>
    <mergeCell ref="C38:H38"/>
    <mergeCell ref="A38:B38"/>
    <mergeCell ref="K38:L38"/>
    <mergeCell ref="C35:H35"/>
    <mergeCell ref="C36:H36"/>
    <mergeCell ref="A36:B36"/>
    <mergeCell ref="K36:L36"/>
    <mergeCell ref="C33:H33"/>
    <mergeCell ref="A33:B33"/>
    <mergeCell ref="K33:L33"/>
    <mergeCell ref="C34:H34"/>
    <mergeCell ref="A34:B34"/>
    <mergeCell ref="K34:L34"/>
    <mergeCell ref="C31:H31"/>
    <mergeCell ref="C32:H32"/>
    <mergeCell ref="A32:B32"/>
    <mergeCell ref="K32:L32"/>
    <mergeCell ref="C29:H29"/>
    <mergeCell ref="A29:B29"/>
    <mergeCell ref="K29:L29"/>
    <mergeCell ref="C30:H30"/>
    <mergeCell ref="A30:B30"/>
    <mergeCell ref="K30:L30"/>
    <mergeCell ref="C27:H27"/>
    <mergeCell ref="A27:B27"/>
    <mergeCell ref="K27:L27"/>
    <mergeCell ref="C28:H28"/>
    <mergeCell ref="C25:H25"/>
    <mergeCell ref="A25:B25"/>
    <mergeCell ref="K25:L25"/>
    <mergeCell ref="C26:H26"/>
    <mergeCell ref="C23:H23"/>
    <mergeCell ref="A23:B23"/>
    <mergeCell ref="K23:L23"/>
    <mergeCell ref="C24:H24"/>
    <mergeCell ref="C21:H21"/>
    <mergeCell ref="A21:B21"/>
    <mergeCell ref="K21:L21"/>
    <mergeCell ref="C22:H22"/>
    <mergeCell ref="C19:H19"/>
    <mergeCell ref="A19:B19"/>
    <mergeCell ref="K19:L19"/>
    <mergeCell ref="C20:H20"/>
    <mergeCell ref="C17:H17"/>
    <mergeCell ref="A17:B17"/>
    <mergeCell ref="K17:L17"/>
    <mergeCell ref="C18:H18"/>
    <mergeCell ref="C15:H15"/>
    <mergeCell ref="A15:B15"/>
    <mergeCell ref="K15:L15"/>
    <mergeCell ref="C16:H16"/>
    <mergeCell ref="A16:B16"/>
    <mergeCell ref="K16:L16"/>
    <mergeCell ref="C13:H13"/>
    <mergeCell ref="A13:B13"/>
    <mergeCell ref="K13:L13"/>
    <mergeCell ref="C14:H14"/>
    <mergeCell ref="C11:H11"/>
    <mergeCell ref="A11:B11"/>
    <mergeCell ref="K11:L11"/>
    <mergeCell ref="C12:H12"/>
    <mergeCell ref="C9:H9"/>
    <mergeCell ref="C10:H10"/>
    <mergeCell ref="A10:B10"/>
    <mergeCell ref="K10:L10"/>
    <mergeCell ref="A7:B7"/>
    <mergeCell ref="C7:H7"/>
    <mergeCell ref="B8:F8"/>
    <mergeCell ref="G8:L8"/>
    <mergeCell ref="K1:L1"/>
    <mergeCell ref="K2:L2"/>
    <mergeCell ref="A3:L4"/>
    <mergeCell ref="A6:L6"/>
    <mergeCell ref="A1:C1"/>
    <mergeCell ref="E1: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  <rowBreaks count="2" manualBreakCount="2">
    <brk id="34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Z400</dc:creator>
  <cp:keywords/>
  <dc:description/>
  <cp:lastModifiedBy>Z400</cp:lastModifiedBy>
  <cp:lastPrinted>2013-06-21T06:30:30Z</cp:lastPrinted>
  <dcterms:created xsi:type="dcterms:W3CDTF">2013-06-21T06:27:20Z</dcterms:created>
  <dcterms:modified xsi:type="dcterms:W3CDTF">2013-06-21T06:32:19Z</dcterms:modified>
  <cp:category/>
  <cp:version/>
  <cp:contentType/>
  <cp:contentStatus/>
</cp:coreProperties>
</file>