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1730" activeTab="1"/>
  </bookViews>
  <sheets>
    <sheet name="Rekapitulace" sheetId="6" r:id="rId1"/>
    <sheet name="Specifikace prvků - dotace" sheetId="1" r:id="rId2"/>
    <sheet name="Položky - dotace" sheetId="3" r:id="rId3"/>
    <sheet name="Specifikace prvků - bez dotace" sheetId="4" r:id="rId4"/>
    <sheet name="Položky - bez dotace" sheetId="5" r:id="rId5"/>
  </sheets>
  <definedNames>
    <definedName name="_xlnm.Print_Area" localSheetId="1">'Specifikace prvků - dotace'!$A$1:$L$121</definedName>
  </definedNames>
  <calcPr calcId="145621"/>
</workbook>
</file>

<file path=xl/calcChain.xml><?xml version="1.0" encoding="utf-8"?>
<calcChain xmlns="http://schemas.openxmlformats.org/spreadsheetml/2006/main">
  <c r="C29" i="5" l="1"/>
  <c r="C28" i="5"/>
  <c r="C27" i="5"/>
  <c r="C26" i="5"/>
  <c r="H13" i="5" l="1"/>
  <c r="H14" i="5"/>
  <c r="H16" i="5"/>
  <c r="H17" i="5"/>
  <c r="H18" i="5"/>
  <c r="H20" i="5"/>
  <c r="H21" i="5"/>
  <c r="H22" i="5"/>
  <c r="H12" i="5"/>
  <c r="H24" i="5" l="1"/>
  <c r="H46" i="3"/>
  <c r="H45" i="3"/>
  <c r="H36" i="3"/>
  <c r="H35" i="3"/>
  <c r="H19" i="3"/>
  <c r="H44" i="3"/>
  <c r="H43" i="3"/>
  <c r="H42" i="3"/>
  <c r="H41" i="3"/>
  <c r="H40" i="3"/>
  <c r="H38" i="3"/>
  <c r="H33" i="3"/>
  <c r="H32" i="3"/>
  <c r="H30" i="3"/>
  <c r="H28" i="3"/>
  <c r="H26" i="3"/>
  <c r="H25" i="3"/>
  <c r="H23" i="3"/>
  <c r="H21" i="3"/>
  <c r="H17" i="3"/>
  <c r="H13" i="3"/>
  <c r="H14" i="3"/>
  <c r="H15" i="3"/>
  <c r="H12" i="3"/>
  <c r="I24" i="5" l="1"/>
  <c r="J24" i="5" s="1"/>
  <c r="H48" i="3"/>
  <c r="J11" i="6" s="1"/>
  <c r="K11" i="6" s="1"/>
  <c r="I45" i="3"/>
  <c r="J45" i="3" s="1"/>
  <c r="C53" i="3"/>
  <c r="C52" i="3"/>
  <c r="C51" i="3"/>
  <c r="C50" i="3"/>
  <c r="I21" i="5"/>
  <c r="I16" i="5"/>
  <c r="I13" i="5"/>
  <c r="I48" i="3" l="1"/>
  <c r="J48" i="3" s="1"/>
  <c r="L11" i="6"/>
  <c r="J21" i="5"/>
  <c r="I17" i="5"/>
  <c r="J17" i="5" s="1"/>
  <c r="J16" i="5"/>
  <c r="I14" i="5"/>
  <c r="J14" i="5" s="1"/>
  <c r="J13" i="5"/>
  <c r="I22" i="5"/>
  <c r="J22" i="5" s="1"/>
  <c r="I18" i="5"/>
  <c r="J18" i="5" s="1"/>
  <c r="I20" i="5"/>
  <c r="J20" i="5" s="1"/>
  <c r="I12" i="5" l="1"/>
  <c r="J12" i="5" s="1"/>
  <c r="I26" i="3" l="1"/>
  <c r="I23" i="3"/>
  <c r="I15" i="3" l="1"/>
  <c r="J15" i="3" s="1"/>
  <c r="I13" i="3"/>
  <c r="J13" i="3" s="1"/>
  <c r="I17" i="3"/>
  <c r="J17" i="3" s="1"/>
  <c r="I25" i="3"/>
  <c r="J25" i="3" s="1"/>
  <c r="I28" i="3"/>
  <c r="J28" i="3" s="1"/>
  <c r="I33" i="3"/>
  <c r="J33" i="3" s="1"/>
  <c r="I40" i="3"/>
  <c r="J40" i="3" s="1"/>
  <c r="I44" i="3"/>
  <c r="J44" i="3" s="1"/>
  <c r="I19" i="3"/>
  <c r="J19" i="3" s="1"/>
  <c r="I35" i="3"/>
  <c r="J35" i="3" s="1"/>
  <c r="I41" i="3"/>
  <c r="J41" i="3" s="1"/>
  <c r="I14" i="3"/>
  <c r="J14" i="3" s="1"/>
  <c r="I30" i="3"/>
  <c r="J30" i="3" s="1"/>
  <c r="I36" i="3"/>
  <c r="J36" i="3" s="1"/>
  <c r="I42" i="3"/>
  <c r="J42" i="3" s="1"/>
  <c r="I32" i="3"/>
  <c r="J32" i="3" s="1"/>
  <c r="I38" i="3"/>
  <c r="J38" i="3" s="1"/>
  <c r="I43" i="3"/>
  <c r="J43" i="3" s="1"/>
  <c r="I21" i="3"/>
  <c r="J21" i="3" s="1"/>
  <c r="J23" i="3"/>
  <c r="J26" i="3"/>
  <c r="I46" i="3"/>
  <c r="J46" i="3" s="1"/>
  <c r="I12" i="3"/>
  <c r="J12" i="3" l="1"/>
</calcChain>
</file>

<file path=xl/sharedStrings.xml><?xml version="1.0" encoding="utf-8"?>
<sst xmlns="http://schemas.openxmlformats.org/spreadsheetml/2006/main" count="384" uniqueCount="180">
  <si>
    <t>SPECIFIKACE PRVKŮ</t>
  </si>
  <si>
    <t>Rozpis položek</t>
  </si>
  <si>
    <t xml:space="preserve">Název </t>
  </si>
  <si>
    <t>Popis</t>
  </si>
  <si>
    <t>PD Zpracoval:</t>
  </si>
  <si>
    <t>Adresa:</t>
  </si>
  <si>
    <t>E-mail:</t>
  </si>
  <si>
    <t>Telefon:</t>
  </si>
  <si>
    <t>IČ:</t>
  </si>
  <si>
    <t>Zhotovitel:</t>
  </si>
  <si>
    <t>Podpis zhotovitele:</t>
  </si>
  <si>
    <t>IČ zhotovitele:</t>
  </si>
  <si>
    <t>Kontaktní osoba:</t>
  </si>
  <si>
    <t>Cena ks</t>
  </si>
  <si>
    <t>Kč bez DPH</t>
  </si>
  <si>
    <t>DPH 21%</t>
  </si>
  <si>
    <t>Celkem s DPH</t>
  </si>
  <si>
    <t>Cena celkem</t>
  </si>
  <si>
    <t>SLEPÝ ROZPOČET</t>
  </si>
  <si>
    <t xml:space="preserve">m² </t>
  </si>
  <si>
    <t>Ing. Lenka Procházková</t>
  </si>
  <si>
    <t>Strmá 2882/7, 616 00, Brno - Žabovřesky</t>
  </si>
  <si>
    <t>lenihor@post.cz</t>
  </si>
  <si>
    <t>+420733603760</t>
  </si>
  <si>
    <t>Popis:</t>
  </si>
  <si>
    <t>Rozměry:</t>
  </si>
  <si>
    <t>Materiál:</t>
  </si>
  <si>
    <t xml:space="preserve">1,2 x 0,7 m; sklon 45° </t>
  </si>
  <si>
    <t>Lanové prvky jsou tvořeny lany režné barvy Ø 16 mm s ocelovou vložkou a nerozebíratelným spojením dle ČSN-EN 1176. Lano se skládá ze šesti točených, 2,5 mm silných ocelových pramenů, které jsou každý sestaven ze 7 jednotlivých, pozinkovaných drátů. Každý pramen je opláštěn cca 6 mm silnou a vysoce kvalitní polyesterovou přízí.</t>
  </si>
  <si>
    <t xml:space="preserve">půdorysně 0,90 x 0,90 x 0,90 m_x000D_
</t>
  </si>
  <si>
    <t>Tunely, mraveniště a nory</t>
  </si>
  <si>
    <t>Tunel Ø 0,8 m</t>
  </si>
  <si>
    <t>m</t>
  </si>
  <si>
    <t>Terénní modelace pro Tunely, Hobití domky a mraveniště</t>
  </si>
  <si>
    <t>m³</t>
  </si>
  <si>
    <t>3 x 1,5 m výška zavěšení 2,4 m</t>
  </si>
  <si>
    <t>ks</t>
  </si>
  <si>
    <t>Chodníky, cestičky a stezky</t>
  </si>
  <si>
    <t>Chodníček hmatový - různé povrchy</t>
  </si>
  <si>
    <t>» Zábradlí k hmatovému chodníčku</t>
  </si>
  <si>
    <t>4 m</t>
  </si>
  <si>
    <t>Meteostanice a větrné prvky - živel vzduch</t>
  </si>
  <si>
    <t>Větrná růžice - korouhev</t>
  </si>
  <si>
    <t>délka  470 mm, šířka  400 mm, výška 440 mm</t>
  </si>
  <si>
    <t>Sluneční hodiny</t>
  </si>
  <si>
    <t>Sluneční hodiny kamenné</t>
  </si>
  <si>
    <t>Výsadba keřů</t>
  </si>
  <si>
    <t>Keře včetně výsadby - ks</t>
  </si>
  <si>
    <t>Nízký jedlý živý plot z domácích keřů - m</t>
  </si>
  <si>
    <t>Záhony bylinkové trvalkové a zeleninové</t>
  </si>
  <si>
    <t>Bylinková spirála Ø</t>
  </si>
  <si>
    <t>Ø 1,8 m</t>
  </si>
  <si>
    <t>Záhon trvalkový  - m²</t>
  </si>
  <si>
    <t>m²</t>
  </si>
  <si>
    <t>Vrbičkové kopule</t>
  </si>
  <si>
    <t>Vrbičková kopule větší - výška 1,8m, Ø 2m</t>
  </si>
  <si>
    <t>výška 1,8 m, Ø 2 m</t>
  </si>
  <si>
    <t>Příbytky pro zvířata, ptáčky a hmyz</t>
  </si>
  <si>
    <t>Ptačí budka špaček 12x12x25, otvor 35mm</t>
  </si>
  <si>
    <t>Krmítko závěsné 15x25x20, volné zavěšení lankem</t>
  </si>
  <si>
    <t>Hmyzí hotel velký 50 x 140 cm</t>
  </si>
  <si>
    <t>50 x 40 x 140 cm</t>
  </si>
  <si>
    <t>Králíkárna</t>
  </si>
  <si>
    <t>180 x 60 x 200 cm, vnitřní výška kotce cca 50 cm,</t>
  </si>
  <si>
    <t>Příbytek pro užovky</t>
  </si>
  <si>
    <r>
      <t xml:space="preserve">Pádová plocha </t>
    </r>
    <r>
      <rPr>
        <b/>
        <sz val="11"/>
        <color rgb="FF0000FF"/>
        <rFont val="Calibri"/>
        <family val="2"/>
        <charset val="238"/>
      </rPr>
      <t xml:space="preserve">PRYŽOVÉ ROHOŽE zatravňovací </t>
    </r>
    <r>
      <rPr>
        <b/>
        <sz val="11"/>
        <rFont val="Calibri"/>
        <family val="2"/>
        <charset val="238"/>
      </rPr>
      <t>včetně montáže a dopravy</t>
    </r>
  </si>
  <si>
    <t>Plně recyklované pryžové rohože se speciálními spojovacími zámky. Certifikováno dle ČSN EN 1177.</t>
  </si>
  <si>
    <t>Sluncem ozařovaný kovový trn zasazený do kamené desky vrhá stín a podle aktuální pozice stínu lze určit čas. Určování času je matematicky odvozeno z kombinace dvou základních pohybů Země a Slunce. Slunečních hodin mají číselník od 6:00 až po 18:00.</t>
  </si>
  <si>
    <t>Montáž včetně dopravy</t>
  </si>
  <si>
    <t>Pozorovatelna ptáčků a veverek ve tvaru věžičky je výuková multifunkční sestava pro děti. Na vrcholu pozorovatelny je umístěna korouhev, která poskytuje dětem informace o počasí a směru větru.</t>
  </si>
  <si>
    <t>Pozorovatelny  + rozšíření</t>
  </si>
  <si>
    <t>Pozorovatelna ptáčků se stříškou pro meteostanici</t>
  </si>
  <si>
    <t>Zážitková sestava Eroze</t>
  </si>
  <si>
    <t>Zážitková sestava se skládá z dvou příkladů krajinné plochy, kde si děti mohou sami vyzkoušet erozní efekt na „holé“ a na „zalesněné“ půdě.</t>
  </si>
  <si>
    <t>výška 100 cm, délka sesuvu 163 cm, šířka 50 cm</t>
  </si>
  <si>
    <t>Nástupní plošina k Pozorovatelně simulující „zalesněnou“ půdu</t>
  </si>
  <si>
    <t xml:space="preserve">Šikmá síť pro nástup na Pozorovací věžičku kladne na děti menší fyzické nároky než sítě svislé. Je ideální pro trénink šplhání a rovnováhy. </t>
  </si>
  <si>
    <t>» Síť šikmá - nástup na Pozorovací věžičku</t>
  </si>
  <si>
    <t>» Rampa s chyty k Pozorovací věžičce</t>
  </si>
  <si>
    <t>Kubatura navezené zeminy cca 24 m³</t>
  </si>
  <si>
    <t>Účelem terénních prací je vytvoření několika úrovní teras a rozšíření možností využití svažitého terénu zahrady.</t>
  </si>
  <si>
    <t>Ptačí svět - konstrukce akátové</t>
  </si>
  <si>
    <t>Bidýlka</t>
  </si>
  <si>
    <t>Krtčí tunel</t>
  </si>
  <si>
    <t>Krtčí tunel, kterým se děti mohou prolézt krtčí hromádkou.</t>
  </si>
  <si>
    <t>Terénní modelace pro Krtčí tunel</t>
  </si>
  <si>
    <t>Hmatový hodníček slouží k bosé chůzi, děti na něm trénují svou stabilitu a seznamují se z různými povrchy.</t>
  </si>
  <si>
    <t>Větrná růžice s korouhví, kvalitně řemeslně zpracovaný výrobek, při větru se kohout otáčí, šipka ukazuje směr větru na směrovkách, kohout a podstavec je vyrobený z ocelového plechu, hrot, na kterém se kohout otáčí, je soustružený a pro dlouhou životnost zinkovaný, nerezový spojovací materiál.</t>
  </si>
  <si>
    <t>Keře</t>
  </si>
  <si>
    <t>5 m²</t>
  </si>
  <si>
    <t xml:space="preserve">Vrbičkové kopule  jsou již tradičními prvky tvorby přírodní zahrady. Vrba jako rostlina je rozšířená po celém světě, je nenáročná, užitečná a krásná a proto v mnoha zemích vrbové stavby neztratily kontinuitu svého využití od dávných dob až po dnešek. </t>
  </si>
  <si>
    <t>Dřevěné budky jsou ideálním stanovištěm pro život ptáčků. Díky tomu mohou děti zblízka pozorovat život v zahradě a vybudovat si tak pozitivní vztah k přírodě.</t>
  </si>
  <si>
    <t>Akátové dřevo, případně březové vrstevnaté dřevo</t>
  </si>
  <si>
    <t>Dřevěná krmítka jsou ideálním stanovištěm pro pozorování ptáčků. Díky tomu mohou děti zblízka vidět život v zahradě a vybudovat si tak pozitivní vztah k přírodě.</t>
  </si>
  <si>
    <t>15 x 25 cm, výška 20 cm</t>
  </si>
  <si>
    <t>Akátové řezivo, nerezový spojovací materiál.</t>
  </si>
  <si>
    <t>Provrtané špalíky, rákos, dřívka a mnohé další materiály s dutinami  vhodné jako stanoviště pro broučky, včely samotářky a motýly.</t>
  </si>
  <si>
    <t>Příbytek pro užovky může být vytvořen např. umístěním kamenů na slunné místo. Za pěkného počasí přiláká teplomilné druhy plazů, které budou děti moci pozorovat.</t>
  </si>
  <si>
    <t>min. 3 x 3 m</t>
  </si>
  <si>
    <t>Keře s jedlými plody</t>
  </si>
  <si>
    <t>12x12x25 cm</t>
  </si>
  <si>
    <t>445 x 240 x 45 mm</t>
  </si>
  <si>
    <t>Bidýlko slouží k posezení a pohupování jako pták na větvičce stromu.</t>
  </si>
  <si>
    <t>Kvalitní pevná sedačka, hliníková výztuž</t>
  </si>
  <si>
    <t>Zábradlí k hmatovému chodníčku</t>
  </si>
  <si>
    <t>Ptačí Svět Akát</t>
  </si>
  <si>
    <t>Bidýlko k Ptačímu Světu</t>
  </si>
  <si>
    <t>1 x 1 m výška se stříškou 2,3 m, bez stříšky výška 1,7 m; výška pádu 1 m, délka mostu 2 m</t>
  </si>
  <si>
    <t>vnitřní průměr minnimálně Ø 0,75 m, tvar a délka minimálně 3 m</t>
  </si>
  <si>
    <t>0,8 x 4 m, délka jednoho pole cca 1 m</t>
  </si>
  <si>
    <t>váha valounů min. 10 kg, min. 15 ks</t>
  </si>
  <si>
    <t>Pískoviště</t>
  </si>
  <si>
    <t>Pískoviště akátové 4x4</t>
  </si>
  <si>
    <t>Akátové pískoviště</t>
  </si>
  <si>
    <t>4x4 m, hloubka 30 - 40 cm</t>
  </si>
  <si>
    <t>Pískoviště akátové 3x3</t>
  </si>
  <si>
    <t>3x3 m, hloubka 30 - 40 cm</t>
  </si>
  <si>
    <t>» Písek do pískoviště - hloubka 30 cm</t>
  </si>
  <si>
    <t>Certifikovaný písek pro dětská hřiště.</t>
  </si>
  <si>
    <t>Sluneční a krycí plachty</t>
  </si>
  <si>
    <t>» Sloupky akátové ke Sluneční a krycí plachtě</t>
  </si>
  <si>
    <t>Akátová kulatina min Ø 10-15 cm.</t>
  </si>
  <si>
    <t>Altány a terasy</t>
  </si>
  <si>
    <t xml:space="preserve">Altán </t>
  </si>
  <si>
    <t>Podlaha altánu modřín</t>
  </si>
  <si>
    <t>Kvalitní a pohodlná podlaha do altánu.</t>
  </si>
  <si>
    <t>KRYCÍ LIST ROZPOČTU - REKAPITULACE</t>
  </si>
  <si>
    <r>
      <t xml:space="preserve">Akátové nosné sloupky z kulatiny Ø 15 cm, nebo ze čtvrtek kulatiny, případně z trámků o průřezu minimálně 9 x 9 cm. Povrchová úprava - speciální ekologické čistě přírodní oleje a lazury. Jsou použity nerezové spojovací prvky a zinkovaný spojovací materiál. Střecha pultová, střešní krytina tvořena falcovaným plehcem v šedém odstínu.
</t>
    </r>
    <r>
      <rPr>
        <i/>
        <u/>
        <sz val="11"/>
        <color theme="1"/>
        <rFont val="Calibri"/>
        <family val="2"/>
        <charset val="238"/>
        <scheme val="minor"/>
      </rPr>
      <t>foto pouze pro představu</t>
    </r>
  </si>
  <si>
    <t>Čtvercový altán s pultovou střechou, konstrukce akát</t>
  </si>
  <si>
    <t>3 x 3m, čtvercový půdorys, výška cca 2,4 m</t>
  </si>
  <si>
    <t>* žlutě vyplněná pole vyplňte</t>
  </si>
  <si>
    <r>
      <t xml:space="preserve">Pozinkovaný plech. </t>
    </r>
    <r>
      <rPr>
        <b/>
        <u/>
        <sz val="11"/>
        <color theme="1"/>
        <rFont val="Calibri"/>
        <family val="2"/>
        <charset val="238"/>
        <scheme val="minor"/>
      </rPr>
      <t>Foto pouze pro představu</t>
    </r>
  </si>
  <si>
    <t>-</t>
  </si>
  <si>
    <t>Záhon sloužící k pěstování trvalek, aby se děti mohly učit pěstovat bylinky.</t>
  </si>
  <si>
    <t>Cena za MJ</t>
  </si>
  <si>
    <t>MJ</t>
  </si>
  <si>
    <t>kpl</t>
  </si>
  <si>
    <t>Montáž všech prvků včetně dopravy</t>
  </si>
  <si>
    <t>Sluneční a krycí plachta - 9 m²</t>
  </si>
  <si>
    <t>Pískoviště akátové 4x4 m</t>
  </si>
  <si>
    <t>Pískoviště akátové 3x3 m</t>
  </si>
  <si>
    <t>Sluneční a krycí plachta - 16 m²</t>
  </si>
  <si>
    <t>Altán 3 x 3 m</t>
  </si>
  <si>
    <t>Sloup Ø 10 - 14 cm, kotvení min 0,7 m v rostlém terénu, délka cca 3 m</t>
  </si>
  <si>
    <t>Plachta pro pískoviště o rozměru 4 x 4 m</t>
  </si>
  <si>
    <t>Plachta pro pískoviště o rozměru 3 x 3 m</t>
  </si>
  <si>
    <t>pro altán o rozměru 3 x 3</t>
  </si>
  <si>
    <t xml:space="preserve">počet </t>
  </si>
  <si>
    <t>Počet</t>
  </si>
  <si>
    <r>
      <t xml:space="preserve">» Písek do pískoviště - hloubka 0,3 m </t>
    </r>
    <r>
      <rPr>
        <i/>
        <sz val="11"/>
        <color theme="9" tint="-0.249977111117893"/>
        <rFont val="Calibri"/>
        <family val="2"/>
        <charset val="238"/>
      </rPr>
      <t>(plocha vypočtena jako plocha pískovišť * 0,3m)</t>
    </r>
  </si>
  <si>
    <t>Akátové nosné trámky z kulatiny, ze čtvrtek kulatiny, případně z trámků. Rampa z akátových desek tloušťka 24 mm. Povrchová úprava - speciální ekologické čistě přírodní oleje a lazury. Jsou použity nerezové spojovací prvky a zinkovaný spojovací materiál.</t>
  </si>
  <si>
    <t xml:space="preserve">Akátové nebo dubové nosné prvky z kulatiny, ze čtvrtek kulatiny, případně z trámků. Povrchová úprava - speciální ekologické čistě přírodní oleje a lazury. Kluzná plocha z nerezi šíře 500 mm, tloušťka plechu 1,5 mm, plech přivařen k nerezovým přírubám tloušťky 4-5 mm, příruby jsou spojeny nerezovými trubkami Ø 26,9 mm. Kluzná plocha je svařena do samonosné tuhé konstrukce, ke které jsou přišroubovány bočnice z  akátových desek tloušťky min 24 mm. Poloměr zaoblení desek 12 mm. Výška bočnic je nejméně 10 cm nad kluznou plochou. Jsou použity nerezové spojovací prvky a zinkovaný spojovací materiál.
Skluzavka: vysušená, broušená, opracovaná fošna (nikoliv akátová čtvrtka!). </t>
  </si>
  <si>
    <t xml:space="preserve">Obruby z akátu jsou vsazeny do terénu do štěrkového lože a tvoří chodníček rozdělený do oddílů - jednotlivých boxů po cca 100 cm. V boxech jsou umístěny rozličné materiály: oblázky různých frakcí, kůra jehličnatých stromů, písek, kruhové špalíky, půlkuláče, hlína, tráva, hrubé hobliny, nesmolnaté šišky, mech a pod., mocnost sypkých materiálů min. 0,2 m. Obruby chodníčku mohou být z klád, čtvrtek, trámků i palisád. Je možné zakomponovat i větší hladké kameny.
Podkladovou vrstvu pod materiálem bude tvořit tkanina. </t>
  </si>
  <si>
    <t xml:space="preserve">Sloupky z akátu jsou náležitě ošetřeny a kotveny do terénu do betonové patky v souladu s ČSN-EN 1176 a 1177. Na sloupcích je lano s ocelovým opletkem v konopné barvě. </t>
  </si>
  <si>
    <t xml:space="preserve">Kámen, dřevo a zemina. Bylinky nejsou součástí dodávky. </t>
  </si>
  <si>
    <t xml:space="preserve">Prostor osázený odolnými trvalkami nevyžedujícími zvláštní péči, např. Spiraea, Aster, Euphorbia, Sedum, Salvia, Perovskia, Tanacetum.
Záhon bude vyvýšený s celkovým rozměrem 5m2, materiál - celoakát, součástí dodávky je tkanina a zemina.  </t>
  </si>
  <si>
    <t xml:space="preserve">Modřínové dřevo, zinkovaný spojovací materiál, plechová stříška. 
</t>
  </si>
  <si>
    <t>Rohože o rozměrech 1m x 1m, tloušťka 23 mmm</t>
  </si>
  <si>
    <t xml:space="preserve">Maximálně bezpečná certifikovaná a přitom přírodní dopadová plocha pod herní prvky i na hodně namáhaná místa v trávníku, pod houpačky. Pokládá se přímo na trávník nebo na srovnaný povrch bez nutnosti použití mechanizace. Po prorostení trávou splyne s okolním terénem a je prakticky neviditelná. Prorůstající tráva se seče běžnou sekačkou, stejně jako okolní plochy.
</t>
  </si>
  <si>
    <t>Akátové kmeny. Povrchová úprava - speciální ekologické čistě přírodní oleje a lazury.</t>
  </si>
  <si>
    <r>
      <t xml:space="preserve">Rozpis položek a </t>
    </r>
    <r>
      <rPr>
        <sz val="18"/>
        <color rgb="FFFF0000"/>
        <rFont val="Calibri"/>
        <family val="2"/>
        <charset val="238"/>
      </rPr>
      <t xml:space="preserve">ilustrativní obrázky </t>
    </r>
  </si>
  <si>
    <r>
      <t xml:space="preserve">Rozpis položek a </t>
    </r>
    <r>
      <rPr>
        <sz val="18"/>
        <color rgb="FFFF0000"/>
        <rFont val="Calibri"/>
        <family val="2"/>
        <charset val="238"/>
      </rPr>
      <t>ilustrativní obrázky</t>
    </r>
  </si>
  <si>
    <t>Přírodní zahrada MŠ Za Lávkami</t>
  </si>
  <si>
    <t>Akátové nosné sloupky z kulatiny Ø 15 cm, nebo ze čtvrtek kulatiny, případně z akátových trámků o průřezu minimálně 9 x 9 cm. Lezecká stěna s kruhovými výřezy tl. 24 mm, podlaha tl. 24 mm; bezpečný poloměr zaoblení hran 4 mm; povrchová úprava - speciální ekologické čistě přírodní oleje a lazury, které odpovídají ČSN-EN 71 pro použití na dětské hračky. Jsou použity nerezové spojovací prvky a zinkovaný spojovací materiál. Lanová síť je tvořena lany režné barvy Ø 16 mm s  nerozebíratelným spojením dle ČSN-EN 1176.</t>
  </si>
  <si>
    <t xml:space="preserve">Jednotlivé segmenty tunelu jsou tvořeny z bezúdržbového materiálu - plastu, který je  plně, či částečně probarvený v celé své tlouštce. Materiál odolný proti nárazům a poškrábaní. Segmenty jsou spojovány zinkovým spojovacím materiálem.
Součástí krtčího tunelu po obou jeho stranách bude zábrana (2 akátové stojky a mezi nimi zavěšené lano) v jeho nejvyšší části o délce min. 100cm a výšce min. 50cm zamezující možnosti skoku dětí dolů nad vchod do tunelu. U vchodů po obou stranách bude doplněna pryž o ploše min. 1x1m (stejné složení, jako pryž u houpačky). </t>
  </si>
  <si>
    <t xml:space="preserve">Terénní modelace tvoří zemní val a překrývá tunel zeminou. Při vchodech do tunelu je terén podepřen palisádami z akátového dřeva. 
</t>
  </si>
  <si>
    <t xml:space="preserve">Ptačí bidýlka sloužící jako houpačky a další zavěšené prvky představují svět ptačí rovnováhy. </t>
  </si>
  <si>
    <t xml:space="preserve">Akátové nosné trámy z kulatiny Ø 15 cm, nebo ze čtvrtek kulatiny, případně z trámů o průřezu minimálně 15x15 cm. Sloupy jsou náležitě ošetřeny a kotveny do terénu do betonové patky v souladu s ČSN-EN 1176 a 1177. Povrchová úprava - speciální ekologické čistě přírodní oleje a lazury, hloubková penetrace v místě kotvení sloupu do patky. Jsou použity nerezové spojovací prvky a zinkovaný spojovací materiál. Bidýlko má obdelníkový tvar. 
</t>
  </si>
  <si>
    <t>Např. maliník, ostružiník, rybíz, angrešt. Součástí dodávky bude tkanina a mulčovací kůra.</t>
  </si>
  <si>
    <t>Domácí kvetoucí keře lákající včely a motýly (např. Virurnum, Philadelphus, Vaigelia, Syringa). Součástí dodávky bude tkanina a mulčovací kůra.</t>
  </si>
  <si>
    <t>Vrba mandlová a vrba košikářská odborně vyplétaná do tvaru kopule.
Podlaha vrbičkové kopule bude tvořena tkaninou a kůrou. 
Síla prutů min. 2cm, hloubka usazení min. 50cm.
Součástí ceny bude kapková závlaha, mykorhizní houby, kompost.</t>
  </si>
  <si>
    <t>Králíkárna dvouposchoďová - kotec pro králíky 4 otvíratelná dvířka, pozinkovaná vytahovací vana, čelní strana je opatřena drátěnou mřížkou a dřevěnou deskou, odklápěcí střecha, průlezný otvor do klidové zóny.</t>
  </si>
  <si>
    <t>min. 9 m²</t>
  </si>
  <si>
    <t>min. 16 m²</t>
  </si>
  <si>
    <t xml:space="preserve">Prodyšná plachta z PE o gramáži 200 g/m2. Plachta je odolná proti UV záření. Plachta bude min. v rozích zesílena. </t>
  </si>
  <si>
    <t>Modřínové terasové prkno tvořící podlahu o síle 27mm, obrubabude  tvořená akátovou fošnou a bude ve stejné rovině s podlahou. Dřevo je napustěno ekologickými čistě přírodními oleji a lazurami, které odpovídají ČSN-EN 71 pro použití na dětské hračky. Spojovací materiál je pozinkovaný či nerezový.
Pod dřevěnou podlahou bude umístěna tkanina, která bude položena na min. 15cm vrstvě štěrku</t>
  </si>
  <si>
    <r>
      <t xml:space="preserve">Kámen, přírodniny,plastové obruby. Číselná řada bude tvořena palisádou z akátových kůlů o průměru min. 20 cm. Kůly budou těsně přiléhat k sobě a budou osazeny s výškovým rozdílem v podobě stupnice od nejmenšího (6:00) po nejvyšší (18:00). Palisáda bude po celé své délce rovnoměrně stoupat z cca. 0,15 až po 1,0 m výšky. Po kůlech mohou děti chodit a hodiny jsou zároveň herním prvkem. Plocha celého ciferníku bude vysypána kačírkem, mocnost vrstvy min. 0,2 m. Uprostřed ciferníku bude osazen opracovaný kámen, do kterého bude vsazen kovový trn vrhající stín. </t>
    </r>
    <r>
      <rPr>
        <b/>
        <u/>
        <sz val="11"/>
        <color theme="1"/>
        <rFont val="Calibri"/>
        <family val="2"/>
        <charset val="238"/>
        <scheme val="minor"/>
      </rPr>
      <t>Fotografie je pouze ilustrační!</t>
    </r>
  </si>
  <si>
    <t xml:space="preserve">Záhonek je vhodný pro bylinky, zejména léčivé a aromatické druhy. Bylinky lze následně sušit či jinak konzervovat. Děti se učí, jak bylinky využít. </t>
  </si>
  <si>
    <t>Špalky různých dřevin, duté cihly, klacíky, kůra, mech a další přírodniny.</t>
  </si>
  <si>
    <t>Kameny a valouny tvořící úkryty pro drobné živočichy (ještěrky, užovky, brouky…).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</si>
</sst>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]###\ ##;##\ ##\ ##"/>
    <numFmt numFmtId="165" formatCode="#,##0.00\ &quot;Kč&quot;"/>
  </numFmts>
  <fonts count="44" x14ac:knownFonts="1">
    <font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</font>
    <font>
      <sz val="11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4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sz val="11"/>
      <color rgb="FF0000FF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b/>
      <i/>
      <sz val="11"/>
      <color theme="1" tint="0.14999847407452621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b/>
      <i/>
      <sz val="11"/>
      <color rgb="FF3333CC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33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5" tint="-0.249977111117893"/>
      <name val="Calibri"/>
      <family val="2"/>
      <charset val="238"/>
    </font>
    <font>
      <b/>
      <sz val="11"/>
      <color rgb="FF3333CC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9" tint="-0.249977111117893"/>
      <name val="Calibri"/>
      <family val="2"/>
      <charset val="238"/>
    </font>
    <font>
      <sz val="18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5"/>
    <xf numFmtId="0" fontId="8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516">
    <xf numFmtId="0" fontId="0" fillId="0" borderId="0" xfId="0"/>
    <xf numFmtId="0" fontId="6" fillId="2" borderId="18" xfId="0" applyFont="1" applyFill="1" applyBorder="1"/>
    <xf numFmtId="0" fontId="6" fillId="2" borderId="19" xfId="0" applyFont="1" applyFill="1" applyBorder="1"/>
    <xf numFmtId="3" fontId="6" fillId="2" borderId="20" xfId="0" applyNumberFormat="1" applyFont="1" applyFill="1" applyBorder="1"/>
    <xf numFmtId="0" fontId="7" fillId="2" borderId="20" xfId="0" applyFont="1" applyFill="1" applyBorder="1"/>
    <xf numFmtId="0" fontId="6" fillId="2" borderId="21" xfId="0" applyFont="1" applyFill="1" applyBorder="1"/>
    <xf numFmtId="0" fontId="0" fillId="0" borderId="0" xfId="0" applyBorder="1"/>
    <xf numFmtId="0" fontId="6" fillId="3" borderId="18" xfId="0" applyFont="1" applyFill="1" applyBorder="1"/>
    <xf numFmtId="0" fontId="6" fillId="4" borderId="46" xfId="1" applyFont="1" applyFill="1" applyBorder="1"/>
    <xf numFmtId="0" fontId="6" fillId="2" borderId="20" xfId="0" applyFont="1" applyFill="1" applyBorder="1"/>
    <xf numFmtId="0" fontId="9" fillId="0" borderId="1" xfId="0" applyFont="1" applyFill="1" applyBorder="1"/>
    <xf numFmtId="0" fontId="9" fillId="0" borderId="24" xfId="0" applyFont="1" applyFill="1" applyBorder="1"/>
    <xf numFmtId="0" fontId="9" fillId="0" borderId="1" xfId="0" applyFont="1" applyFill="1" applyBorder="1"/>
    <xf numFmtId="0" fontId="9" fillId="0" borderId="24" xfId="0" applyFont="1" applyFill="1" applyBorder="1"/>
    <xf numFmtId="0" fontId="9" fillId="0" borderId="25" xfId="0" applyFont="1" applyFill="1" applyBorder="1"/>
    <xf numFmtId="0" fontId="18" fillId="0" borderId="25" xfId="0" applyFont="1" applyFill="1" applyBorder="1" applyAlignment="1">
      <alignment horizontal="left"/>
    </xf>
    <xf numFmtId="0" fontId="19" fillId="0" borderId="25" xfId="0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3" fontId="22" fillId="0" borderId="25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/>
    <xf numFmtId="3" fontId="20" fillId="0" borderId="26" xfId="0" applyNumberFormat="1" applyFont="1" applyFill="1" applyBorder="1"/>
    <xf numFmtId="0" fontId="0" fillId="0" borderId="0" xfId="0" applyFill="1" applyBorder="1"/>
    <xf numFmtId="0" fontId="24" fillId="0" borderId="4" xfId="0" applyFont="1" applyFill="1" applyBorder="1"/>
    <xf numFmtId="0" fontId="17" fillId="0" borderId="47" xfId="0" applyFont="1" applyFill="1" applyBorder="1"/>
    <xf numFmtId="0" fontId="24" fillId="0" borderId="8" xfId="0" applyFont="1" applyFill="1" applyBorder="1"/>
    <xf numFmtId="164" fontId="0" fillId="0" borderId="45" xfId="0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0" fontId="26" fillId="0" borderId="5" xfId="0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/>
    </xf>
    <xf numFmtId="3" fontId="28" fillId="0" borderId="5" xfId="0" applyNumberFormat="1" applyFont="1" applyFill="1" applyBorder="1" applyAlignment="1">
      <alignment horizontal="right"/>
    </xf>
    <xf numFmtId="9" fontId="27" fillId="0" borderId="5" xfId="3" applyNumberFormat="1" applyFont="1" applyFill="1" applyBorder="1"/>
    <xf numFmtId="3" fontId="27" fillId="0" borderId="5" xfId="0" applyNumberFormat="1" applyFont="1" applyFill="1" applyBorder="1"/>
    <xf numFmtId="3" fontId="29" fillId="0" borderId="5" xfId="0" applyNumberFormat="1" applyFont="1" applyFill="1" applyBorder="1" applyAlignment="1"/>
    <xf numFmtId="3" fontId="28" fillId="0" borderId="6" xfId="0" applyNumberFormat="1" applyFont="1" applyFill="1" applyBorder="1"/>
    <xf numFmtId="3" fontId="24" fillId="0" borderId="5" xfId="0" applyNumberFormat="1" applyFont="1" applyFill="1" applyBorder="1" applyProtection="1"/>
    <xf numFmtId="3" fontId="30" fillId="0" borderId="5" xfId="0" applyNumberFormat="1" applyFont="1" applyFill="1" applyBorder="1" applyAlignment="1" applyProtection="1">
      <alignment horizontal="right"/>
    </xf>
    <xf numFmtId="0" fontId="24" fillId="0" borderId="0" xfId="0" applyFont="1" applyFill="1" applyBorder="1"/>
    <xf numFmtId="0" fontId="24" fillId="0" borderId="7" xfId="0" applyFont="1" applyFill="1" applyBorder="1"/>
    <xf numFmtId="0" fontId="17" fillId="0" borderId="47" xfId="0" applyFont="1" applyFill="1" applyBorder="1"/>
    <xf numFmtId="164" fontId="6" fillId="0" borderId="5" xfId="0" applyNumberFormat="1" applyFont="1" applyFill="1" applyBorder="1" applyAlignment="1">
      <alignment horizontal="left" vertical="top"/>
    </xf>
    <xf numFmtId="0" fontId="24" fillId="0" borderId="10" xfId="0" applyFont="1" applyFill="1" applyBorder="1"/>
    <xf numFmtId="0" fontId="24" fillId="0" borderId="50" xfId="0" applyFont="1" applyFill="1" applyBorder="1"/>
    <xf numFmtId="0" fontId="6" fillId="0" borderId="38" xfId="0" applyFont="1" applyFill="1" applyBorder="1"/>
    <xf numFmtId="0" fontId="31" fillId="0" borderId="48" xfId="0" applyFont="1" applyFill="1" applyBorder="1"/>
    <xf numFmtId="0" fontId="6" fillId="0" borderId="0" xfId="0" applyFont="1" applyFill="1" applyBorder="1"/>
    <xf numFmtId="0" fontId="6" fillId="0" borderId="49" xfId="0" applyFont="1" applyFill="1" applyBorder="1"/>
    <xf numFmtId="0" fontId="32" fillId="0" borderId="39" xfId="0" applyFont="1" applyFill="1" applyBorder="1" applyAlignment="1">
      <alignment horizontal="right"/>
    </xf>
    <xf numFmtId="3" fontId="33" fillId="0" borderId="39" xfId="0" applyNumberFormat="1" applyFont="1" applyFill="1" applyBorder="1"/>
    <xf numFmtId="3" fontId="34" fillId="0" borderId="39" xfId="0" applyNumberFormat="1" applyFont="1" applyFill="1" applyBorder="1"/>
    <xf numFmtId="9" fontId="33" fillId="0" borderId="39" xfId="3" applyNumberFormat="1" applyFont="1" applyFill="1" applyBorder="1"/>
    <xf numFmtId="3" fontId="7" fillId="0" borderId="39" xfId="0" applyNumberFormat="1" applyFont="1" applyFill="1" applyBorder="1" applyAlignment="1">
      <alignment horizontal="right"/>
    </xf>
    <xf numFmtId="3" fontId="34" fillId="0" borderId="40" xfId="0" applyNumberFormat="1" applyFont="1" applyFill="1" applyBorder="1"/>
    <xf numFmtId="0" fontId="6" fillId="0" borderId="5" xfId="0" applyFont="1" applyFill="1" applyBorder="1" applyAlignment="1">
      <alignment vertical="top"/>
    </xf>
    <xf numFmtId="0" fontId="6" fillId="0" borderId="7" xfId="0" applyFont="1" applyFill="1" applyBorder="1"/>
    <xf numFmtId="0" fontId="6" fillId="0" borderId="10" xfId="0" applyFont="1" applyFill="1" applyBorder="1"/>
    <xf numFmtId="0" fontId="31" fillId="0" borderId="48" xfId="0" applyFont="1" applyFill="1" applyBorder="1"/>
    <xf numFmtId="0" fontId="6" fillId="0" borderId="50" xfId="0" applyFont="1" applyFill="1" applyBorder="1"/>
    <xf numFmtId="164" fontId="6" fillId="0" borderId="49" xfId="0" applyNumberFormat="1" applyFont="1" applyFill="1" applyBorder="1" applyAlignment="1">
      <alignment horizontal="left"/>
    </xf>
    <xf numFmtId="0" fontId="35" fillId="0" borderId="39" xfId="0" applyFont="1" applyFill="1" applyBorder="1" applyAlignment="1">
      <alignment horizontal="right"/>
    </xf>
    <xf numFmtId="3" fontId="36" fillId="0" borderId="39" xfId="0" applyNumberFormat="1" applyFont="1" applyFill="1" applyBorder="1" applyAlignment="1">
      <alignment horizontal="right"/>
    </xf>
    <xf numFmtId="0" fontId="24" fillId="0" borderId="38" xfId="0" applyFont="1" applyFill="1" applyBorder="1"/>
    <xf numFmtId="164" fontId="0" fillId="0" borderId="49" xfId="0" applyNumberFormat="1" applyFont="1" applyFill="1" applyBorder="1" applyAlignment="1">
      <alignment horizontal="left"/>
    </xf>
    <xf numFmtId="0" fontId="25" fillId="0" borderId="39" xfId="0" applyFont="1" applyFill="1" applyBorder="1" applyAlignment="1">
      <alignment horizontal="right"/>
    </xf>
    <xf numFmtId="3" fontId="24" fillId="0" borderId="39" xfId="0" applyNumberFormat="1" applyFont="1" applyFill="1" applyBorder="1" applyAlignment="1">
      <alignment horizontal="right"/>
    </xf>
    <xf numFmtId="3" fontId="27" fillId="0" borderId="39" xfId="0" applyNumberFormat="1" applyFont="1" applyFill="1" applyBorder="1" applyAlignment="1">
      <alignment horizontal="right"/>
    </xf>
    <xf numFmtId="3" fontId="28" fillId="0" borderId="39" xfId="0" applyNumberFormat="1" applyFont="1" applyFill="1" applyBorder="1" applyAlignment="1">
      <alignment horizontal="right"/>
    </xf>
    <xf numFmtId="9" fontId="27" fillId="0" borderId="39" xfId="3" applyNumberFormat="1" applyFont="1" applyFill="1" applyBorder="1"/>
    <xf numFmtId="3" fontId="27" fillId="0" borderId="39" xfId="0" applyNumberFormat="1" applyFont="1" applyFill="1" applyBorder="1"/>
    <xf numFmtId="3" fontId="29" fillId="0" borderId="39" xfId="0" applyNumberFormat="1" applyFont="1" applyFill="1" applyBorder="1" applyAlignment="1"/>
    <xf numFmtId="3" fontId="28" fillId="0" borderId="40" xfId="0" applyNumberFormat="1" applyFont="1" applyFill="1" applyBorder="1"/>
    <xf numFmtId="0" fontId="23" fillId="0" borderId="38" xfId="0" applyFont="1" applyFill="1" applyBorder="1"/>
    <xf numFmtId="0" fontId="23" fillId="0" borderId="51" xfId="0" applyFont="1" applyFill="1" applyBorder="1"/>
    <xf numFmtId="0" fontId="23" fillId="0" borderId="30" xfId="0" applyFont="1" applyFill="1" applyBorder="1"/>
    <xf numFmtId="0" fontId="18" fillId="0" borderId="30" xfId="0" applyFont="1" applyFill="1" applyBorder="1" applyAlignment="1">
      <alignment horizontal="left"/>
    </xf>
    <xf numFmtId="0" fontId="19" fillId="0" borderId="30" xfId="0" applyFont="1" applyFill="1" applyBorder="1" applyAlignment="1">
      <alignment horizontal="right"/>
    </xf>
    <xf numFmtId="3" fontId="20" fillId="0" borderId="30" xfId="0" applyNumberFormat="1" applyFont="1" applyFill="1" applyBorder="1" applyAlignment="1">
      <alignment horizontal="right"/>
    </xf>
    <xf numFmtId="3" fontId="22" fillId="0" borderId="30" xfId="0" applyNumberFormat="1" applyFont="1" applyFill="1" applyBorder="1" applyAlignment="1">
      <alignment horizontal="right"/>
    </xf>
    <xf numFmtId="3" fontId="20" fillId="0" borderId="30" xfId="0" applyNumberFormat="1" applyFont="1" applyFill="1" applyBorder="1" applyAlignment="1"/>
    <xf numFmtId="3" fontId="20" fillId="0" borderId="31" xfId="0" applyNumberFormat="1" applyFont="1" applyFill="1" applyBorder="1"/>
    <xf numFmtId="0" fontId="23" fillId="0" borderId="0" xfId="0" applyFont="1" applyFill="1" applyBorder="1"/>
    <xf numFmtId="0" fontId="30" fillId="0" borderId="4" xfId="0" applyFont="1" applyFill="1" applyBorder="1"/>
    <xf numFmtId="0" fontId="30" fillId="0" borderId="47" xfId="0" applyFont="1" applyFill="1" applyBorder="1" applyAlignment="1" applyProtection="1">
      <protection locked="0"/>
    </xf>
    <xf numFmtId="0" fontId="30" fillId="0" borderId="8" xfId="0" applyFont="1" applyFill="1" applyBorder="1"/>
    <xf numFmtId="0" fontId="24" fillId="0" borderId="45" xfId="0" applyFont="1" applyFill="1" applyBorder="1"/>
    <xf numFmtId="0" fontId="25" fillId="0" borderId="5" xfId="0" applyFont="1" applyFill="1" applyBorder="1" applyAlignment="1" applyProtection="1">
      <alignment horizontal="right"/>
      <protection locked="0"/>
    </xf>
    <xf numFmtId="0" fontId="26" fillId="0" borderId="5" xfId="0" applyFont="1" applyFill="1" applyBorder="1" applyAlignment="1" applyProtection="1">
      <alignment horizontal="right"/>
      <protection locked="0"/>
    </xf>
    <xf numFmtId="3" fontId="26" fillId="0" borderId="5" xfId="0" applyNumberFormat="1" applyFont="1" applyFill="1" applyBorder="1" applyAlignment="1"/>
    <xf numFmtId="0" fontId="30" fillId="0" borderId="5" xfId="0" applyFont="1" applyFill="1" applyBorder="1" applyAlignment="1">
      <alignment vertical="top"/>
    </xf>
    <xf numFmtId="0" fontId="30" fillId="0" borderId="0" xfId="0" applyFont="1" applyFill="1" applyBorder="1"/>
    <xf numFmtId="0" fontId="30" fillId="0" borderId="7" xfId="0" applyFont="1" applyFill="1" applyBorder="1"/>
    <xf numFmtId="0" fontId="30" fillId="0" borderId="47" xfId="0" applyFont="1" applyFill="1" applyBorder="1" applyAlignment="1" applyProtection="1">
      <protection locked="0"/>
    </xf>
    <xf numFmtId="0" fontId="30" fillId="0" borderId="10" xfId="0" applyFont="1" applyFill="1" applyBorder="1"/>
    <xf numFmtId="0" fontId="30" fillId="0" borderId="50" xfId="0" applyFont="1" applyFill="1" applyBorder="1"/>
    <xf numFmtId="0" fontId="30" fillId="0" borderId="45" xfId="0" applyFont="1" applyFill="1" applyBorder="1" applyAlignment="1">
      <alignment horizontal="left"/>
    </xf>
    <xf numFmtId="9" fontId="26" fillId="0" borderId="0" xfId="0" applyNumberFormat="1" applyFont="1" applyFill="1" applyBorder="1"/>
    <xf numFmtId="0" fontId="30" fillId="0" borderId="5" xfId="0" applyFont="1" applyFill="1" applyBorder="1" applyAlignment="1">
      <alignment horizontal="left" vertical="top"/>
    </xf>
    <xf numFmtId="0" fontId="24" fillId="0" borderId="4" xfId="0" applyFont="1" applyFill="1" applyBorder="1" applyProtection="1">
      <protection locked="0"/>
    </xf>
    <xf numFmtId="0" fontId="30" fillId="0" borderId="47" xfId="0" applyFont="1" applyFill="1" applyBorder="1" applyProtection="1">
      <protection locked="0"/>
    </xf>
    <xf numFmtId="0" fontId="24" fillId="0" borderId="8" xfId="0" applyFont="1" applyFill="1" applyBorder="1" applyProtection="1">
      <protection locked="0"/>
    </xf>
    <xf numFmtId="3" fontId="24" fillId="0" borderId="45" xfId="0" applyNumberFormat="1" applyFont="1" applyFill="1" applyBorder="1" applyAlignment="1" applyProtection="1">
      <alignment horizontal="left"/>
      <protection locked="0"/>
    </xf>
    <xf numFmtId="0" fontId="35" fillId="0" borderId="5" xfId="0" applyFont="1" applyFill="1" applyBorder="1" applyAlignment="1">
      <alignment horizontal="right"/>
    </xf>
    <xf numFmtId="3" fontId="24" fillId="0" borderId="5" xfId="0" applyNumberFormat="1" applyFont="1" applyFill="1" applyBorder="1" applyAlignment="1" applyProtection="1">
      <alignment horizontal="right"/>
    </xf>
    <xf numFmtId="9" fontId="24" fillId="0" borderId="5" xfId="3" applyNumberFormat="1" applyFont="1" applyFill="1" applyBorder="1" applyProtection="1"/>
    <xf numFmtId="3" fontId="30" fillId="0" borderId="6" xfId="0" applyNumberFormat="1" applyFont="1" applyFill="1" applyBorder="1" applyProtection="1"/>
    <xf numFmtId="0" fontId="24" fillId="0" borderId="7" xfId="0" applyFont="1" applyFill="1" applyBorder="1" applyProtection="1">
      <protection locked="0"/>
    </xf>
    <xf numFmtId="0" fontId="30" fillId="0" borderId="47" xfId="0" applyFont="1" applyFill="1" applyBorder="1" applyProtection="1">
      <protection locked="0"/>
    </xf>
    <xf numFmtId="3" fontId="30" fillId="0" borderId="5" xfId="0" applyNumberFormat="1" applyFont="1" applyFill="1" applyBorder="1" applyAlignment="1" applyProtection="1">
      <alignment horizontal="left" vertical="top"/>
      <protection locked="0"/>
    </xf>
    <xf numFmtId="0" fontId="24" fillId="0" borderId="10" xfId="0" applyFont="1" applyFill="1" applyBorder="1" applyProtection="1">
      <protection locked="0"/>
    </xf>
    <xf numFmtId="0" fontId="24" fillId="0" borderId="50" xfId="0" applyFont="1" applyFill="1" applyBorder="1" applyProtection="1">
      <protection locked="0"/>
    </xf>
    <xf numFmtId="0" fontId="30" fillId="0" borderId="45" xfId="0" applyFont="1" applyFill="1" applyBorder="1"/>
    <xf numFmtId="1" fontId="26" fillId="0" borderId="5" xfId="0" applyNumberFormat="1" applyFont="1" applyFill="1" applyBorder="1" applyAlignment="1" applyProtection="1">
      <alignment horizontal="right"/>
      <protection locked="0"/>
    </xf>
    <xf numFmtId="0" fontId="30" fillId="0" borderId="38" xfId="0" applyFont="1" applyFill="1" applyBorder="1"/>
    <xf numFmtId="0" fontId="30" fillId="0" borderId="48" xfId="0" applyFont="1" applyFill="1" applyBorder="1" applyAlignment="1" applyProtection="1">
      <protection locked="0"/>
    </xf>
    <xf numFmtId="0" fontId="30" fillId="0" borderId="49" xfId="0" applyFont="1" applyFill="1" applyBorder="1"/>
    <xf numFmtId="0" fontId="25" fillId="0" borderId="39" xfId="0" applyFont="1" applyFill="1" applyBorder="1" applyAlignment="1" applyProtection="1">
      <alignment horizontal="right"/>
      <protection locked="0"/>
    </xf>
    <xf numFmtId="3" fontId="26" fillId="0" borderId="39" xfId="0" applyNumberFormat="1" applyFont="1" applyFill="1" applyBorder="1" applyAlignment="1"/>
    <xf numFmtId="0" fontId="25" fillId="0" borderId="53" xfId="0" applyFont="1" applyFill="1" applyBorder="1" applyAlignment="1" applyProtection="1">
      <alignment horizontal="right"/>
      <protection locked="0"/>
    </xf>
    <xf numFmtId="3" fontId="24" fillId="0" borderId="53" xfId="0" applyNumberFormat="1" applyFont="1" applyFill="1" applyBorder="1" applyAlignment="1">
      <alignment horizontal="right"/>
    </xf>
    <xf numFmtId="3" fontId="27" fillId="0" borderId="53" xfId="0" applyNumberFormat="1" applyFont="1" applyFill="1" applyBorder="1" applyAlignment="1">
      <alignment horizontal="right"/>
    </xf>
    <xf numFmtId="3" fontId="28" fillId="0" borderId="53" xfId="0" applyNumberFormat="1" applyFont="1" applyFill="1" applyBorder="1" applyAlignment="1">
      <alignment horizontal="right"/>
    </xf>
    <xf numFmtId="9" fontId="27" fillId="0" borderId="53" xfId="3" applyNumberFormat="1" applyFont="1" applyFill="1" applyBorder="1"/>
    <xf numFmtId="3" fontId="27" fillId="0" borderId="53" xfId="0" applyNumberFormat="1" applyFont="1" applyFill="1" applyBorder="1"/>
    <xf numFmtId="3" fontId="26" fillId="0" borderId="53" xfId="0" applyNumberFormat="1" applyFont="1" applyFill="1" applyBorder="1" applyAlignment="1"/>
    <xf numFmtId="3" fontId="28" fillId="0" borderId="54" xfId="0" applyNumberFormat="1" applyFont="1" applyFill="1" applyBorder="1"/>
    <xf numFmtId="0" fontId="30" fillId="0" borderId="29" xfId="0" applyFont="1" applyFill="1" applyBorder="1" applyAlignment="1">
      <alignment vertical="top"/>
    </xf>
    <xf numFmtId="0" fontId="30" fillId="0" borderId="47" xfId="0" applyFont="1" applyFill="1" applyBorder="1" applyAlignment="1">
      <alignment vertical="top"/>
    </xf>
    <xf numFmtId="0" fontId="2" fillId="0" borderId="0" xfId="0" applyFont="1" applyFill="1" applyBorder="1"/>
    <xf numFmtId="0" fontId="35" fillId="0" borderId="56" xfId="0" applyFont="1" applyFill="1" applyBorder="1" applyAlignment="1"/>
    <xf numFmtId="3" fontId="6" fillId="0" borderId="56" xfId="0" applyNumberFormat="1" applyFont="1" applyFill="1" applyBorder="1" applyAlignment="1"/>
    <xf numFmtId="9" fontId="2" fillId="0" borderId="56" xfId="3" applyNumberFormat="1" applyFont="1" applyFill="1" applyBorder="1" applyAlignment="1"/>
    <xf numFmtId="3" fontId="2" fillId="0" borderId="56" xfId="0" applyNumberFormat="1" applyFont="1" applyFill="1" applyBorder="1" applyAlignment="1"/>
    <xf numFmtId="3" fontId="7" fillId="0" borderId="56" xfId="0" applyNumberFormat="1" applyFont="1" applyFill="1" applyBorder="1" applyAlignment="1"/>
    <xf numFmtId="3" fontId="6" fillId="0" borderId="57" xfId="0" applyNumberFormat="1" applyFont="1" applyFill="1" applyBorder="1" applyAlignment="1"/>
    <xf numFmtId="0" fontId="6" fillId="0" borderId="5" xfId="0" applyFont="1" applyBorder="1" applyAlignment="1">
      <alignment vertical="top"/>
    </xf>
    <xf numFmtId="0" fontId="0" fillId="0" borderId="15" xfId="0" applyBorder="1"/>
    <xf numFmtId="0" fontId="0" fillId="0" borderId="10" xfId="0" applyBorder="1"/>
    <xf numFmtId="0" fontId="0" fillId="0" borderId="12" xfId="0" applyBorder="1"/>
    <xf numFmtId="0" fontId="6" fillId="0" borderId="42" xfId="0" applyFont="1" applyBorder="1" applyAlignment="1">
      <alignment vertical="top"/>
    </xf>
    <xf numFmtId="0" fontId="18" fillId="0" borderId="23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right"/>
    </xf>
    <xf numFmtId="3" fontId="20" fillId="0" borderId="2" xfId="0" applyNumberFormat="1" applyFont="1" applyFill="1" applyBorder="1" applyAlignment="1">
      <alignment horizontal="right"/>
    </xf>
    <xf numFmtId="3" fontId="22" fillId="0" borderId="2" xfId="0" applyNumberFormat="1" applyFont="1" applyFill="1" applyBorder="1" applyAlignment="1">
      <alignment horizontal="right"/>
    </xf>
    <xf numFmtId="3" fontId="20" fillId="0" borderId="2" xfId="0" applyNumberFormat="1" applyFont="1" applyFill="1" applyBorder="1" applyAlignment="1"/>
    <xf numFmtId="3" fontId="20" fillId="0" borderId="3" xfId="0" applyNumberFormat="1" applyFont="1" applyFill="1" applyBorder="1"/>
    <xf numFmtId="0" fontId="23" fillId="0" borderId="1" xfId="0" applyFont="1" applyFill="1" applyBorder="1"/>
    <xf numFmtId="0" fontId="24" fillId="0" borderId="30" xfId="0" applyFont="1" applyFill="1" applyBorder="1"/>
    <xf numFmtId="164" fontId="0" fillId="0" borderId="28" xfId="0" applyNumberFormat="1" applyFont="1" applyFill="1" applyBorder="1" applyAlignment="1">
      <alignment horizontal="left"/>
    </xf>
    <xf numFmtId="0" fontId="6" fillId="0" borderId="4" xfId="0" applyFont="1" applyFill="1" applyBorder="1"/>
    <xf numFmtId="0" fontId="6" fillId="0" borderId="30" xfId="0" applyFont="1" applyFill="1" applyBorder="1"/>
    <xf numFmtId="0" fontId="6" fillId="0" borderId="28" xfId="0" applyFont="1" applyFill="1" applyBorder="1"/>
    <xf numFmtId="0" fontId="32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164" fontId="6" fillId="0" borderId="28" xfId="0" applyNumberFormat="1" applyFont="1" applyFill="1" applyBorder="1" applyAlignment="1">
      <alignment horizontal="left"/>
    </xf>
    <xf numFmtId="0" fontId="23" fillId="0" borderId="24" xfId="0" applyFont="1" applyFill="1" applyBorder="1"/>
    <xf numFmtId="0" fontId="23" fillId="0" borderId="25" xfId="0" applyFont="1" applyFill="1" applyBorder="1"/>
    <xf numFmtId="0" fontId="30" fillId="0" borderId="29" xfId="0" applyFont="1" applyFill="1" applyBorder="1" applyAlignment="1" applyProtection="1">
      <protection locked="0"/>
    </xf>
    <xf numFmtId="0" fontId="30" fillId="0" borderId="30" xfId="0" applyFont="1" applyFill="1" applyBorder="1"/>
    <xf numFmtId="0" fontId="24" fillId="0" borderId="28" xfId="0" applyFont="1" applyFill="1" applyBorder="1"/>
    <xf numFmtId="0" fontId="30" fillId="0" borderId="28" xfId="0" applyFont="1" applyFill="1" applyBorder="1" applyAlignment="1">
      <alignment horizontal="left"/>
    </xf>
    <xf numFmtId="0" fontId="24" fillId="0" borderId="30" xfId="0" applyFont="1" applyFill="1" applyBorder="1" applyProtection="1">
      <protection locked="0"/>
    </xf>
    <xf numFmtId="3" fontId="24" fillId="0" borderId="28" xfId="0" applyNumberFormat="1" applyFont="1" applyFill="1" applyBorder="1" applyAlignment="1" applyProtection="1">
      <alignment horizontal="left"/>
      <protection locked="0"/>
    </xf>
    <xf numFmtId="0" fontId="30" fillId="0" borderId="28" xfId="0" applyFont="1" applyFill="1" applyBorder="1"/>
    <xf numFmtId="0" fontId="39" fillId="0" borderId="48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3" fontId="6" fillId="2" borderId="20" xfId="0" applyNumberFormat="1" applyFont="1" applyFill="1" applyBorder="1"/>
    <xf numFmtId="0" fontId="7" fillId="2" borderId="20" xfId="0" applyFont="1" applyFill="1" applyBorder="1"/>
    <xf numFmtId="0" fontId="6" fillId="2" borderId="21" xfId="0" applyFont="1" applyFill="1" applyBorder="1"/>
    <xf numFmtId="0" fontId="6" fillId="4" borderId="46" xfId="1" applyFont="1" applyFill="1" applyBorder="1"/>
    <xf numFmtId="0" fontId="6" fillId="2" borderId="20" xfId="0" applyFont="1" applyFill="1" applyBorder="1"/>
    <xf numFmtId="0" fontId="23" fillId="0" borderId="1" xfId="0" applyFont="1" applyFill="1" applyBorder="1"/>
    <xf numFmtId="0" fontId="23" fillId="0" borderId="24" xfId="0" applyFont="1" applyFill="1" applyBorder="1"/>
    <xf numFmtId="0" fontId="23" fillId="0" borderId="25" xfId="0" applyFont="1" applyFill="1" applyBorder="1"/>
    <xf numFmtId="0" fontId="18" fillId="0" borderId="25" xfId="0" applyFont="1" applyFill="1" applyBorder="1" applyAlignment="1">
      <alignment horizontal="left"/>
    </xf>
    <xf numFmtId="0" fontId="19" fillId="0" borderId="25" xfId="0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3" fontId="22" fillId="0" borderId="25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/>
    <xf numFmtId="3" fontId="20" fillId="0" borderId="26" xfId="0" applyNumberFormat="1" applyFont="1" applyFill="1" applyBorder="1"/>
    <xf numFmtId="0" fontId="30" fillId="0" borderId="4" xfId="0" applyFont="1" applyFill="1" applyBorder="1"/>
    <xf numFmtId="0" fontId="6" fillId="0" borderId="4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5" xfId="0" applyFont="1" applyFill="1" applyBorder="1" applyAlignment="1">
      <alignment horizontal="left"/>
    </xf>
    <xf numFmtId="0" fontId="35" fillId="0" borderId="5" xfId="0" applyFont="1" applyFill="1" applyBorder="1" applyAlignment="1">
      <alignment horizontal="right"/>
    </xf>
    <xf numFmtId="3" fontId="33" fillId="0" borderId="5" xfId="0" applyNumberFormat="1" applyFont="1" applyFill="1" applyBorder="1"/>
    <xf numFmtId="3" fontId="34" fillId="0" borderId="5" xfId="0" applyNumberFormat="1" applyFont="1" applyFill="1" applyBorder="1"/>
    <xf numFmtId="9" fontId="33" fillId="0" borderId="5" xfId="3" applyNumberFormat="1" applyFont="1" applyFill="1" applyBorder="1"/>
    <xf numFmtId="3" fontId="37" fillId="0" borderId="5" xfId="0" applyNumberFormat="1" applyFont="1" applyFill="1" applyBorder="1"/>
    <xf numFmtId="3" fontId="34" fillId="0" borderId="6" xfId="0" applyNumberFormat="1" applyFont="1" applyFill="1" applyBorder="1"/>
    <xf numFmtId="0" fontId="30" fillId="0" borderId="7" xfId="0" applyFont="1" applyFill="1" applyBorder="1"/>
    <xf numFmtId="0" fontId="6" fillId="0" borderId="5" xfId="0" applyFont="1" applyFill="1" applyBorder="1" applyAlignment="1">
      <alignment horizontal="left" vertical="top"/>
    </xf>
    <xf numFmtId="0" fontId="30" fillId="0" borderId="10" xfId="0" applyFont="1" applyFill="1" applyBorder="1"/>
    <xf numFmtId="0" fontId="30" fillId="0" borderId="50" xfId="0" applyFont="1" applyFill="1" applyBorder="1"/>
    <xf numFmtId="0" fontId="30" fillId="0" borderId="38" xfId="0" applyFont="1" applyFill="1" applyBorder="1"/>
    <xf numFmtId="0" fontId="6" fillId="0" borderId="4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left"/>
    </xf>
    <xf numFmtId="0" fontId="35" fillId="0" borderId="39" xfId="0" applyFont="1" applyFill="1" applyBorder="1" applyAlignment="1">
      <alignment horizontal="right"/>
    </xf>
    <xf numFmtId="3" fontId="33" fillId="0" borderId="39" xfId="0" applyNumberFormat="1" applyFont="1" applyFill="1" applyBorder="1"/>
    <xf numFmtId="3" fontId="34" fillId="0" borderId="39" xfId="0" applyNumberFormat="1" applyFont="1" applyFill="1" applyBorder="1"/>
    <xf numFmtId="9" fontId="33" fillId="0" borderId="39" xfId="3" applyNumberFormat="1" applyFont="1" applyFill="1" applyBorder="1"/>
    <xf numFmtId="3" fontId="37" fillId="0" borderId="39" xfId="0" applyNumberFormat="1" applyFont="1" applyFill="1" applyBorder="1"/>
    <xf numFmtId="3" fontId="34" fillId="0" borderId="40" xfId="0" applyNumberFormat="1" applyFont="1" applyFill="1" applyBorder="1"/>
    <xf numFmtId="0" fontId="0" fillId="0" borderId="38" xfId="0" applyFont="1" applyFill="1" applyBorder="1"/>
    <xf numFmtId="0" fontId="6" fillId="0" borderId="53" xfId="0" applyFont="1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3" fontId="7" fillId="0" borderId="39" xfId="0" applyNumberFormat="1" applyFont="1" applyFill="1" applyBorder="1"/>
    <xf numFmtId="0" fontId="0" fillId="0" borderId="7" xfId="0" applyFont="1" applyFill="1" applyBorder="1"/>
    <xf numFmtId="0" fontId="0" fillId="0" borderId="10" xfId="0" applyFont="1" applyFill="1" applyBorder="1"/>
    <xf numFmtId="0" fontId="0" fillId="0" borderId="50" xfId="0" applyFont="1" applyFill="1" applyBorder="1"/>
    <xf numFmtId="0" fontId="23" fillId="0" borderId="38" xfId="0" applyFont="1" applyFill="1" applyBorder="1"/>
    <xf numFmtId="0" fontId="23" fillId="0" borderId="51" xfId="0" applyFont="1" applyFill="1" applyBorder="1"/>
    <xf numFmtId="0" fontId="23" fillId="0" borderId="30" xfId="0" applyFont="1" applyFill="1" applyBorder="1"/>
    <xf numFmtId="0" fontId="18" fillId="0" borderId="30" xfId="0" applyFont="1" applyFill="1" applyBorder="1" applyAlignment="1">
      <alignment horizontal="left"/>
    </xf>
    <xf numFmtId="0" fontId="19" fillId="0" borderId="30" xfId="0" applyFont="1" applyFill="1" applyBorder="1" applyAlignment="1">
      <alignment horizontal="right"/>
    </xf>
    <xf numFmtId="3" fontId="20" fillId="0" borderId="30" xfId="0" applyNumberFormat="1" applyFont="1" applyFill="1" applyBorder="1" applyAlignment="1">
      <alignment horizontal="right"/>
    </xf>
    <xf numFmtId="3" fontId="22" fillId="0" borderId="30" xfId="0" applyNumberFormat="1" applyFont="1" applyFill="1" applyBorder="1" applyAlignment="1">
      <alignment horizontal="right"/>
    </xf>
    <xf numFmtId="3" fontId="20" fillId="0" borderId="30" xfId="0" applyNumberFormat="1" applyFont="1" applyFill="1" applyBorder="1" applyAlignment="1"/>
    <xf numFmtId="3" fontId="20" fillId="0" borderId="31" xfId="0" applyNumberFormat="1" applyFont="1" applyFill="1" applyBorder="1"/>
    <xf numFmtId="0" fontId="2" fillId="0" borderId="7" xfId="0" applyFont="1" applyFill="1" applyBorder="1"/>
    <xf numFmtId="0" fontId="2" fillId="0" borderId="10" xfId="0" applyFont="1" applyFill="1" applyBorder="1"/>
    <xf numFmtId="0" fontId="2" fillId="0" borderId="50" xfId="0" applyFont="1" applyFill="1" applyBorder="1"/>
    <xf numFmtId="0" fontId="2" fillId="0" borderId="38" xfId="0" applyFont="1" applyFill="1" applyBorder="1"/>
    <xf numFmtId="0" fontId="6" fillId="0" borderId="48" xfId="0" applyFont="1" applyFill="1" applyBorder="1"/>
    <xf numFmtId="0" fontId="0" fillId="0" borderId="38" xfId="0" applyFill="1" applyBorder="1"/>
    <xf numFmtId="0" fontId="0" fillId="0" borderId="49" xfId="0" applyFont="1" applyFill="1" applyBorder="1" applyAlignment="1">
      <alignment horizontal="left"/>
    </xf>
    <xf numFmtId="0" fontId="25" fillId="0" borderId="39" xfId="0" applyFont="1" applyFill="1" applyBorder="1" applyAlignment="1">
      <alignment horizontal="right"/>
    </xf>
    <xf numFmtId="0" fontId="0" fillId="0" borderId="7" xfId="0" applyFill="1" applyBorder="1"/>
    <xf numFmtId="0" fontId="0" fillId="0" borderId="10" xfId="0" applyFill="1" applyBorder="1"/>
    <xf numFmtId="0" fontId="0" fillId="0" borderId="50" xfId="0" applyFill="1" applyBorder="1"/>
    <xf numFmtId="0" fontId="30" fillId="0" borderId="47" xfId="0" applyFont="1" applyFill="1" applyBorder="1" applyAlignment="1" applyProtection="1">
      <protection locked="0"/>
    </xf>
    <xf numFmtId="0" fontId="30" fillId="0" borderId="8" xfId="0" applyFont="1" applyFill="1" applyBorder="1"/>
    <xf numFmtId="0" fontId="30" fillId="0" borderId="45" xfId="0" applyFont="1" applyFill="1" applyBorder="1"/>
    <xf numFmtId="0" fontId="25" fillId="0" borderId="5" xfId="0" applyFont="1" applyFill="1" applyBorder="1" applyAlignment="1" applyProtection="1">
      <alignment horizontal="right"/>
      <protection locked="0"/>
    </xf>
    <xf numFmtId="3" fontId="24" fillId="0" borderId="5" xfId="0" applyNumberFormat="1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/>
    </xf>
    <xf numFmtId="3" fontId="28" fillId="0" borderId="5" xfId="0" applyNumberFormat="1" applyFont="1" applyFill="1" applyBorder="1" applyAlignment="1">
      <alignment horizontal="right"/>
    </xf>
    <xf numFmtId="9" fontId="27" fillId="0" borderId="5" xfId="3" applyNumberFormat="1" applyFont="1" applyFill="1" applyBorder="1"/>
    <xf numFmtId="3" fontId="27" fillId="0" borderId="5" xfId="0" applyNumberFormat="1" applyFont="1" applyFill="1" applyBorder="1"/>
    <xf numFmtId="3" fontId="26" fillId="0" borderId="5" xfId="0" applyNumberFormat="1" applyFont="1" applyFill="1" applyBorder="1" applyAlignment="1"/>
    <xf numFmtId="3" fontId="28" fillId="0" borderId="6" xfId="0" applyNumberFormat="1" applyFont="1" applyFill="1" applyBorder="1"/>
    <xf numFmtId="0" fontId="30" fillId="0" borderId="5" xfId="0" applyFont="1" applyFill="1" applyBorder="1" applyAlignment="1">
      <alignment vertical="top"/>
    </xf>
    <xf numFmtId="0" fontId="30" fillId="0" borderId="0" xfId="0" applyFont="1" applyFill="1" applyBorder="1"/>
    <xf numFmtId="0" fontId="30" fillId="0" borderId="48" xfId="0" applyFont="1" applyFill="1" applyBorder="1" applyAlignment="1" applyProtection="1">
      <protection locked="0"/>
    </xf>
    <xf numFmtId="0" fontId="30" fillId="0" borderId="49" xfId="0" applyFont="1" applyFill="1" applyBorder="1"/>
    <xf numFmtId="0" fontId="25" fillId="0" borderId="53" xfId="0" applyFont="1" applyFill="1" applyBorder="1" applyAlignment="1" applyProtection="1">
      <alignment horizontal="right"/>
      <protection locked="0"/>
    </xf>
    <xf numFmtId="3" fontId="24" fillId="0" borderId="53" xfId="0" applyNumberFormat="1" applyFont="1" applyFill="1" applyBorder="1" applyAlignment="1">
      <alignment horizontal="right"/>
    </xf>
    <xf numFmtId="3" fontId="27" fillId="0" borderId="53" xfId="0" applyNumberFormat="1" applyFont="1" applyFill="1" applyBorder="1" applyAlignment="1">
      <alignment horizontal="right"/>
    </xf>
    <xf numFmtId="3" fontId="28" fillId="0" borderId="53" xfId="0" applyNumberFormat="1" applyFont="1" applyFill="1" applyBorder="1" applyAlignment="1">
      <alignment horizontal="right"/>
    </xf>
    <xf numFmtId="9" fontId="27" fillId="0" borderId="53" xfId="3" applyNumberFormat="1" applyFont="1" applyFill="1" applyBorder="1"/>
    <xf numFmtId="3" fontId="27" fillId="0" borderId="53" xfId="0" applyNumberFormat="1" applyFont="1" applyFill="1" applyBorder="1"/>
    <xf numFmtId="3" fontId="26" fillId="0" borderId="53" xfId="0" applyNumberFormat="1" applyFont="1" applyFill="1" applyBorder="1" applyAlignment="1"/>
    <xf numFmtId="3" fontId="28" fillId="0" borderId="54" xfId="0" applyNumberFormat="1" applyFont="1" applyFill="1" applyBorder="1"/>
    <xf numFmtId="0" fontId="30" fillId="0" borderId="29" xfId="0" applyFont="1" applyFill="1" applyBorder="1" applyAlignment="1">
      <alignment vertical="top"/>
    </xf>
    <xf numFmtId="0" fontId="30" fillId="0" borderId="12" xfId="0" applyFont="1" applyFill="1" applyBorder="1"/>
    <xf numFmtId="0" fontId="30" fillId="0" borderId="33" xfId="0" applyFont="1" applyFill="1" applyBorder="1" applyAlignment="1">
      <alignment vertical="top"/>
    </xf>
    <xf numFmtId="0" fontId="0" fillId="0" borderId="0" xfId="0" applyBorder="1"/>
    <xf numFmtId="0" fontId="23" fillId="0" borderId="1" xfId="0" applyFont="1" applyFill="1" applyBorder="1"/>
    <xf numFmtId="0" fontId="23" fillId="0" borderId="24" xfId="0" applyFont="1" applyFill="1" applyBorder="1"/>
    <xf numFmtId="0" fontId="23" fillId="0" borderId="25" xfId="0" applyFont="1" applyFill="1" applyBorder="1"/>
    <xf numFmtId="0" fontId="30" fillId="0" borderId="4" xfId="0" applyFont="1" applyFill="1" applyBorder="1"/>
    <xf numFmtId="0" fontId="35" fillId="0" borderId="5" xfId="0" applyFont="1" applyFill="1" applyBorder="1" applyAlignment="1">
      <alignment horizontal="right"/>
    </xf>
    <xf numFmtId="0" fontId="2" fillId="0" borderId="4" xfId="0" applyFont="1" applyFill="1" applyBorder="1"/>
    <xf numFmtId="0" fontId="18" fillId="0" borderId="23" xfId="0" applyFont="1" applyFill="1" applyBorder="1" applyAlignment="1">
      <alignment horizontal="left"/>
    </xf>
    <xf numFmtId="0" fontId="19" fillId="0" borderId="23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right"/>
    </xf>
    <xf numFmtId="3" fontId="20" fillId="0" borderId="2" xfId="0" applyNumberFormat="1" applyFont="1" applyFill="1" applyBorder="1" applyAlignment="1">
      <alignment horizontal="right"/>
    </xf>
    <xf numFmtId="3" fontId="22" fillId="0" borderId="2" xfId="0" applyNumberFormat="1" applyFont="1" applyFill="1" applyBorder="1" applyAlignment="1">
      <alignment horizontal="right"/>
    </xf>
    <xf numFmtId="3" fontId="20" fillId="0" borderId="2" xfId="0" applyNumberFormat="1" applyFont="1" applyFill="1" applyBorder="1" applyAlignment="1"/>
    <xf numFmtId="3" fontId="20" fillId="0" borderId="3" xfId="0" applyNumberFormat="1" applyFont="1" applyFill="1" applyBorder="1"/>
    <xf numFmtId="0" fontId="6" fillId="0" borderId="29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0" fillId="0" borderId="4" xfId="0" applyFont="1" applyFill="1" applyBorder="1"/>
    <xf numFmtId="0" fontId="6" fillId="0" borderId="29" xfId="0" applyFont="1" applyFill="1" applyBorder="1"/>
    <xf numFmtId="0" fontId="0" fillId="0" borderId="4" xfId="0" applyFill="1" applyBorder="1"/>
    <xf numFmtId="0" fontId="25" fillId="0" borderId="5" xfId="0" applyFont="1" applyFill="1" applyBorder="1" applyAlignment="1">
      <alignment horizontal="right"/>
    </xf>
    <xf numFmtId="0" fontId="30" fillId="0" borderId="29" xfId="0" applyFont="1" applyFill="1" applyBorder="1" applyAlignment="1" applyProtection="1">
      <protection locked="0"/>
    </xf>
    <xf numFmtId="0" fontId="30" fillId="0" borderId="30" xfId="0" applyFont="1" applyFill="1" applyBorder="1"/>
    <xf numFmtId="0" fontId="30" fillId="0" borderId="28" xfId="0" applyFont="1" applyFill="1" applyBorder="1"/>
    <xf numFmtId="0" fontId="26" fillId="0" borderId="5" xfId="0" applyFont="1" applyFill="1" applyBorder="1" applyAlignment="1">
      <alignment horizontal="right"/>
    </xf>
    <xf numFmtId="0" fontId="35" fillId="0" borderId="46" xfId="0" applyFont="1" applyFill="1" applyBorder="1" applyAlignment="1"/>
    <xf numFmtId="0" fontId="10" fillId="7" borderId="16" xfId="0" applyFont="1" applyFill="1" applyBorder="1" applyAlignment="1"/>
    <xf numFmtId="1" fontId="0" fillId="7" borderId="16" xfId="0" applyNumberFormat="1" applyFill="1" applyBorder="1"/>
    <xf numFmtId="0" fontId="11" fillId="7" borderId="16" xfId="0" applyFont="1" applyFill="1" applyBorder="1"/>
    <xf numFmtId="0" fontId="11" fillId="7" borderId="16" xfId="0" applyFont="1" applyFill="1" applyBorder="1" applyAlignment="1">
      <alignment horizontal="left"/>
    </xf>
    <xf numFmtId="3" fontId="0" fillId="7" borderId="44" xfId="0" applyNumberFormat="1" applyFill="1" applyBorder="1"/>
    <xf numFmtId="3" fontId="7" fillId="7" borderId="23" xfId="0" applyNumberFormat="1" applyFont="1" applyFill="1" applyBorder="1" applyAlignment="1">
      <alignment horizontal="right"/>
    </xf>
    <xf numFmtId="3" fontId="6" fillId="7" borderId="2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0" fontId="12" fillId="7" borderId="13" xfId="0" applyFont="1" applyFill="1" applyBorder="1" applyAlignment="1"/>
    <xf numFmtId="0" fontId="13" fillId="7" borderId="13" xfId="0" applyFont="1" applyFill="1" applyBorder="1"/>
    <xf numFmtId="0" fontId="14" fillId="7" borderId="13" xfId="0" applyFont="1" applyFill="1" applyBorder="1"/>
    <xf numFmtId="0" fontId="14" fillId="7" borderId="13" xfId="0" applyFont="1" applyFill="1" applyBorder="1" applyAlignment="1">
      <alignment horizontal="left"/>
    </xf>
    <xf numFmtId="3" fontId="15" fillId="7" borderId="32" xfId="0" applyNumberFormat="1" applyFont="1" applyFill="1" applyBorder="1" applyAlignment="1"/>
    <xf numFmtId="4" fontId="24" fillId="0" borderId="5" xfId="0" applyNumberFormat="1" applyFont="1" applyFill="1" applyBorder="1" applyAlignment="1">
      <alignment horizontal="right"/>
    </xf>
    <xf numFmtId="4" fontId="33" fillId="0" borderId="5" xfId="0" applyNumberFormat="1" applyFont="1" applyFill="1" applyBorder="1"/>
    <xf numFmtId="4" fontId="20" fillId="0" borderId="2" xfId="0" applyNumberFormat="1" applyFont="1" applyFill="1" applyBorder="1" applyAlignment="1"/>
    <xf numFmtId="4" fontId="2" fillId="0" borderId="56" xfId="0" applyNumberFormat="1" applyFont="1" applyFill="1" applyBorder="1" applyAlignment="1"/>
    <xf numFmtId="4" fontId="27" fillId="5" borderId="5" xfId="0" applyNumberFormat="1" applyFont="1" applyFill="1" applyBorder="1" applyAlignment="1">
      <alignment horizontal="right"/>
    </xf>
    <xf numFmtId="4" fontId="7" fillId="6" borderId="5" xfId="0" applyNumberFormat="1" applyFont="1" applyFill="1" applyBorder="1" applyAlignment="1">
      <alignment horizontal="right"/>
    </xf>
    <xf numFmtId="4" fontId="33" fillId="5" borderId="5" xfId="0" applyNumberFormat="1" applyFont="1" applyFill="1" applyBorder="1"/>
    <xf numFmtId="4" fontId="20" fillId="0" borderId="2" xfId="0" applyNumberFormat="1" applyFont="1" applyFill="1" applyBorder="1" applyAlignment="1">
      <alignment horizontal="right"/>
    </xf>
    <xf numFmtId="4" fontId="22" fillId="6" borderId="2" xfId="0" applyNumberFormat="1" applyFont="1" applyFill="1" applyBorder="1" applyAlignment="1">
      <alignment horizontal="right"/>
    </xf>
    <xf numFmtId="4" fontId="24" fillId="5" borderId="5" xfId="0" applyNumberFormat="1" applyFont="1" applyFill="1" applyBorder="1" applyAlignment="1" applyProtection="1">
      <alignment horizontal="right"/>
    </xf>
    <xf numFmtId="4" fontId="29" fillId="6" borderId="5" xfId="0" applyNumberFormat="1" applyFont="1" applyFill="1" applyBorder="1" applyAlignment="1"/>
    <xf numFmtId="4" fontId="26" fillId="6" borderId="5" xfId="0" applyNumberFormat="1" applyFont="1" applyFill="1" applyBorder="1" applyAlignment="1"/>
    <xf numFmtId="4" fontId="2" fillId="5" borderId="46" xfId="0" applyNumberFormat="1" applyFont="1" applyFill="1" applyBorder="1" applyAlignment="1"/>
    <xf numFmtId="4" fontId="2" fillId="5" borderId="56" xfId="0" applyNumberFormat="1" applyFont="1" applyFill="1" applyBorder="1" applyAlignment="1"/>
    <xf numFmtId="4" fontId="7" fillId="6" borderId="56" xfId="0" applyNumberFormat="1" applyFont="1" applyFill="1" applyBorder="1" applyAlignment="1"/>
    <xf numFmtId="4" fontId="28" fillId="0" borderId="6" xfId="0" applyNumberFormat="1" applyFont="1" applyFill="1" applyBorder="1"/>
    <xf numFmtId="4" fontId="34" fillId="0" borderId="6" xfId="0" applyNumberFormat="1" applyFont="1" applyFill="1" applyBorder="1"/>
    <xf numFmtId="4" fontId="20" fillId="0" borderId="3" xfId="0" applyNumberFormat="1" applyFont="1" applyFill="1" applyBorder="1"/>
    <xf numFmtId="4" fontId="30" fillId="0" borderId="6" xfId="0" applyNumberFormat="1" applyFont="1" applyFill="1" applyBorder="1" applyProtection="1"/>
    <xf numFmtId="4" fontId="6" fillId="0" borderId="57" xfId="0" applyNumberFormat="1" applyFont="1" applyFill="1" applyBorder="1" applyAlignment="1"/>
    <xf numFmtId="4" fontId="14" fillId="7" borderId="37" xfId="0" applyNumberFormat="1" applyFont="1" applyFill="1" applyBorder="1"/>
    <xf numFmtId="4" fontId="15" fillId="7" borderId="42" xfId="0" applyNumberFormat="1" applyFont="1" applyFill="1" applyBorder="1"/>
    <xf numFmtId="4" fontId="15" fillId="7" borderId="43" xfId="0" applyNumberFormat="1" applyFont="1" applyFill="1" applyBorder="1"/>
    <xf numFmtId="4" fontId="37" fillId="0" borderId="5" xfId="0" applyNumberFormat="1" applyFont="1" applyFill="1" applyBorder="1"/>
    <xf numFmtId="165" fontId="14" fillId="7" borderId="37" xfId="0" applyNumberFormat="1" applyFont="1" applyFill="1" applyBorder="1" applyAlignment="1">
      <alignment horizontal="right"/>
    </xf>
    <xf numFmtId="165" fontId="15" fillId="7" borderId="42" xfId="0" applyNumberFormat="1" applyFont="1" applyFill="1" applyBorder="1" applyAlignment="1">
      <alignment horizontal="right"/>
    </xf>
    <xf numFmtId="165" fontId="15" fillId="7" borderId="43" xfId="0" applyNumberFormat="1" applyFont="1" applyFill="1" applyBorder="1" applyAlignment="1">
      <alignment horizontal="right"/>
    </xf>
    <xf numFmtId="0" fontId="6" fillId="3" borderId="1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readingOrder="1"/>
    </xf>
    <xf numFmtId="0" fontId="4" fillId="0" borderId="8" xfId="1" applyFont="1" applyFill="1" applyBorder="1" applyAlignment="1">
      <alignment horizontal="center" vertical="center" readingOrder="1"/>
    </xf>
    <xf numFmtId="0" fontId="4" fillId="0" borderId="9" xfId="1" applyFont="1" applyFill="1" applyBorder="1" applyAlignment="1">
      <alignment horizontal="center" vertical="center" readingOrder="1"/>
    </xf>
    <xf numFmtId="0" fontId="4" fillId="0" borderId="10" xfId="1" applyFont="1" applyFill="1" applyBorder="1" applyAlignment="1">
      <alignment horizontal="center" vertical="center" readingOrder="1"/>
    </xf>
    <xf numFmtId="0" fontId="4" fillId="0" borderId="0" xfId="1" applyFont="1" applyFill="1" applyBorder="1" applyAlignment="1">
      <alignment horizontal="center" vertical="center" readingOrder="1"/>
    </xf>
    <xf numFmtId="0" fontId="4" fillId="0" borderId="11" xfId="1" applyFont="1" applyFill="1" applyBorder="1" applyAlignment="1">
      <alignment horizontal="center" vertical="center" readingOrder="1"/>
    </xf>
    <xf numFmtId="0" fontId="4" fillId="0" borderId="12" xfId="1" applyFont="1" applyFill="1" applyBorder="1" applyAlignment="1">
      <alignment horizontal="center" vertical="center" readingOrder="1"/>
    </xf>
    <xf numFmtId="0" fontId="4" fillId="0" borderId="13" xfId="1" applyFont="1" applyFill="1" applyBorder="1" applyAlignment="1">
      <alignment horizontal="center" vertical="center" readingOrder="1"/>
    </xf>
    <xf numFmtId="0" fontId="4" fillId="0" borderId="14" xfId="1" applyFont="1" applyFill="1" applyBorder="1" applyAlignment="1">
      <alignment horizontal="center" vertical="center" readingOrder="1"/>
    </xf>
    <xf numFmtId="0" fontId="5" fillId="0" borderId="38" xfId="1" applyFont="1" applyFill="1" applyBorder="1"/>
    <xf numFmtId="0" fontId="5" fillId="0" borderId="39" xfId="1" applyFont="1" applyFill="1" applyBorder="1"/>
    <xf numFmtId="0" fontId="5" fillId="0" borderId="40" xfId="1" applyFont="1" applyFill="1" applyBorder="1"/>
    <xf numFmtId="0" fontId="5" fillId="0" borderId="41" xfId="1" applyFont="1" applyFill="1" applyBorder="1"/>
    <xf numFmtId="0" fontId="5" fillId="0" borderId="42" xfId="1" applyFont="1" applyFill="1" applyBorder="1"/>
    <xf numFmtId="0" fontId="5" fillId="0" borderId="43" xfId="1" applyFont="1" applyFill="1" applyBorder="1"/>
    <xf numFmtId="0" fontId="9" fillId="7" borderId="1" xfId="0" applyFont="1" applyFill="1" applyBorder="1"/>
    <xf numFmtId="0" fontId="9" fillId="7" borderId="2" xfId="0" applyFont="1" applyFill="1" applyBorder="1"/>
    <xf numFmtId="0" fontId="9" fillId="7" borderId="24" xfId="0" applyFont="1" applyFill="1" applyBorder="1"/>
    <xf numFmtId="0" fontId="9" fillId="7" borderId="41" xfId="0" applyFont="1" applyFill="1" applyBorder="1"/>
    <xf numFmtId="0" fontId="9" fillId="7" borderId="42" xfId="0" applyFont="1" applyFill="1" applyBorder="1"/>
    <xf numFmtId="0" fontId="9" fillId="7" borderId="33" xfId="0" applyFont="1" applyFill="1" applyBorder="1"/>
    <xf numFmtId="0" fontId="17" fillId="5" borderId="0" xfId="0" applyFont="1" applyFill="1" applyAlignment="1">
      <alignment horizontal="center"/>
    </xf>
    <xf numFmtId="0" fontId="0" fillId="0" borderId="20" xfId="0" applyFill="1" applyBorder="1"/>
    <xf numFmtId="0" fontId="0" fillId="7" borderId="22" xfId="0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0" fillId="5" borderId="24" xfId="0" applyFill="1" applyBorder="1" applyAlignment="1">
      <alignment horizontal="center" vertical="top" wrapText="1"/>
    </xf>
    <xf numFmtId="0" fontId="0" fillId="5" borderId="25" xfId="0" applyFill="1" applyBorder="1" applyAlignment="1">
      <alignment horizontal="center" vertical="top" wrapText="1"/>
    </xf>
    <xf numFmtId="0" fontId="0" fillId="5" borderId="26" xfId="0" applyFill="1" applyBorder="1" applyAlignment="1">
      <alignment horizontal="center"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16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7" borderId="27" xfId="0" applyFill="1" applyBorder="1" applyAlignment="1">
      <alignment vertical="top" wrapText="1"/>
    </xf>
    <xf numFmtId="0" fontId="0" fillId="7" borderId="28" xfId="0" applyFill="1" applyBorder="1" applyAlignment="1">
      <alignment vertical="top" wrapText="1"/>
    </xf>
    <xf numFmtId="0" fontId="0" fillId="5" borderId="29" xfId="0" applyFill="1" applyBorder="1" applyAlignment="1">
      <alignment horizontal="center" vertical="top" wrapText="1"/>
    </xf>
    <xf numFmtId="0" fontId="0" fillId="5" borderId="30" xfId="0" applyFill="1" applyBorder="1" applyAlignment="1">
      <alignment horizontal="center" vertical="top" wrapText="1"/>
    </xf>
    <xf numFmtId="0" fontId="0" fillId="5" borderId="31" xfId="0" applyFill="1" applyBorder="1" applyAlignment="1">
      <alignment horizontal="center" vertical="top" wrapText="1"/>
    </xf>
    <xf numFmtId="0" fontId="0" fillId="7" borderId="36" xfId="0" applyFill="1" applyBorder="1" applyAlignment="1">
      <alignment vertical="top" wrapText="1"/>
    </xf>
    <xf numFmtId="0" fontId="0" fillId="7" borderId="37" xfId="0" applyFill="1" applyBorder="1" applyAlignment="1">
      <alignment vertical="top" wrapText="1"/>
    </xf>
    <xf numFmtId="0" fontId="0" fillId="5" borderId="33" xfId="0" applyFill="1" applyBorder="1" applyAlignment="1">
      <alignment horizontal="center" vertical="top" wrapText="1"/>
    </xf>
    <xf numFmtId="0" fontId="0" fillId="5" borderId="34" xfId="0" applyFill="1" applyBorder="1" applyAlignment="1">
      <alignment horizontal="center" vertical="top" wrapText="1"/>
    </xf>
    <xf numFmtId="0" fontId="0" fillId="5" borderId="35" xfId="0" applyFill="1" applyBorder="1" applyAlignment="1">
      <alignment horizontal="center" vertical="top" wrapText="1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6" fillId="2" borderId="20" xfId="0" applyFont="1" applyFill="1" applyBorder="1"/>
    <xf numFmtId="0" fontId="0" fillId="0" borderId="22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0" fillId="0" borderId="27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8" fillId="0" borderId="29" xfId="2" applyBorder="1"/>
    <xf numFmtId="0" fontId="0" fillId="0" borderId="30" xfId="0" applyBorder="1"/>
    <xf numFmtId="0" fontId="31" fillId="0" borderId="47" xfId="0" applyFont="1" applyFill="1" applyBorder="1"/>
    <xf numFmtId="0" fontId="31" fillId="0" borderId="45" xfId="0" applyFont="1" applyFill="1" applyBorder="1"/>
    <xf numFmtId="0" fontId="31" fillId="0" borderId="48" xfId="0" applyFont="1" applyFill="1" applyBorder="1"/>
    <xf numFmtId="0" fontId="31" fillId="0" borderId="49" xfId="0" applyFont="1" applyFill="1" applyBorder="1"/>
    <xf numFmtId="0" fontId="31" fillId="0" borderId="51" xfId="0" applyFont="1" applyFill="1" applyBorder="1"/>
    <xf numFmtId="0" fontId="31" fillId="0" borderId="52" xfId="0" applyFont="1" applyFill="1" applyBorder="1"/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20" fillId="0" borderId="25" xfId="0" applyFont="1" applyFill="1" applyBorder="1"/>
    <xf numFmtId="0" fontId="17" fillId="0" borderId="47" xfId="0" applyFont="1" applyFill="1" applyBorder="1"/>
    <xf numFmtId="0" fontId="17" fillId="0" borderId="45" xfId="0" applyFont="1" applyFill="1" applyBorder="1"/>
    <xf numFmtId="0" fontId="17" fillId="0" borderId="48" xfId="0" applyFont="1" applyFill="1" applyBorder="1"/>
    <xf numFmtId="0" fontId="17" fillId="0" borderId="49" xfId="0" applyFont="1" applyFill="1" applyBorder="1"/>
    <xf numFmtId="0" fontId="17" fillId="0" borderId="51" xfId="0" applyFont="1" applyFill="1" applyBorder="1"/>
    <xf numFmtId="0" fontId="17" fillId="0" borderId="52" xfId="0" applyFont="1" applyFill="1" applyBorder="1"/>
    <xf numFmtId="0" fontId="20" fillId="0" borderId="30" xfId="0" applyFont="1" applyFill="1" applyBorder="1"/>
    <xf numFmtId="0" fontId="30" fillId="0" borderId="47" xfId="0" applyFont="1" applyFill="1" applyBorder="1" applyAlignment="1" applyProtection="1">
      <protection locked="0"/>
    </xf>
    <xf numFmtId="0" fontId="30" fillId="0" borderId="45" xfId="0" applyFont="1" applyFill="1" applyBorder="1" applyAlignment="1" applyProtection="1">
      <protection locked="0"/>
    </xf>
    <xf numFmtId="0" fontId="30" fillId="0" borderId="48" xfId="0" applyFont="1" applyFill="1" applyBorder="1" applyAlignment="1" applyProtection="1">
      <protection locked="0"/>
    </xf>
    <xf numFmtId="0" fontId="30" fillId="0" borderId="49" xfId="0" applyFont="1" applyFill="1" applyBorder="1" applyAlignment="1" applyProtection="1">
      <protection locked="0"/>
    </xf>
    <xf numFmtId="0" fontId="30" fillId="0" borderId="51" xfId="0" applyFont="1" applyFill="1" applyBorder="1" applyAlignment="1" applyProtection="1">
      <protection locked="0"/>
    </xf>
    <xf numFmtId="0" fontId="30" fillId="0" borderId="52" xfId="0" applyFont="1" applyFill="1" applyBorder="1" applyAlignment="1" applyProtection="1">
      <protection locked="0"/>
    </xf>
    <xf numFmtId="0" fontId="0" fillId="0" borderId="29" xfId="0" applyFill="1" applyBorder="1" applyAlignment="1">
      <alignment vertical="top" wrapText="1"/>
    </xf>
    <xf numFmtId="0" fontId="0" fillId="0" borderId="30" xfId="0" applyFill="1" applyBorder="1" applyAlignment="1">
      <alignment vertical="top" wrapText="1"/>
    </xf>
    <xf numFmtId="0" fontId="0" fillId="0" borderId="31" xfId="0" applyFill="1" applyBorder="1" applyAlignment="1">
      <alignment vertical="top" wrapText="1"/>
    </xf>
    <xf numFmtId="0" fontId="17" fillId="0" borderId="47" xfId="0" applyFont="1" applyFill="1" applyBorder="1" applyAlignment="1"/>
    <xf numFmtId="0" fontId="17" fillId="0" borderId="45" xfId="0" applyFont="1" applyFill="1" applyBorder="1" applyAlignment="1"/>
    <xf numFmtId="0" fontId="17" fillId="0" borderId="48" xfId="0" applyFont="1" applyFill="1" applyBorder="1" applyAlignment="1"/>
    <xf numFmtId="0" fontId="17" fillId="0" borderId="49" xfId="0" applyFont="1" applyFill="1" applyBorder="1" applyAlignment="1"/>
    <xf numFmtId="0" fontId="17" fillId="0" borderId="51" xfId="0" applyFont="1" applyFill="1" applyBorder="1" applyAlignment="1"/>
    <xf numFmtId="0" fontId="17" fillId="0" borderId="52" xfId="0" applyFont="1" applyFill="1" applyBorder="1" applyAlignment="1"/>
    <xf numFmtId="0" fontId="38" fillId="0" borderId="30" xfId="0" applyFont="1" applyFill="1" applyBorder="1" applyAlignment="1">
      <alignment vertical="top" wrapText="1"/>
    </xf>
    <xf numFmtId="0" fontId="38" fillId="0" borderId="31" xfId="0" applyFont="1" applyFill="1" applyBorder="1" applyAlignment="1">
      <alignment vertical="top" wrapText="1"/>
    </xf>
    <xf numFmtId="0" fontId="30" fillId="0" borderId="47" xfId="0" applyFont="1" applyFill="1" applyBorder="1" applyProtection="1">
      <protection locked="0"/>
    </xf>
    <xf numFmtId="0" fontId="30" fillId="0" borderId="45" xfId="0" applyFont="1" applyFill="1" applyBorder="1" applyProtection="1">
      <protection locked="0"/>
    </xf>
    <xf numFmtId="0" fontId="30" fillId="0" borderId="48" xfId="0" applyFont="1" applyFill="1" applyBorder="1" applyProtection="1">
      <protection locked="0"/>
    </xf>
    <xf numFmtId="0" fontId="30" fillId="0" borderId="49" xfId="0" applyFont="1" applyFill="1" applyBorder="1" applyProtection="1">
      <protection locked="0"/>
    </xf>
    <xf numFmtId="0" fontId="30" fillId="0" borderId="51" xfId="0" applyFont="1" applyFill="1" applyBorder="1" applyProtection="1">
      <protection locked="0"/>
    </xf>
    <xf numFmtId="0" fontId="30" fillId="0" borderId="52" xfId="0" applyFont="1" applyFill="1" applyBorder="1" applyProtection="1">
      <protection locked="0"/>
    </xf>
    <xf numFmtId="0" fontId="0" fillId="0" borderId="29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36" xfId="0" applyFill="1" applyBorder="1" applyAlignment="1">
      <alignment vertical="top" wrapText="1"/>
    </xf>
    <xf numFmtId="0" fontId="0" fillId="0" borderId="37" xfId="0" applyFill="1" applyBorder="1" applyAlignment="1">
      <alignment vertical="top" wrapText="1"/>
    </xf>
    <xf numFmtId="0" fontId="0" fillId="0" borderId="33" xfId="0" applyFill="1" applyBorder="1" applyAlignment="1">
      <alignment horizontal="left" vertical="top" wrapText="1"/>
    </xf>
    <xf numFmtId="0" fontId="0" fillId="0" borderId="34" xfId="0" applyFill="1" applyBorder="1" applyAlignment="1">
      <alignment horizontal="left" vertical="top" wrapText="1"/>
    </xf>
    <xf numFmtId="0" fontId="6" fillId="0" borderId="55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0" fillId="0" borderId="47" xfId="0" applyBorder="1"/>
    <xf numFmtId="0" fontId="0" fillId="0" borderId="45" xfId="0" applyBorder="1"/>
    <xf numFmtId="0" fontId="0" fillId="0" borderId="48" xfId="0" applyBorder="1"/>
    <xf numFmtId="0" fontId="0" fillId="0" borderId="49" xfId="0" applyBorder="1"/>
    <xf numFmtId="0" fontId="0" fillId="0" borderId="58" xfId="0" applyBorder="1"/>
    <xf numFmtId="0" fontId="0" fillId="0" borderId="32" xfId="0" applyBorder="1"/>
    <xf numFmtId="0" fontId="0" fillId="0" borderId="7" xfId="0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top" wrapText="1"/>
    </xf>
    <xf numFmtId="49" fontId="0" fillId="0" borderId="29" xfId="0" applyNumberFormat="1" applyFill="1" applyBorder="1" applyAlignment="1">
      <alignment horizontal="left" vertical="top" wrapText="1"/>
    </xf>
    <xf numFmtId="49" fontId="0" fillId="0" borderId="30" xfId="0" applyNumberFormat="1" applyFill="1" applyBorder="1" applyAlignment="1">
      <alignment horizontal="left"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30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top" wrapText="1"/>
    </xf>
    <xf numFmtId="0" fontId="0" fillId="0" borderId="34" xfId="0" applyFill="1" applyBorder="1" applyAlignment="1">
      <alignment horizontal="center" vertical="top" wrapText="1"/>
    </xf>
    <xf numFmtId="0" fontId="0" fillId="0" borderId="35" xfId="0" applyFill="1" applyBorder="1" applyAlignment="1">
      <alignment horizontal="center" vertical="top" wrapText="1"/>
    </xf>
    <xf numFmtId="0" fontId="6" fillId="0" borderId="18" xfId="0" applyFont="1" applyFill="1" applyBorder="1"/>
    <xf numFmtId="0" fontId="6" fillId="0" borderId="46" xfId="0" applyFont="1" applyFill="1" applyBorder="1"/>
    <xf numFmtId="0" fontId="6" fillId="0" borderId="20" xfId="0" applyFont="1" applyFill="1" applyBorder="1" applyAlignment="1">
      <alignment horizontal="left" vertical="top" wrapText="1"/>
    </xf>
    <xf numFmtId="0" fontId="6" fillId="0" borderId="59" xfId="0" applyFont="1" applyFill="1" applyBorder="1" applyAlignment="1">
      <alignment horizontal="left" vertical="top" wrapText="1"/>
    </xf>
    <xf numFmtId="0" fontId="30" fillId="0" borderId="58" xfId="0" applyFont="1" applyFill="1" applyBorder="1" applyAlignment="1" applyProtection="1">
      <protection locked="0"/>
    </xf>
    <xf numFmtId="0" fontId="30" fillId="0" borderId="32" xfId="0" applyFont="1" applyFill="1" applyBorder="1" applyAlignment="1" applyProtection="1">
      <protection locked="0"/>
    </xf>
    <xf numFmtId="0" fontId="6" fillId="0" borderId="47" xfId="0" applyFont="1" applyFill="1" applyBorder="1"/>
    <xf numFmtId="0" fontId="6" fillId="0" borderId="45" xfId="0" applyFont="1" applyFill="1" applyBorder="1"/>
    <xf numFmtId="0" fontId="6" fillId="0" borderId="48" xfId="0" applyFont="1" applyFill="1" applyBorder="1"/>
    <xf numFmtId="0" fontId="6" fillId="0" borderId="49" xfId="0" applyFont="1" applyFill="1" applyBorder="1"/>
    <xf numFmtId="0" fontId="6" fillId="0" borderId="51" xfId="0" applyFont="1" applyFill="1" applyBorder="1"/>
    <xf numFmtId="0" fontId="6" fillId="0" borderId="52" xfId="0" applyFont="1" applyFill="1" applyBorder="1"/>
    <xf numFmtId="0" fontId="6" fillId="0" borderId="47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left" wrapText="1"/>
    </xf>
    <xf numFmtId="0" fontId="6" fillId="0" borderId="37" xfId="0" applyFont="1" applyFill="1" applyBorder="1" applyAlignment="1">
      <alignment horizontal="left" wrapText="1"/>
    </xf>
    <xf numFmtId="0" fontId="0" fillId="0" borderId="26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31" xfId="0" applyBorder="1"/>
    <xf numFmtId="49" fontId="0" fillId="0" borderId="31" xfId="0" applyNumberFormat="1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0" fillId="0" borderId="24" xfId="0" applyFill="1" applyBorder="1" applyAlignment="1" applyProtection="1">
      <alignment horizontal="center" vertical="top" wrapText="1"/>
    </xf>
    <xf numFmtId="0" fontId="0" fillId="0" borderId="25" xfId="0" applyFill="1" applyBorder="1" applyAlignment="1" applyProtection="1">
      <alignment horizontal="center" vertical="top" wrapText="1"/>
    </xf>
    <xf numFmtId="0" fontId="0" fillId="0" borderId="26" xfId="0" applyFill="1" applyBorder="1" applyAlignment="1" applyProtection="1">
      <alignment horizontal="center" vertical="top" wrapText="1"/>
    </xf>
    <xf numFmtId="0" fontId="0" fillId="0" borderId="29" xfId="0" applyFill="1" applyBorder="1" applyAlignment="1" applyProtection="1">
      <alignment horizontal="center" vertical="top" wrapText="1"/>
    </xf>
    <xf numFmtId="0" fontId="0" fillId="0" borderId="30" xfId="0" applyFill="1" applyBorder="1" applyAlignment="1" applyProtection="1">
      <alignment horizontal="center" vertical="top" wrapText="1"/>
    </xf>
    <xf numFmtId="0" fontId="0" fillId="0" borderId="31" xfId="0" applyFill="1" applyBorder="1" applyAlignment="1" applyProtection="1">
      <alignment horizontal="center" vertical="top" wrapText="1"/>
    </xf>
    <xf numFmtId="0" fontId="0" fillId="0" borderId="33" xfId="0" applyFill="1" applyBorder="1" applyAlignment="1" applyProtection="1">
      <alignment horizontal="center" vertical="top" wrapText="1"/>
    </xf>
    <xf numFmtId="0" fontId="0" fillId="0" borderId="34" xfId="0" applyFill="1" applyBorder="1" applyAlignment="1" applyProtection="1">
      <alignment horizontal="center" vertical="top" wrapText="1"/>
    </xf>
    <xf numFmtId="0" fontId="0" fillId="0" borderId="35" xfId="0" applyFill="1" applyBorder="1" applyAlignment="1" applyProtection="1">
      <alignment horizontal="center" vertical="top" wrapText="1"/>
    </xf>
    <xf numFmtId="1" fontId="26" fillId="0" borderId="5" xfId="0" applyNumberFormat="1" applyFont="1" applyFill="1" applyBorder="1" applyAlignment="1" applyProtection="1">
      <alignment horizontal="right"/>
    </xf>
    <xf numFmtId="0" fontId="25" fillId="0" borderId="5" xfId="0" applyFont="1" applyFill="1" applyBorder="1" applyAlignment="1" applyProtection="1">
      <alignment horizontal="right"/>
    </xf>
    <xf numFmtId="0" fontId="19" fillId="0" borderId="23" xfId="0" applyFont="1" applyFill="1" applyBorder="1" applyAlignment="1" applyProtection="1">
      <alignment horizontal="right"/>
    </xf>
    <xf numFmtId="0" fontId="35" fillId="0" borderId="5" xfId="0" applyFont="1" applyFill="1" applyBorder="1" applyAlignment="1" applyProtection="1">
      <alignment horizontal="right"/>
    </xf>
    <xf numFmtId="0" fontId="35" fillId="0" borderId="46" xfId="0" applyFont="1" applyFill="1" applyBorder="1" applyAlignment="1" applyProtection="1"/>
    <xf numFmtId="0" fontId="35" fillId="0" borderId="56" xfId="0" applyFont="1" applyFill="1" applyBorder="1" applyAlignment="1" applyProtection="1"/>
    <xf numFmtId="4" fontId="20" fillId="0" borderId="2" xfId="0" applyNumberFormat="1" applyFont="1" applyFill="1" applyBorder="1" applyAlignment="1" applyProtection="1">
      <alignment horizontal="right"/>
    </xf>
  </cellXfs>
  <cellStyles count="4">
    <cellStyle name="Hypertextový odkaz" xfId="2" builtinId="8"/>
    <cellStyle name="Normální" xfId="0" builtinId="0"/>
    <cellStyle name="normální 2 10 5" xfId="1"/>
    <cellStyle name="Procenta" xfId="3" builtinId="5"/>
  </cellStyles>
  <dxfs count="0"/>
  <tableStyles count="0" defaultTableStyle="TableStyleMedium2" defaultPivotStyle="PivotStyleLight16"/>
  <colors>
    <mruColors>
      <color rgb="FF58A2D4"/>
      <color rgb="FF9DD7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103</xdr:row>
      <xdr:rowOff>57150</xdr:rowOff>
    </xdr:from>
    <xdr:to>
      <xdr:col>2</xdr:col>
      <xdr:colOff>1504950</xdr:colOff>
      <xdr:row>105</xdr:row>
      <xdr:rowOff>962027</xdr:rowOff>
    </xdr:to>
    <xdr:pic>
      <xdr:nvPicPr>
        <xdr:cNvPr id="43" name="Obrázek 4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47320200"/>
          <a:ext cx="2162174" cy="16573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77</xdr:row>
      <xdr:rowOff>57150</xdr:rowOff>
    </xdr:from>
    <xdr:to>
      <xdr:col>2</xdr:col>
      <xdr:colOff>1606056</xdr:colOff>
      <xdr:row>79</xdr:row>
      <xdr:rowOff>1101021</xdr:rowOff>
    </xdr:to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34166175"/>
          <a:ext cx="2263281" cy="170329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107</xdr:row>
      <xdr:rowOff>95250</xdr:rowOff>
    </xdr:from>
    <xdr:to>
      <xdr:col>2</xdr:col>
      <xdr:colOff>1590256</xdr:colOff>
      <xdr:row>109</xdr:row>
      <xdr:rowOff>689983</xdr:rowOff>
    </xdr:to>
    <xdr:pic>
      <xdr:nvPicPr>
        <xdr:cNvPr id="45" name="Obrázek 4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9710975"/>
          <a:ext cx="2247481" cy="1322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</xdr:row>
      <xdr:rowOff>304799</xdr:rowOff>
    </xdr:from>
    <xdr:to>
      <xdr:col>2</xdr:col>
      <xdr:colOff>1585914</xdr:colOff>
      <xdr:row>14</xdr:row>
      <xdr:rowOff>1047750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628899"/>
          <a:ext cx="2271714" cy="151447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16</xdr:row>
      <xdr:rowOff>285752</xdr:rowOff>
    </xdr:from>
    <xdr:to>
      <xdr:col>2</xdr:col>
      <xdr:colOff>1564918</xdr:colOff>
      <xdr:row>18</xdr:row>
      <xdr:rowOff>1200150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4991102"/>
          <a:ext cx="2212617" cy="14954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21</xdr:row>
      <xdr:rowOff>9526</xdr:rowOff>
    </xdr:from>
    <xdr:to>
      <xdr:col>2</xdr:col>
      <xdr:colOff>1571675</xdr:colOff>
      <xdr:row>22</xdr:row>
      <xdr:rowOff>1333140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096126"/>
          <a:ext cx="2228900" cy="151411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24</xdr:row>
      <xdr:rowOff>276226</xdr:rowOff>
    </xdr:from>
    <xdr:to>
      <xdr:col>2</xdr:col>
      <xdr:colOff>1582649</xdr:colOff>
      <xdr:row>26</xdr:row>
      <xdr:rowOff>1200150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9153526"/>
          <a:ext cx="2258924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29</xdr:row>
      <xdr:rowOff>142876</xdr:rowOff>
    </xdr:from>
    <xdr:to>
      <xdr:col>2</xdr:col>
      <xdr:colOff>1549917</xdr:colOff>
      <xdr:row>31</xdr:row>
      <xdr:rowOff>1285876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11468101"/>
          <a:ext cx="2235716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34</xdr:row>
      <xdr:rowOff>133351</xdr:rowOff>
    </xdr:from>
    <xdr:to>
      <xdr:col>2</xdr:col>
      <xdr:colOff>1579366</xdr:colOff>
      <xdr:row>36</xdr:row>
      <xdr:rowOff>1047751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3687426"/>
          <a:ext cx="2236590" cy="14859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44</xdr:row>
      <xdr:rowOff>81555</xdr:rowOff>
    </xdr:from>
    <xdr:to>
      <xdr:col>2</xdr:col>
      <xdr:colOff>1600200</xdr:colOff>
      <xdr:row>46</xdr:row>
      <xdr:rowOff>1400462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18131430"/>
          <a:ext cx="2219324" cy="169990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49</xdr:row>
      <xdr:rowOff>180976</xdr:rowOff>
    </xdr:from>
    <xdr:to>
      <xdr:col>2</xdr:col>
      <xdr:colOff>1552762</xdr:colOff>
      <xdr:row>51</xdr:row>
      <xdr:rowOff>1247776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0459701"/>
          <a:ext cx="2200462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53</xdr:row>
      <xdr:rowOff>104775</xdr:rowOff>
    </xdr:from>
    <xdr:to>
      <xdr:col>2</xdr:col>
      <xdr:colOff>1542686</xdr:colOff>
      <xdr:row>55</xdr:row>
      <xdr:rowOff>1362075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2564725"/>
          <a:ext cx="217133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58</xdr:row>
      <xdr:rowOff>96975</xdr:rowOff>
    </xdr:from>
    <xdr:to>
      <xdr:col>2</xdr:col>
      <xdr:colOff>1524001</xdr:colOff>
      <xdr:row>60</xdr:row>
      <xdr:rowOff>1142562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24785775"/>
          <a:ext cx="2171700" cy="201787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68</xdr:row>
      <xdr:rowOff>161925</xdr:rowOff>
    </xdr:from>
    <xdr:to>
      <xdr:col>2</xdr:col>
      <xdr:colOff>1552575</xdr:colOff>
      <xdr:row>70</xdr:row>
      <xdr:rowOff>1315212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29689425"/>
          <a:ext cx="2190749" cy="1534287"/>
        </a:xfrm>
        <a:prstGeom prst="rect">
          <a:avLst/>
        </a:prstGeom>
      </xdr:spPr>
    </xdr:pic>
    <xdr:clientData/>
  </xdr:twoCellAnchor>
  <xdr:twoCellAnchor editAs="oneCell">
    <xdr:from>
      <xdr:col>1</xdr:col>
      <xdr:colOff>84082</xdr:colOff>
      <xdr:row>72</xdr:row>
      <xdr:rowOff>133350</xdr:rowOff>
    </xdr:from>
    <xdr:to>
      <xdr:col>2</xdr:col>
      <xdr:colOff>1585600</xdr:colOff>
      <xdr:row>74</xdr:row>
      <xdr:rowOff>1266825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307" y="31651575"/>
          <a:ext cx="2206368" cy="15144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81</xdr:row>
      <xdr:rowOff>161925</xdr:rowOff>
    </xdr:from>
    <xdr:to>
      <xdr:col>2</xdr:col>
      <xdr:colOff>1580247</xdr:colOff>
      <xdr:row>83</xdr:row>
      <xdr:rowOff>1333500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36090225"/>
          <a:ext cx="2227946" cy="15525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86</xdr:row>
      <xdr:rowOff>104777</xdr:rowOff>
    </xdr:from>
    <xdr:to>
      <xdr:col>2</xdr:col>
      <xdr:colOff>1579834</xdr:colOff>
      <xdr:row>88</xdr:row>
      <xdr:rowOff>709601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8252402"/>
          <a:ext cx="2227534" cy="15866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91</xdr:row>
      <xdr:rowOff>161925</xdr:rowOff>
    </xdr:from>
    <xdr:to>
      <xdr:col>2</xdr:col>
      <xdr:colOff>1554442</xdr:colOff>
      <xdr:row>93</xdr:row>
      <xdr:rowOff>1114425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0509825"/>
          <a:ext cx="2202142" cy="15430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95</xdr:row>
      <xdr:rowOff>142876</xdr:rowOff>
    </xdr:from>
    <xdr:to>
      <xdr:col>2</xdr:col>
      <xdr:colOff>1537344</xdr:colOff>
      <xdr:row>97</xdr:row>
      <xdr:rowOff>1266826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2491026"/>
          <a:ext cx="2165994" cy="16954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99</xdr:row>
      <xdr:rowOff>28575</xdr:rowOff>
    </xdr:from>
    <xdr:to>
      <xdr:col>2</xdr:col>
      <xdr:colOff>1579520</xdr:colOff>
      <xdr:row>101</xdr:row>
      <xdr:rowOff>1162050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4567475"/>
          <a:ext cx="2227220" cy="1704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111</xdr:row>
      <xdr:rowOff>57150</xdr:rowOff>
    </xdr:from>
    <xdr:to>
      <xdr:col>2</xdr:col>
      <xdr:colOff>1540220</xdr:colOff>
      <xdr:row>113</xdr:row>
      <xdr:rowOff>487972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50368200"/>
          <a:ext cx="2197444" cy="16764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39</xdr:row>
      <xdr:rowOff>114300</xdr:rowOff>
    </xdr:from>
    <xdr:to>
      <xdr:col>2</xdr:col>
      <xdr:colOff>1524000</xdr:colOff>
      <xdr:row>41</xdr:row>
      <xdr:rowOff>1177389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5868650"/>
          <a:ext cx="2181225" cy="1629002"/>
        </a:xfrm>
        <a:prstGeom prst="rect">
          <a:avLst/>
        </a:prstGeom>
      </xdr:spPr>
    </xdr:pic>
    <xdr:clientData/>
  </xdr:twoCellAnchor>
  <xdr:twoCellAnchor editAs="oneCell">
    <xdr:from>
      <xdr:col>1</xdr:col>
      <xdr:colOff>21981</xdr:colOff>
      <xdr:row>63</xdr:row>
      <xdr:rowOff>416169</xdr:rowOff>
    </xdr:from>
    <xdr:to>
      <xdr:col>2</xdr:col>
      <xdr:colOff>1603131</xdr:colOff>
      <xdr:row>65</xdr:row>
      <xdr:rowOff>1018443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39" y="27760246"/>
          <a:ext cx="2284535" cy="1584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12</xdr:row>
      <xdr:rowOff>161925</xdr:rowOff>
    </xdr:from>
    <xdr:to>
      <xdr:col>2</xdr:col>
      <xdr:colOff>1579966</xdr:colOff>
      <xdr:row>14</xdr:row>
      <xdr:rowOff>1285875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495550"/>
          <a:ext cx="2227666" cy="15049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16</xdr:row>
      <xdr:rowOff>161925</xdr:rowOff>
    </xdr:from>
    <xdr:to>
      <xdr:col>2</xdr:col>
      <xdr:colOff>1547194</xdr:colOff>
      <xdr:row>18</xdr:row>
      <xdr:rowOff>1257300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4486275"/>
          <a:ext cx="2185369" cy="14763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2</xdr:col>
      <xdr:colOff>1571625</xdr:colOff>
      <xdr:row>22</xdr:row>
      <xdr:rowOff>1266825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496050"/>
          <a:ext cx="2228850" cy="14573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25</xdr:row>
      <xdr:rowOff>91108</xdr:rowOff>
    </xdr:from>
    <xdr:to>
      <xdr:col>2</xdr:col>
      <xdr:colOff>1543430</xdr:colOff>
      <xdr:row>27</xdr:row>
      <xdr:rowOff>1205533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256" y="8622195"/>
          <a:ext cx="2199826" cy="14954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29</xdr:row>
      <xdr:rowOff>152400</xdr:rowOff>
    </xdr:from>
    <xdr:to>
      <xdr:col>2</xdr:col>
      <xdr:colOff>1562479</xdr:colOff>
      <xdr:row>31</xdr:row>
      <xdr:rowOff>1266825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2668250"/>
          <a:ext cx="2200654" cy="1495425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33</xdr:row>
      <xdr:rowOff>9525</xdr:rowOff>
    </xdr:from>
    <xdr:to>
      <xdr:col>2</xdr:col>
      <xdr:colOff>1152707</xdr:colOff>
      <xdr:row>35</xdr:row>
      <xdr:rowOff>1400175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4516100"/>
          <a:ext cx="1305107" cy="17716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43</xdr:row>
      <xdr:rowOff>57150</xdr:rowOff>
    </xdr:from>
    <xdr:to>
      <xdr:col>2</xdr:col>
      <xdr:colOff>1513864</xdr:colOff>
      <xdr:row>44</xdr:row>
      <xdr:rowOff>1285875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18973800"/>
          <a:ext cx="2132988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38</xdr:row>
      <xdr:rowOff>142875</xdr:rowOff>
    </xdr:from>
    <xdr:to>
      <xdr:col>2</xdr:col>
      <xdr:colOff>1507351</xdr:colOff>
      <xdr:row>40</xdr:row>
      <xdr:rowOff>1209675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6878300"/>
          <a:ext cx="2116951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enihor@post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H27" sqref="H27"/>
    </sheetView>
  </sheetViews>
  <sheetFormatPr defaultRowHeight="15" x14ac:dyDescent="0.25"/>
  <cols>
    <col min="10" max="10" width="17.42578125" customWidth="1"/>
    <col min="11" max="11" width="13.85546875" customWidth="1"/>
    <col min="12" max="12" width="20" customWidth="1"/>
  </cols>
  <sheetData>
    <row r="1" spans="1:12" x14ac:dyDescent="0.25">
      <c r="A1" s="326" t="s">
        <v>126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8"/>
    </row>
    <row r="2" spans="1:12" x14ac:dyDescent="0.25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1"/>
    </row>
    <row r="3" spans="1:12" x14ac:dyDescent="0.25">
      <c r="A3" s="329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1"/>
    </row>
    <row r="4" spans="1:12" x14ac:dyDescent="0.25">
      <c r="A4" s="329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1"/>
    </row>
    <row r="5" spans="1:12" x14ac:dyDescent="0.25">
      <c r="A5" s="332" t="s">
        <v>162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4"/>
    </row>
    <row r="6" spans="1:12" x14ac:dyDescent="0.25">
      <c r="A6" s="335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7"/>
    </row>
    <row r="7" spans="1:12" x14ac:dyDescent="0.25">
      <c r="A7" s="338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40"/>
    </row>
    <row r="8" spans="1:12" x14ac:dyDescent="0.25">
      <c r="A8" s="341" t="s">
        <v>1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3"/>
    </row>
    <row r="9" spans="1:12" x14ac:dyDescent="0.25">
      <c r="A9" s="344"/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6"/>
    </row>
    <row r="10" spans="1:12" x14ac:dyDescent="0.25">
      <c r="A10" s="347" t="s">
        <v>17</v>
      </c>
      <c r="B10" s="348"/>
      <c r="C10" s="348"/>
      <c r="D10" s="349"/>
      <c r="E10" s="283"/>
      <c r="F10" s="284"/>
      <c r="G10" s="285"/>
      <c r="H10" s="286"/>
      <c r="I10" s="287"/>
      <c r="J10" s="288" t="s">
        <v>14</v>
      </c>
      <c r="K10" s="289" t="s">
        <v>15</v>
      </c>
      <c r="L10" s="290" t="s">
        <v>16</v>
      </c>
    </row>
    <row r="11" spans="1:12" ht="15.75" x14ac:dyDescent="0.25">
      <c r="A11" s="350"/>
      <c r="B11" s="351"/>
      <c r="C11" s="351"/>
      <c r="D11" s="352"/>
      <c r="E11" s="291"/>
      <c r="F11" s="292"/>
      <c r="G11" s="293"/>
      <c r="H11" s="294"/>
      <c r="I11" s="295"/>
      <c r="J11" s="320">
        <f>'Položky - dotace'!H48+'Položky - bez dotace'!H24</f>
        <v>0</v>
      </c>
      <c r="K11" s="321">
        <f>J11*0.21</f>
        <v>0</v>
      </c>
      <c r="L11" s="322">
        <f>J11+K11</f>
        <v>0</v>
      </c>
    </row>
    <row r="12" spans="1:12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</row>
    <row r="13" spans="1:12" x14ac:dyDescent="0.25">
      <c r="A13" s="355" t="s">
        <v>9</v>
      </c>
      <c r="B13" s="356"/>
      <c r="C13" s="357" t="s">
        <v>132</v>
      </c>
      <c r="D13" s="358"/>
      <c r="E13" s="358"/>
      <c r="F13" s="358"/>
      <c r="G13" s="359"/>
      <c r="H13" s="360" t="s">
        <v>10</v>
      </c>
      <c r="I13" s="361"/>
      <c r="J13" s="361"/>
      <c r="K13" s="361"/>
      <c r="L13" s="362"/>
    </row>
    <row r="14" spans="1:12" x14ac:dyDescent="0.25">
      <c r="A14" s="369" t="s">
        <v>11</v>
      </c>
      <c r="B14" s="370"/>
      <c r="C14" s="371" t="s">
        <v>132</v>
      </c>
      <c r="D14" s="372"/>
      <c r="E14" s="372"/>
      <c r="F14" s="372"/>
      <c r="G14" s="373"/>
      <c r="H14" s="363"/>
      <c r="I14" s="364"/>
      <c r="J14" s="364"/>
      <c r="K14" s="364"/>
      <c r="L14" s="365"/>
    </row>
    <row r="15" spans="1:12" x14ac:dyDescent="0.25">
      <c r="A15" s="369" t="s">
        <v>12</v>
      </c>
      <c r="B15" s="370"/>
      <c r="C15" s="371" t="s">
        <v>132</v>
      </c>
      <c r="D15" s="372"/>
      <c r="E15" s="372"/>
      <c r="F15" s="372"/>
      <c r="G15" s="373"/>
      <c r="H15" s="363"/>
      <c r="I15" s="364"/>
      <c r="J15" s="364"/>
      <c r="K15" s="364"/>
      <c r="L15" s="365"/>
    </row>
    <row r="16" spans="1:12" x14ac:dyDescent="0.25">
      <c r="A16" s="374" t="s">
        <v>7</v>
      </c>
      <c r="B16" s="375"/>
      <c r="C16" s="376" t="s">
        <v>132</v>
      </c>
      <c r="D16" s="377"/>
      <c r="E16" s="377"/>
      <c r="F16" s="377"/>
      <c r="G16" s="378"/>
      <c r="H16" s="366"/>
      <c r="I16" s="367"/>
      <c r="J16" s="367"/>
      <c r="K16" s="367"/>
      <c r="L16" s="368"/>
    </row>
    <row r="18" spans="1:12" x14ac:dyDescent="0.25">
      <c r="A18" s="353" t="s">
        <v>130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</row>
  </sheetData>
  <sheetProtection password="CC4E" sheet="1" objects="1" scenarios="1"/>
  <protectedRanges>
    <protectedRange sqref="C13:G16 H13" name="Oblast1"/>
  </protectedRanges>
  <mergeCells count="15">
    <mergeCell ref="A1:L4"/>
    <mergeCell ref="A5:L7"/>
    <mergeCell ref="A8:L9"/>
    <mergeCell ref="A10:D11"/>
    <mergeCell ref="A18:L18"/>
    <mergeCell ref="A12:L12"/>
    <mergeCell ref="A13:B13"/>
    <mergeCell ref="C13:G13"/>
    <mergeCell ref="H13:L16"/>
    <mergeCell ref="A14:B14"/>
    <mergeCell ref="C14:G14"/>
    <mergeCell ref="A15:B15"/>
    <mergeCell ref="C15:G15"/>
    <mergeCell ref="A16:B16"/>
    <mergeCell ref="C16:G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20"/>
  <sheetViews>
    <sheetView tabSelected="1" zoomScaleNormal="100" workbookViewId="0">
      <selection activeCell="E66" sqref="E66:L66"/>
    </sheetView>
  </sheetViews>
  <sheetFormatPr defaultRowHeight="15" x14ac:dyDescent="0.25"/>
  <cols>
    <col min="1" max="1" width="4.140625" customWidth="1"/>
    <col min="2" max="2" width="10.5703125" customWidth="1"/>
    <col min="3" max="3" width="24.28515625" customWidth="1"/>
    <col min="4" max="4" width="17.7109375" customWidth="1"/>
    <col min="5" max="5" width="4.42578125" customWidth="1"/>
    <col min="6" max="6" width="7.7109375" customWidth="1"/>
    <col min="7" max="7" width="10.140625" bestFit="1" customWidth="1"/>
    <col min="8" max="8" width="6.140625" customWidth="1"/>
    <col min="9" max="9" width="8.85546875" customWidth="1"/>
    <col min="10" max="10" width="11.42578125" customWidth="1"/>
    <col min="11" max="11" width="8.7109375" customWidth="1"/>
    <col min="12" max="12" width="14.7109375" bestFit="1" customWidth="1"/>
  </cols>
  <sheetData>
    <row r="1" spans="1:12" x14ac:dyDescent="0.25">
      <c r="A1" s="326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8"/>
    </row>
    <row r="2" spans="1:12" x14ac:dyDescent="0.25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1"/>
    </row>
    <row r="3" spans="1:12" x14ac:dyDescent="0.25">
      <c r="A3" s="329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1"/>
    </row>
    <row r="4" spans="1:12" x14ac:dyDescent="0.25">
      <c r="A4" s="329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1"/>
    </row>
    <row r="5" spans="1:12" x14ac:dyDescent="0.25">
      <c r="A5" s="332" t="s">
        <v>162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4"/>
    </row>
    <row r="6" spans="1:12" x14ac:dyDescent="0.25">
      <c r="A6" s="335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7"/>
    </row>
    <row r="7" spans="1:12" x14ac:dyDescent="0.25">
      <c r="A7" s="338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40"/>
    </row>
    <row r="8" spans="1:12" x14ac:dyDescent="0.25">
      <c r="A8" s="379" t="s">
        <v>160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1"/>
    </row>
    <row r="9" spans="1:12" x14ac:dyDescent="0.25">
      <c r="A9" s="382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4"/>
    </row>
    <row r="10" spans="1:12" x14ac:dyDescent="0.25">
      <c r="A10" s="1"/>
      <c r="B10" s="2" t="s">
        <v>2</v>
      </c>
      <c r="C10" s="9"/>
      <c r="D10" s="9" t="s">
        <v>3</v>
      </c>
      <c r="E10" s="8"/>
      <c r="F10" s="3"/>
      <c r="G10" s="9"/>
      <c r="H10" s="385"/>
      <c r="I10" s="385"/>
      <c r="J10" s="4"/>
      <c r="K10" s="9"/>
      <c r="L10" s="5"/>
    </row>
    <row r="11" spans="1:12" s="21" customFormat="1" ht="18.75" customHeight="1" x14ac:dyDescent="0.3">
      <c r="A11" s="10" t="s">
        <v>70</v>
      </c>
      <c r="B11" s="11"/>
      <c r="C11" s="14"/>
      <c r="D11" s="15"/>
      <c r="E11" s="16"/>
      <c r="F11" s="17"/>
      <c r="G11" s="17"/>
      <c r="H11" s="404"/>
      <c r="I11" s="404"/>
      <c r="J11" s="18"/>
      <c r="K11" s="19"/>
      <c r="L11" s="20"/>
    </row>
    <row r="12" spans="1:12" s="37" customFormat="1" ht="14.25" customHeight="1" x14ac:dyDescent="0.25">
      <c r="A12" s="22"/>
      <c r="B12" s="23" t="s">
        <v>71</v>
      </c>
      <c r="C12" s="24"/>
      <c r="D12" s="25"/>
      <c r="E12" s="26"/>
      <c r="F12" s="29"/>
      <c r="G12" s="30"/>
      <c r="H12" s="31"/>
      <c r="I12" s="32"/>
      <c r="J12" s="33"/>
      <c r="K12" s="27"/>
      <c r="L12" s="34"/>
    </row>
    <row r="13" spans="1:12" s="37" customFormat="1" ht="45.75" customHeight="1" x14ac:dyDescent="0.25">
      <c r="A13" s="38"/>
      <c r="B13" s="405"/>
      <c r="C13" s="406"/>
      <c r="D13" s="40" t="s">
        <v>24</v>
      </c>
      <c r="E13" s="419" t="s">
        <v>69</v>
      </c>
      <c r="F13" s="419"/>
      <c r="G13" s="419"/>
      <c r="H13" s="419"/>
      <c r="I13" s="419"/>
      <c r="J13" s="419"/>
      <c r="K13" s="419"/>
      <c r="L13" s="420"/>
    </row>
    <row r="14" spans="1:12" s="37" customFormat="1" ht="15" customHeight="1" x14ac:dyDescent="0.25">
      <c r="A14" s="41"/>
      <c r="B14" s="407"/>
      <c r="C14" s="408"/>
      <c r="D14" s="40" t="s">
        <v>25</v>
      </c>
      <c r="E14" s="402" t="s">
        <v>107</v>
      </c>
      <c r="F14" s="402"/>
      <c r="G14" s="402"/>
      <c r="H14" s="402"/>
      <c r="I14" s="402"/>
      <c r="J14" s="402"/>
      <c r="K14" s="402"/>
      <c r="L14" s="403"/>
    </row>
    <row r="15" spans="1:12" s="37" customFormat="1" ht="126" customHeight="1" x14ac:dyDescent="0.25">
      <c r="A15" s="42"/>
      <c r="B15" s="409"/>
      <c r="C15" s="410"/>
      <c r="D15" s="40" t="s">
        <v>26</v>
      </c>
      <c r="E15" s="419" t="s">
        <v>163</v>
      </c>
      <c r="F15" s="419"/>
      <c r="G15" s="419"/>
      <c r="H15" s="419"/>
      <c r="I15" s="419"/>
      <c r="J15" s="419"/>
      <c r="K15" s="419"/>
      <c r="L15" s="420"/>
    </row>
    <row r="16" spans="1:12" s="45" customFormat="1" ht="15" customHeight="1" x14ac:dyDescent="0.25">
      <c r="A16" s="43"/>
      <c r="B16" s="56" t="s">
        <v>77</v>
      </c>
      <c r="D16" s="46"/>
      <c r="E16" s="47"/>
      <c r="F16" s="48"/>
      <c r="G16" s="49"/>
      <c r="H16" s="50"/>
      <c r="I16" s="48"/>
      <c r="J16" s="51"/>
      <c r="K16" s="48"/>
      <c r="L16" s="52"/>
    </row>
    <row r="17" spans="1:12" s="45" customFormat="1" ht="30.75" customHeight="1" x14ac:dyDescent="0.25">
      <c r="A17" s="54"/>
      <c r="B17" s="396"/>
      <c r="C17" s="397"/>
      <c r="D17" s="53" t="s">
        <v>24</v>
      </c>
      <c r="E17" s="402" t="s">
        <v>76</v>
      </c>
      <c r="F17" s="402"/>
      <c r="G17" s="402"/>
      <c r="H17" s="402"/>
      <c r="I17" s="402"/>
      <c r="J17" s="402"/>
      <c r="K17" s="402"/>
      <c r="L17" s="403"/>
    </row>
    <row r="18" spans="1:12" s="45" customFormat="1" ht="15" customHeight="1" x14ac:dyDescent="0.25">
      <c r="A18" s="55"/>
      <c r="B18" s="398"/>
      <c r="C18" s="399"/>
      <c r="D18" s="53" t="s">
        <v>25</v>
      </c>
      <c r="E18" s="402" t="s">
        <v>27</v>
      </c>
      <c r="F18" s="402"/>
      <c r="G18" s="402"/>
      <c r="H18" s="402"/>
      <c r="I18" s="402"/>
      <c r="J18" s="402"/>
      <c r="K18" s="402"/>
      <c r="L18" s="403"/>
    </row>
    <row r="19" spans="1:12" s="45" customFormat="1" ht="111.95" customHeight="1" x14ac:dyDescent="0.25">
      <c r="A19" s="57"/>
      <c r="B19" s="400"/>
      <c r="C19" s="401"/>
      <c r="D19" s="53" t="s">
        <v>26</v>
      </c>
      <c r="E19" s="402" t="s">
        <v>28</v>
      </c>
      <c r="F19" s="402"/>
      <c r="G19" s="402"/>
      <c r="H19" s="402"/>
      <c r="I19" s="402"/>
      <c r="J19" s="402"/>
      <c r="K19" s="402"/>
      <c r="L19" s="403"/>
    </row>
    <row r="20" spans="1:12" s="21" customFormat="1" ht="15" customHeight="1" x14ac:dyDescent="0.25">
      <c r="A20" s="43"/>
      <c r="B20" s="44" t="s">
        <v>78</v>
      </c>
      <c r="C20" s="45"/>
      <c r="D20" s="58"/>
      <c r="E20" s="59"/>
      <c r="F20" s="48"/>
      <c r="G20" s="49"/>
      <c r="H20" s="50"/>
      <c r="I20" s="48"/>
      <c r="J20" s="60"/>
      <c r="K20" s="48"/>
      <c r="L20" s="52"/>
    </row>
    <row r="21" spans="1:12" s="21" customFormat="1" ht="15" customHeight="1" x14ac:dyDescent="0.25">
      <c r="A21" s="54"/>
      <c r="B21" s="396"/>
      <c r="C21" s="397"/>
      <c r="D21" s="40" t="s">
        <v>24</v>
      </c>
      <c r="E21" s="402" t="s">
        <v>75</v>
      </c>
      <c r="F21" s="402"/>
      <c r="G21" s="402"/>
      <c r="H21" s="402"/>
      <c r="I21" s="402"/>
      <c r="J21" s="402"/>
      <c r="K21" s="402"/>
      <c r="L21" s="403"/>
    </row>
    <row r="22" spans="1:12" s="21" customFormat="1" ht="15" customHeight="1" x14ac:dyDescent="0.25">
      <c r="A22" s="55"/>
      <c r="B22" s="398"/>
      <c r="C22" s="399"/>
      <c r="D22" s="40" t="s">
        <v>25</v>
      </c>
      <c r="E22" s="402" t="s">
        <v>29</v>
      </c>
      <c r="F22" s="402"/>
      <c r="G22" s="402"/>
      <c r="H22" s="402"/>
      <c r="I22" s="402"/>
      <c r="J22" s="402"/>
      <c r="K22" s="402"/>
      <c r="L22" s="403"/>
    </row>
    <row r="23" spans="1:12" s="21" customFormat="1" ht="111.95" customHeight="1" x14ac:dyDescent="0.25">
      <c r="A23" s="57"/>
      <c r="B23" s="400"/>
      <c r="C23" s="401"/>
      <c r="D23" s="40" t="s">
        <v>26</v>
      </c>
      <c r="E23" s="402" t="s">
        <v>150</v>
      </c>
      <c r="F23" s="402"/>
      <c r="G23" s="402"/>
      <c r="H23" s="402"/>
      <c r="I23" s="402"/>
      <c r="J23" s="402"/>
      <c r="K23" s="402"/>
      <c r="L23" s="403"/>
    </row>
    <row r="24" spans="1:12" s="37" customFormat="1" ht="14.25" customHeight="1" x14ac:dyDescent="0.25">
      <c r="A24" s="61"/>
      <c r="B24" s="163" t="s">
        <v>72</v>
      </c>
      <c r="D24" s="62"/>
      <c r="E24" s="63"/>
      <c r="F24" s="65"/>
      <c r="G24" s="66"/>
      <c r="H24" s="67"/>
      <c r="I24" s="68"/>
      <c r="J24" s="69"/>
      <c r="K24" s="64"/>
      <c r="L24" s="70"/>
    </row>
    <row r="25" spans="1:12" s="37" customFormat="1" ht="32.25" customHeight="1" x14ac:dyDescent="0.25">
      <c r="A25" s="38"/>
      <c r="B25" s="421"/>
      <c r="C25" s="422"/>
      <c r="D25" s="40" t="s">
        <v>24</v>
      </c>
      <c r="E25" s="402" t="s">
        <v>73</v>
      </c>
      <c r="F25" s="402"/>
      <c r="G25" s="402"/>
      <c r="H25" s="402"/>
      <c r="I25" s="402"/>
      <c r="J25" s="402"/>
      <c r="K25" s="402"/>
      <c r="L25" s="403"/>
    </row>
    <row r="26" spans="1:12" s="37" customFormat="1" ht="15" customHeight="1" x14ac:dyDescent="0.25">
      <c r="A26" s="41"/>
      <c r="B26" s="423"/>
      <c r="C26" s="424"/>
      <c r="D26" s="40" t="s">
        <v>25</v>
      </c>
      <c r="E26" s="402" t="s">
        <v>74</v>
      </c>
      <c r="F26" s="402"/>
      <c r="G26" s="402"/>
      <c r="H26" s="402"/>
      <c r="I26" s="402"/>
      <c r="J26" s="402"/>
      <c r="K26" s="402"/>
      <c r="L26" s="403"/>
    </row>
    <row r="27" spans="1:12" s="37" customFormat="1" ht="153.75" customHeight="1" x14ac:dyDescent="0.25">
      <c r="A27" s="42"/>
      <c r="B27" s="425"/>
      <c r="C27" s="426"/>
      <c r="D27" s="40" t="s">
        <v>26</v>
      </c>
      <c r="E27" s="427" t="s">
        <v>151</v>
      </c>
      <c r="F27" s="427"/>
      <c r="G27" s="427"/>
      <c r="H27" s="427"/>
      <c r="I27" s="427"/>
      <c r="J27" s="427"/>
      <c r="K27" s="427"/>
      <c r="L27" s="428"/>
    </row>
    <row r="28" spans="1:12" s="80" customFormat="1" ht="18.75" customHeight="1" x14ac:dyDescent="0.3">
      <c r="A28" s="71" t="s">
        <v>30</v>
      </c>
      <c r="B28" s="72"/>
      <c r="C28" s="73"/>
      <c r="D28" s="74"/>
      <c r="E28" s="75"/>
      <c r="F28" s="76"/>
      <c r="G28" s="76"/>
      <c r="H28" s="411"/>
      <c r="I28" s="411"/>
      <c r="J28" s="77"/>
      <c r="K28" s="78"/>
      <c r="L28" s="79"/>
    </row>
    <row r="29" spans="1:12" s="89" customFormat="1" ht="15" customHeight="1" x14ac:dyDescent="0.25">
      <c r="A29" s="81"/>
      <c r="B29" s="82" t="s">
        <v>83</v>
      </c>
      <c r="C29" s="83"/>
      <c r="D29" s="84"/>
      <c r="E29" s="85"/>
      <c r="F29" s="29"/>
      <c r="G29" s="30"/>
      <c r="H29" s="31"/>
      <c r="I29" s="32"/>
      <c r="J29" s="87"/>
      <c r="K29" s="27"/>
      <c r="L29" s="34"/>
    </row>
    <row r="30" spans="1:12" s="89" customFormat="1" ht="15" customHeight="1" x14ac:dyDescent="0.25">
      <c r="A30" s="90"/>
      <c r="B30" s="412"/>
      <c r="C30" s="413"/>
      <c r="D30" s="88" t="s">
        <v>24</v>
      </c>
      <c r="E30" s="419" t="s">
        <v>84</v>
      </c>
      <c r="F30" s="419"/>
      <c r="G30" s="419"/>
      <c r="H30" s="419"/>
      <c r="I30" s="419"/>
      <c r="J30" s="419"/>
      <c r="K30" s="419"/>
      <c r="L30" s="420"/>
    </row>
    <row r="31" spans="1:12" s="89" customFormat="1" ht="15" customHeight="1" x14ac:dyDescent="0.25">
      <c r="A31" s="92"/>
      <c r="B31" s="414"/>
      <c r="C31" s="415"/>
      <c r="D31" s="88" t="s">
        <v>25</v>
      </c>
      <c r="E31" s="419" t="s">
        <v>108</v>
      </c>
      <c r="F31" s="419"/>
      <c r="G31" s="419"/>
      <c r="H31" s="419"/>
      <c r="I31" s="419"/>
      <c r="J31" s="419"/>
      <c r="K31" s="419"/>
      <c r="L31" s="420"/>
    </row>
    <row r="32" spans="1:12" s="89" customFormat="1" ht="122.25" customHeight="1" x14ac:dyDescent="0.25">
      <c r="A32" s="93"/>
      <c r="B32" s="416"/>
      <c r="C32" s="417"/>
      <c r="D32" s="88" t="s">
        <v>26</v>
      </c>
      <c r="E32" s="419" t="s">
        <v>164</v>
      </c>
      <c r="F32" s="419"/>
      <c r="G32" s="419"/>
      <c r="H32" s="419"/>
      <c r="I32" s="419"/>
      <c r="J32" s="419"/>
      <c r="K32" s="419"/>
      <c r="L32" s="420"/>
    </row>
    <row r="33" spans="1:13" s="80" customFormat="1" ht="18.75" customHeight="1" x14ac:dyDescent="0.3">
      <c r="A33" s="71" t="s">
        <v>33</v>
      </c>
      <c r="B33" s="72"/>
      <c r="C33" s="73"/>
      <c r="D33" s="74"/>
      <c r="E33" s="75"/>
      <c r="F33" s="76"/>
      <c r="G33" s="76"/>
      <c r="H33" s="411"/>
      <c r="I33" s="411"/>
      <c r="J33" s="77"/>
      <c r="K33" s="78"/>
      <c r="L33" s="79"/>
    </row>
    <row r="34" spans="1:13" s="89" customFormat="1" ht="15" customHeight="1" x14ac:dyDescent="0.25">
      <c r="A34" s="81"/>
      <c r="B34" s="82" t="s">
        <v>85</v>
      </c>
      <c r="C34" s="83"/>
      <c r="D34" s="84"/>
      <c r="E34" s="85"/>
      <c r="F34" s="29"/>
      <c r="G34" s="30"/>
      <c r="H34" s="31"/>
      <c r="I34" s="32"/>
      <c r="J34" s="87"/>
      <c r="K34" s="27"/>
      <c r="L34" s="34"/>
    </row>
    <row r="35" spans="1:13" s="89" customFormat="1" ht="30" customHeight="1" x14ac:dyDescent="0.25">
      <c r="A35" s="90"/>
      <c r="B35" s="412"/>
      <c r="C35" s="413"/>
      <c r="D35" s="88" t="s">
        <v>24</v>
      </c>
      <c r="E35" s="418" t="s">
        <v>80</v>
      </c>
      <c r="F35" s="419"/>
      <c r="G35" s="419"/>
      <c r="H35" s="419"/>
      <c r="I35" s="419"/>
      <c r="J35" s="419"/>
      <c r="K35" s="419"/>
      <c r="L35" s="420"/>
    </row>
    <row r="36" spans="1:13" s="89" customFormat="1" ht="15" customHeight="1" x14ac:dyDescent="0.25">
      <c r="A36" s="92"/>
      <c r="B36" s="414"/>
      <c r="C36" s="415"/>
      <c r="D36" s="88" t="s">
        <v>25</v>
      </c>
      <c r="E36" s="402" t="s">
        <v>79</v>
      </c>
      <c r="F36" s="402"/>
      <c r="G36" s="402"/>
      <c r="H36" s="402"/>
      <c r="I36" s="402"/>
      <c r="J36" s="402"/>
      <c r="K36" s="402"/>
      <c r="L36" s="403"/>
    </row>
    <row r="37" spans="1:13" s="89" customFormat="1" ht="99.75" customHeight="1" x14ac:dyDescent="0.25">
      <c r="A37" s="93"/>
      <c r="B37" s="416"/>
      <c r="C37" s="417"/>
      <c r="D37" s="88" t="s">
        <v>26</v>
      </c>
      <c r="E37" s="402" t="s">
        <v>165</v>
      </c>
      <c r="F37" s="402"/>
      <c r="G37" s="402"/>
      <c r="H37" s="402"/>
      <c r="I37" s="402"/>
      <c r="J37" s="402"/>
      <c r="K37" s="402"/>
      <c r="L37" s="403"/>
    </row>
    <row r="38" spans="1:13" s="37" customFormat="1" ht="18.75" x14ac:dyDescent="0.3">
      <c r="A38" s="71" t="s">
        <v>81</v>
      </c>
      <c r="B38" s="72"/>
      <c r="C38" s="73"/>
      <c r="D38" s="74"/>
      <c r="E38" s="75"/>
      <c r="F38" s="76"/>
      <c r="G38" s="76"/>
      <c r="H38" s="411"/>
      <c r="I38" s="411"/>
      <c r="J38" s="77"/>
      <c r="K38" s="78"/>
      <c r="L38" s="79"/>
    </row>
    <row r="39" spans="1:13" s="37" customFormat="1" ht="15.75" customHeight="1" x14ac:dyDescent="0.25">
      <c r="A39" s="81"/>
      <c r="B39" s="82" t="s">
        <v>105</v>
      </c>
      <c r="C39" s="83"/>
      <c r="D39" s="94"/>
      <c r="E39" s="26"/>
      <c r="F39" s="29"/>
      <c r="G39" s="30"/>
      <c r="H39" s="31"/>
      <c r="I39" s="32"/>
      <c r="J39" s="33"/>
      <c r="K39" s="27"/>
      <c r="L39" s="34"/>
      <c r="M39" s="95"/>
    </row>
    <row r="40" spans="1:13" s="37" customFormat="1" ht="29.25" customHeight="1" x14ac:dyDescent="0.25">
      <c r="A40" s="90"/>
      <c r="B40" s="412"/>
      <c r="C40" s="413"/>
      <c r="D40" s="96" t="s">
        <v>24</v>
      </c>
      <c r="E40" s="402" t="s">
        <v>166</v>
      </c>
      <c r="F40" s="402"/>
      <c r="G40" s="402"/>
      <c r="H40" s="402"/>
      <c r="I40" s="402"/>
      <c r="J40" s="402"/>
      <c r="K40" s="402"/>
      <c r="L40" s="403"/>
      <c r="M40" s="95"/>
    </row>
    <row r="41" spans="1:13" s="37" customFormat="1" ht="15" customHeight="1" x14ac:dyDescent="0.25">
      <c r="A41" s="92"/>
      <c r="B41" s="414"/>
      <c r="C41" s="415"/>
      <c r="D41" s="96" t="s">
        <v>25</v>
      </c>
      <c r="E41" s="402" t="s">
        <v>35</v>
      </c>
      <c r="F41" s="402"/>
      <c r="G41" s="402"/>
      <c r="H41" s="402"/>
      <c r="I41" s="402"/>
      <c r="J41" s="402"/>
      <c r="K41" s="402"/>
      <c r="L41" s="403"/>
      <c r="M41" s="95"/>
    </row>
    <row r="42" spans="1:13" s="37" customFormat="1" ht="106.5" customHeight="1" x14ac:dyDescent="0.25">
      <c r="A42" s="93"/>
      <c r="B42" s="416"/>
      <c r="C42" s="417"/>
      <c r="D42" s="96" t="s">
        <v>26</v>
      </c>
      <c r="E42" s="402" t="s">
        <v>167</v>
      </c>
      <c r="F42" s="402"/>
      <c r="G42" s="402"/>
      <c r="H42" s="402"/>
      <c r="I42" s="402"/>
      <c r="J42" s="402"/>
      <c r="K42" s="402"/>
      <c r="L42" s="403"/>
      <c r="M42" s="95"/>
    </row>
    <row r="43" spans="1:13" s="37" customFormat="1" ht="18.75" x14ac:dyDescent="0.3">
      <c r="A43" s="71" t="s">
        <v>82</v>
      </c>
      <c r="B43" s="72"/>
      <c r="C43" s="73"/>
      <c r="D43" s="74"/>
      <c r="E43" s="75"/>
      <c r="F43" s="76"/>
      <c r="G43" s="76"/>
      <c r="H43" s="411"/>
      <c r="I43" s="411"/>
      <c r="J43" s="77"/>
      <c r="K43" s="78"/>
      <c r="L43" s="79"/>
    </row>
    <row r="44" spans="1:13" s="37" customFormat="1" x14ac:dyDescent="0.25">
      <c r="A44" s="97"/>
      <c r="B44" s="98" t="s">
        <v>106</v>
      </c>
      <c r="C44" s="99"/>
      <c r="D44" s="100"/>
      <c r="E44" s="101"/>
      <c r="F44" s="102"/>
      <c r="G44" s="36"/>
      <c r="H44" s="103"/>
      <c r="I44" s="35"/>
      <c r="J44" s="33"/>
      <c r="K44" s="27"/>
      <c r="L44" s="104"/>
    </row>
    <row r="45" spans="1:13" s="37" customFormat="1" ht="15" customHeight="1" x14ac:dyDescent="0.25">
      <c r="A45" s="105"/>
      <c r="B45" s="429"/>
      <c r="C45" s="430"/>
      <c r="D45" s="107" t="s">
        <v>24</v>
      </c>
      <c r="E45" s="402" t="s">
        <v>102</v>
      </c>
      <c r="F45" s="402"/>
      <c r="G45" s="402"/>
      <c r="H45" s="402"/>
      <c r="I45" s="402"/>
      <c r="J45" s="402"/>
      <c r="K45" s="402"/>
      <c r="L45" s="403"/>
    </row>
    <row r="46" spans="1:13" s="37" customFormat="1" ht="15" customHeight="1" x14ac:dyDescent="0.25">
      <c r="A46" s="108"/>
      <c r="B46" s="431"/>
      <c r="C46" s="432"/>
      <c r="D46" s="107" t="s">
        <v>25</v>
      </c>
      <c r="E46" s="402" t="s">
        <v>101</v>
      </c>
      <c r="F46" s="402"/>
      <c r="G46" s="402"/>
      <c r="H46" s="402"/>
      <c r="I46" s="402"/>
      <c r="J46" s="402"/>
      <c r="K46" s="402"/>
      <c r="L46" s="403"/>
    </row>
    <row r="47" spans="1:13" s="37" customFormat="1" ht="111.95" customHeight="1" x14ac:dyDescent="0.25">
      <c r="A47" s="109"/>
      <c r="B47" s="433"/>
      <c r="C47" s="434"/>
      <c r="D47" s="107" t="s">
        <v>26</v>
      </c>
      <c r="E47" s="402" t="s">
        <v>103</v>
      </c>
      <c r="F47" s="402"/>
      <c r="G47" s="402"/>
      <c r="H47" s="402"/>
      <c r="I47" s="402"/>
      <c r="J47" s="402"/>
      <c r="K47" s="402"/>
      <c r="L47" s="403"/>
    </row>
    <row r="48" spans="1:13" s="80" customFormat="1" ht="18.75" x14ac:dyDescent="0.3">
      <c r="A48" s="71" t="s">
        <v>37</v>
      </c>
      <c r="B48" s="72"/>
      <c r="C48" s="73"/>
      <c r="D48" s="74"/>
      <c r="E48" s="75"/>
      <c r="F48" s="76"/>
      <c r="G48" s="76"/>
      <c r="H48" s="411"/>
      <c r="I48" s="411"/>
      <c r="J48" s="77"/>
      <c r="K48" s="78"/>
      <c r="L48" s="79"/>
    </row>
    <row r="49" spans="1:12" s="89" customFormat="1" ht="15" customHeight="1" x14ac:dyDescent="0.25">
      <c r="A49" s="81"/>
      <c r="B49" s="82" t="s">
        <v>38</v>
      </c>
      <c r="C49" s="83"/>
      <c r="D49" s="110"/>
      <c r="E49" s="85"/>
      <c r="F49" s="29"/>
      <c r="G49" s="30"/>
      <c r="H49" s="31"/>
      <c r="I49" s="32"/>
      <c r="J49" s="87"/>
      <c r="K49" s="27"/>
      <c r="L49" s="34"/>
    </row>
    <row r="50" spans="1:12" s="89" customFormat="1" ht="30" customHeight="1" x14ac:dyDescent="0.25">
      <c r="A50" s="90"/>
      <c r="B50" s="412"/>
      <c r="C50" s="413"/>
      <c r="D50" s="88" t="s">
        <v>24</v>
      </c>
      <c r="E50" s="402" t="s">
        <v>86</v>
      </c>
      <c r="F50" s="402"/>
      <c r="G50" s="402"/>
      <c r="H50" s="402"/>
      <c r="I50" s="402"/>
      <c r="J50" s="402"/>
      <c r="K50" s="402"/>
      <c r="L50" s="403"/>
    </row>
    <row r="51" spans="1:12" s="89" customFormat="1" ht="15" customHeight="1" x14ac:dyDescent="0.25">
      <c r="A51" s="92"/>
      <c r="B51" s="414"/>
      <c r="C51" s="415"/>
      <c r="D51" s="88" t="s">
        <v>25</v>
      </c>
      <c r="E51" s="402" t="s">
        <v>109</v>
      </c>
      <c r="F51" s="402"/>
      <c r="G51" s="402"/>
      <c r="H51" s="402"/>
      <c r="I51" s="402"/>
      <c r="J51" s="402"/>
      <c r="K51" s="402"/>
      <c r="L51" s="403"/>
    </row>
    <row r="52" spans="1:12" s="89" customFormat="1" ht="117" customHeight="1" x14ac:dyDescent="0.25">
      <c r="A52" s="93"/>
      <c r="B52" s="416"/>
      <c r="C52" s="417"/>
      <c r="D52" s="88" t="s">
        <v>26</v>
      </c>
      <c r="E52" s="402" t="s">
        <v>152</v>
      </c>
      <c r="F52" s="402"/>
      <c r="G52" s="402"/>
      <c r="H52" s="402"/>
      <c r="I52" s="402"/>
      <c r="J52" s="402"/>
      <c r="K52" s="402"/>
      <c r="L52" s="403"/>
    </row>
    <row r="53" spans="1:12" s="89" customFormat="1" ht="15" customHeight="1" x14ac:dyDescent="0.25">
      <c r="A53" s="112"/>
      <c r="B53" s="113" t="s">
        <v>39</v>
      </c>
      <c r="D53" s="114"/>
      <c r="E53" s="115"/>
      <c r="F53" s="65"/>
      <c r="G53" s="66"/>
      <c r="H53" s="67"/>
      <c r="I53" s="68"/>
      <c r="J53" s="116"/>
      <c r="K53" s="64"/>
      <c r="L53" s="70"/>
    </row>
    <row r="54" spans="1:12" s="89" customFormat="1" ht="15" customHeight="1" x14ac:dyDescent="0.25">
      <c r="A54" s="90"/>
      <c r="B54" s="412"/>
      <c r="C54" s="413"/>
      <c r="D54" s="88" t="s">
        <v>24</v>
      </c>
      <c r="E54" s="402" t="s">
        <v>104</v>
      </c>
      <c r="F54" s="402"/>
      <c r="G54" s="402"/>
      <c r="H54" s="402"/>
      <c r="I54" s="402"/>
      <c r="J54" s="402"/>
      <c r="K54" s="402"/>
      <c r="L54" s="403"/>
    </row>
    <row r="55" spans="1:12" s="89" customFormat="1" ht="15" customHeight="1" x14ac:dyDescent="0.25">
      <c r="A55" s="92"/>
      <c r="B55" s="414"/>
      <c r="C55" s="415"/>
      <c r="D55" s="88" t="s">
        <v>25</v>
      </c>
      <c r="E55" s="402" t="s">
        <v>40</v>
      </c>
      <c r="F55" s="402"/>
      <c r="G55" s="402"/>
      <c r="H55" s="402"/>
      <c r="I55" s="402"/>
      <c r="J55" s="402"/>
      <c r="K55" s="402"/>
      <c r="L55" s="403"/>
    </row>
    <row r="56" spans="1:12" s="89" customFormat="1" ht="111.95" customHeight="1" x14ac:dyDescent="0.25">
      <c r="A56" s="93"/>
      <c r="B56" s="416"/>
      <c r="C56" s="417"/>
      <c r="D56" s="88" t="s">
        <v>26</v>
      </c>
      <c r="E56" s="402" t="s">
        <v>153</v>
      </c>
      <c r="F56" s="402"/>
      <c r="G56" s="402"/>
      <c r="H56" s="402"/>
      <c r="I56" s="402"/>
      <c r="J56" s="402"/>
      <c r="K56" s="402"/>
      <c r="L56" s="403"/>
    </row>
    <row r="57" spans="1:12" s="80" customFormat="1" ht="18.75" x14ac:dyDescent="0.3">
      <c r="A57" s="71" t="s">
        <v>41</v>
      </c>
      <c r="B57" s="72"/>
      <c r="C57" s="73"/>
      <c r="D57" s="74"/>
      <c r="E57" s="75"/>
      <c r="F57" s="76"/>
      <c r="G57" s="76"/>
      <c r="H57" s="411"/>
      <c r="I57" s="411"/>
      <c r="J57" s="77"/>
      <c r="K57" s="78"/>
      <c r="L57" s="79"/>
    </row>
    <row r="58" spans="1:12" s="89" customFormat="1" x14ac:dyDescent="0.25">
      <c r="A58" s="81"/>
      <c r="B58" s="82" t="s">
        <v>42</v>
      </c>
      <c r="C58" s="83"/>
      <c r="D58" s="110"/>
      <c r="E58" s="85"/>
      <c r="F58" s="29"/>
      <c r="G58" s="30"/>
      <c r="H58" s="31"/>
      <c r="I58" s="32"/>
      <c r="J58" s="87"/>
      <c r="K58" s="27"/>
      <c r="L58" s="34"/>
    </row>
    <row r="59" spans="1:12" s="89" customFormat="1" ht="61.5" customHeight="1" x14ac:dyDescent="0.25">
      <c r="A59" s="90"/>
      <c r="B59" s="412"/>
      <c r="C59" s="413"/>
      <c r="D59" s="88" t="s">
        <v>24</v>
      </c>
      <c r="E59" s="419" t="s">
        <v>87</v>
      </c>
      <c r="F59" s="419"/>
      <c r="G59" s="419"/>
      <c r="H59" s="419"/>
      <c r="I59" s="419"/>
      <c r="J59" s="419"/>
      <c r="K59" s="419"/>
      <c r="L59" s="420"/>
    </row>
    <row r="60" spans="1:12" s="89" customFormat="1" ht="15" customHeight="1" x14ac:dyDescent="0.25">
      <c r="A60" s="92"/>
      <c r="B60" s="414"/>
      <c r="C60" s="415"/>
      <c r="D60" s="88" t="s">
        <v>25</v>
      </c>
      <c r="E60" s="402" t="s">
        <v>43</v>
      </c>
      <c r="F60" s="402"/>
      <c r="G60" s="402"/>
      <c r="H60" s="402"/>
      <c r="I60" s="402"/>
      <c r="J60" s="402"/>
      <c r="K60" s="402"/>
      <c r="L60" s="403"/>
    </row>
    <row r="61" spans="1:12" s="89" customFormat="1" ht="111.95" customHeight="1" x14ac:dyDescent="0.25">
      <c r="A61" s="93"/>
      <c r="B61" s="416"/>
      <c r="C61" s="417"/>
      <c r="D61" s="88" t="s">
        <v>26</v>
      </c>
      <c r="E61" s="402" t="s">
        <v>131</v>
      </c>
      <c r="F61" s="402"/>
      <c r="G61" s="402"/>
      <c r="H61" s="402"/>
      <c r="I61" s="402"/>
      <c r="J61" s="402"/>
      <c r="K61" s="402"/>
      <c r="L61" s="403"/>
    </row>
    <row r="62" spans="1:12" s="80" customFormat="1" ht="18.75" x14ac:dyDescent="0.3">
      <c r="A62" s="71" t="s">
        <v>44</v>
      </c>
      <c r="B62" s="72"/>
      <c r="C62" s="73"/>
      <c r="D62" s="74"/>
      <c r="E62" s="75"/>
      <c r="F62" s="76"/>
      <c r="G62" s="76"/>
      <c r="H62" s="411"/>
      <c r="I62" s="411"/>
      <c r="J62" s="77"/>
      <c r="K62" s="78"/>
      <c r="L62" s="79"/>
    </row>
    <row r="63" spans="1:12" s="89" customFormat="1" x14ac:dyDescent="0.25">
      <c r="A63" s="81"/>
      <c r="B63" s="82" t="s">
        <v>45</v>
      </c>
      <c r="C63" s="83"/>
      <c r="D63" s="110"/>
      <c r="E63" s="85"/>
      <c r="F63" s="29"/>
      <c r="G63" s="30"/>
      <c r="H63" s="31"/>
      <c r="I63" s="32"/>
      <c r="J63" s="87"/>
      <c r="K63" s="27"/>
      <c r="L63" s="34"/>
    </row>
    <row r="64" spans="1:12" s="89" customFormat="1" ht="62.25" customHeight="1" x14ac:dyDescent="0.25">
      <c r="A64" s="90"/>
      <c r="B64" s="412"/>
      <c r="C64" s="413"/>
      <c r="D64" s="88" t="s">
        <v>24</v>
      </c>
      <c r="E64" s="402" t="s">
        <v>67</v>
      </c>
      <c r="F64" s="402"/>
      <c r="G64" s="402"/>
      <c r="H64" s="402"/>
      <c r="I64" s="402"/>
      <c r="J64" s="402"/>
      <c r="K64" s="402"/>
      <c r="L64" s="403"/>
    </row>
    <row r="65" spans="1:12" s="89" customFormat="1" ht="15" customHeight="1" x14ac:dyDescent="0.25">
      <c r="A65" s="92"/>
      <c r="B65" s="414"/>
      <c r="C65" s="415"/>
      <c r="D65" s="88" t="s">
        <v>25</v>
      </c>
      <c r="E65" s="402" t="s">
        <v>98</v>
      </c>
      <c r="F65" s="402"/>
      <c r="G65" s="402"/>
      <c r="H65" s="402"/>
      <c r="I65" s="402"/>
      <c r="J65" s="402"/>
      <c r="K65" s="402"/>
      <c r="L65" s="403"/>
    </row>
    <row r="66" spans="1:12" s="89" customFormat="1" ht="130.5" customHeight="1" x14ac:dyDescent="0.25">
      <c r="A66" s="93"/>
      <c r="B66" s="416"/>
      <c r="C66" s="417"/>
      <c r="D66" s="88" t="s">
        <v>26</v>
      </c>
      <c r="E66" s="402" t="s">
        <v>176</v>
      </c>
      <c r="F66" s="402"/>
      <c r="G66" s="402"/>
      <c r="H66" s="402"/>
      <c r="I66" s="402"/>
      <c r="J66" s="402"/>
      <c r="K66" s="402"/>
      <c r="L66" s="403"/>
    </row>
    <row r="67" spans="1:12" s="80" customFormat="1" ht="18.75" x14ac:dyDescent="0.3">
      <c r="A67" s="71" t="s">
        <v>46</v>
      </c>
      <c r="B67" s="72"/>
      <c r="C67" s="73"/>
      <c r="D67" s="74"/>
      <c r="E67" s="75"/>
      <c r="F67" s="76"/>
      <c r="G67" s="76"/>
      <c r="H67" s="411"/>
      <c r="I67" s="411"/>
      <c r="J67" s="77"/>
      <c r="K67" s="78"/>
      <c r="L67" s="79"/>
    </row>
    <row r="68" spans="1:12" s="89" customFormat="1" x14ac:dyDescent="0.25">
      <c r="A68" s="81"/>
      <c r="B68" s="82" t="s">
        <v>47</v>
      </c>
      <c r="C68" s="83"/>
      <c r="D68" s="110"/>
      <c r="E68" s="85"/>
      <c r="F68" s="29"/>
      <c r="G68" s="30"/>
      <c r="H68" s="31"/>
      <c r="I68" s="32"/>
      <c r="J68" s="87"/>
      <c r="K68" s="27"/>
      <c r="L68" s="34"/>
    </row>
    <row r="69" spans="1:12" s="89" customFormat="1" ht="15" customHeight="1" x14ac:dyDescent="0.25">
      <c r="A69" s="90"/>
      <c r="B69" s="412"/>
      <c r="C69" s="413"/>
      <c r="D69" s="88" t="s">
        <v>24</v>
      </c>
      <c r="E69" s="402" t="s">
        <v>88</v>
      </c>
      <c r="F69" s="402"/>
      <c r="G69" s="402"/>
      <c r="H69" s="402"/>
      <c r="I69" s="402"/>
      <c r="J69" s="402"/>
      <c r="K69" s="402"/>
      <c r="L69" s="403"/>
    </row>
    <row r="70" spans="1:12" s="89" customFormat="1" ht="15" customHeight="1" x14ac:dyDescent="0.25">
      <c r="A70" s="92"/>
      <c r="B70" s="414"/>
      <c r="C70" s="415"/>
      <c r="D70" s="88" t="s">
        <v>25</v>
      </c>
      <c r="E70" s="402"/>
      <c r="F70" s="402"/>
      <c r="G70" s="402"/>
      <c r="H70" s="402"/>
      <c r="I70" s="402"/>
      <c r="J70" s="402"/>
      <c r="K70" s="402"/>
      <c r="L70" s="403"/>
    </row>
    <row r="71" spans="1:12" s="89" customFormat="1" ht="111.95" customHeight="1" x14ac:dyDescent="0.25">
      <c r="A71" s="93"/>
      <c r="B71" s="416"/>
      <c r="C71" s="417"/>
      <c r="D71" s="88" t="s">
        <v>26</v>
      </c>
      <c r="E71" s="402" t="s">
        <v>169</v>
      </c>
      <c r="F71" s="402"/>
      <c r="G71" s="402"/>
      <c r="H71" s="402"/>
      <c r="I71" s="402"/>
      <c r="J71" s="402"/>
      <c r="K71" s="402"/>
      <c r="L71" s="403"/>
    </row>
    <row r="72" spans="1:12" s="89" customFormat="1" x14ac:dyDescent="0.25">
      <c r="A72" s="112"/>
      <c r="B72" s="113" t="s">
        <v>48</v>
      </c>
      <c r="D72" s="114"/>
      <c r="E72" s="115"/>
      <c r="F72" s="65"/>
      <c r="G72" s="66"/>
      <c r="H72" s="67"/>
      <c r="I72" s="68"/>
      <c r="J72" s="116"/>
      <c r="K72" s="64"/>
      <c r="L72" s="70"/>
    </row>
    <row r="73" spans="1:12" s="89" customFormat="1" ht="15" customHeight="1" x14ac:dyDescent="0.25">
      <c r="A73" s="90"/>
      <c r="B73" s="412"/>
      <c r="C73" s="413"/>
      <c r="D73" s="88" t="s">
        <v>24</v>
      </c>
      <c r="E73" s="402" t="s">
        <v>99</v>
      </c>
      <c r="F73" s="402"/>
      <c r="G73" s="402"/>
      <c r="H73" s="402"/>
      <c r="I73" s="402"/>
      <c r="J73" s="402"/>
      <c r="K73" s="402"/>
      <c r="L73" s="403"/>
    </row>
    <row r="74" spans="1:12" s="89" customFormat="1" ht="15" customHeight="1" x14ac:dyDescent="0.25">
      <c r="A74" s="92"/>
      <c r="B74" s="414"/>
      <c r="C74" s="415"/>
      <c r="D74" s="88" t="s">
        <v>25</v>
      </c>
      <c r="E74" s="402"/>
      <c r="F74" s="402"/>
      <c r="G74" s="402"/>
      <c r="H74" s="402"/>
      <c r="I74" s="402"/>
      <c r="J74" s="402"/>
      <c r="K74" s="402"/>
      <c r="L74" s="403"/>
    </row>
    <row r="75" spans="1:12" s="89" customFormat="1" ht="111.95" customHeight="1" x14ac:dyDescent="0.25">
      <c r="A75" s="93"/>
      <c r="B75" s="416"/>
      <c r="C75" s="417"/>
      <c r="D75" s="88" t="s">
        <v>26</v>
      </c>
      <c r="E75" s="402" t="s">
        <v>168</v>
      </c>
      <c r="F75" s="402"/>
      <c r="G75" s="402"/>
      <c r="H75" s="402"/>
      <c r="I75" s="402"/>
      <c r="J75" s="402"/>
      <c r="K75" s="402"/>
      <c r="L75" s="403"/>
    </row>
    <row r="76" spans="1:12" s="80" customFormat="1" ht="18.75" x14ac:dyDescent="0.3">
      <c r="A76" s="71" t="s">
        <v>49</v>
      </c>
      <c r="B76" s="72"/>
      <c r="C76" s="73"/>
      <c r="D76" s="74"/>
      <c r="E76" s="75"/>
      <c r="F76" s="76"/>
      <c r="G76" s="76"/>
      <c r="H76" s="411"/>
      <c r="I76" s="411"/>
      <c r="J76" s="77"/>
      <c r="K76" s="78"/>
      <c r="L76" s="79"/>
    </row>
    <row r="77" spans="1:12" s="89" customFormat="1" x14ac:dyDescent="0.25">
      <c r="A77" s="81"/>
      <c r="B77" s="82" t="s">
        <v>50</v>
      </c>
      <c r="C77" s="83"/>
      <c r="D77" s="110"/>
      <c r="E77" s="85"/>
      <c r="F77" s="29"/>
      <c r="G77" s="30"/>
      <c r="H77" s="31"/>
      <c r="I77" s="32"/>
      <c r="J77" s="87"/>
      <c r="K77" s="27"/>
      <c r="L77" s="34"/>
    </row>
    <row r="78" spans="1:12" s="89" customFormat="1" ht="36.75" customHeight="1" x14ac:dyDescent="0.25">
      <c r="A78" s="90"/>
      <c r="B78" s="412"/>
      <c r="C78" s="413"/>
      <c r="D78" s="88" t="s">
        <v>24</v>
      </c>
      <c r="E78" s="402" t="s">
        <v>177</v>
      </c>
      <c r="F78" s="402"/>
      <c r="G78" s="402"/>
      <c r="H78" s="402"/>
      <c r="I78" s="402"/>
      <c r="J78" s="402"/>
      <c r="K78" s="402"/>
      <c r="L78" s="403"/>
    </row>
    <row r="79" spans="1:12" s="89" customFormat="1" ht="15" customHeight="1" x14ac:dyDescent="0.25">
      <c r="A79" s="92"/>
      <c r="B79" s="414"/>
      <c r="C79" s="415"/>
      <c r="D79" s="88" t="s">
        <v>25</v>
      </c>
      <c r="E79" s="402" t="s">
        <v>51</v>
      </c>
      <c r="F79" s="402"/>
      <c r="G79" s="402"/>
      <c r="H79" s="402"/>
      <c r="I79" s="402"/>
      <c r="J79" s="402"/>
      <c r="K79" s="402"/>
      <c r="L79" s="403"/>
    </row>
    <row r="80" spans="1:12" s="89" customFormat="1" ht="111.95" customHeight="1" x14ac:dyDescent="0.25">
      <c r="A80" s="93"/>
      <c r="B80" s="416"/>
      <c r="C80" s="417"/>
      <c r="D80" s="88" t="s">
        <v>26</v>
      </c>
      <c r="E80" s="402" t="s">
        <v>154</v>
      </c>
      <c r="F80" s="402"/>
      <c r="G80" s="402"/>
      <c r="H80" s="402"/>
      <c r="I80" s="402"/>
      <c r="J80" s="402"/>
      <c r="K80" s="402"/>
      <c r="L80" s="403"/>
    </row>
    <row r="81" spans="1:12" s="89" customFormat="1" x14ac:dyDescent="0.25">
      <c r="A81" s="112"/>
      <c r="B81" s="113" t="s">
        <v>52</v>
      </c>
      <c r="D81" s="114"/>
      <c r="E81" s="115"/>
      <c r="F81" s="65"/>
      <c r="G81" s="66"/>
      <c r="H81" s="67"/>
      <c r="I81" s="68"/>
      <c r="J81" s="116"/>
      <c r="K81" s="64"/>
      <c r="L81" s="70"/>
    </row>
    <row r="82" spans="1:12" s="89" customFormat="1" ht="15" customHeight="1" x14ac:dyDescent="0.25">
      <c r="A82" s="90"/>
      <c r="B82" s="412"/>
      <c r="C82" s="413"/>
      <c r="D82" s="88" t="s">
        <v>24</v>
      </c>
      <c r="E82" s="402" t="s">
        <v>133</v>
      </c>
      <c r="F82" s="402"/>
      <c r="G82" s="402"/>
      <c r="H82" s="402"/>
      <c r="I82" s="402"/>
      <c r="J82" s="402"/>
      <c r="K82" s="402"/>
      <c r="L82" s="403"/>
    </row>
    <row r="83" spans="1:12" s="89" customFormat="1" ht="15" customHeight="1" x14ac:dyDescent="0.25">
      <c r="A83" s="92"/>
      <c r="B83" s="414"/>
      <c r="C83" s="415"/>
      <c r="D83" s="88" t="s">
        <v>25</v>
      </c>
      <c r="E83" s="402" t="s">
        <v>89</v>
      </c>
      <c r="F83" s="402"/>
      <c r="G83" s="402"/>
      <c r="H83" s="402"/>
      <c r="I83" s="402"/>
      <c r="J83" s="402"/>
      <c r="K83" s="402"/>
      <c r="L83" s="403"/>
    </row>
    <row r="84" spans="1:12" s="89" customFormat="1" ht="111.95" customHeight="1" x14ac:dyDescent="0.25">
      <c r="A84" s="93"/>
      <c r="B84" s="416"/>
      <c r="C84" s="417"/>
      <c r="D84" s="88" t="s">
        <v>26</v>
      </c>
      <c r="E84" s="402" t="s">
        <v>155</v>
      </c>
      <c r="F84" s="402"/>
      <c r="G84" s="402"/>
      <c r="H84" s="402"/>
      <c r="I84" s="402"/>
      <c r="J84" s="402"/>
      <c r="K84" s="402"/>
      <c r="L84" s="403"/>
    </row>
    <row r="85" spans="1:12" s="80" customFormat="1" ht="18.75" x14ac:dyDescent="0.3">
      <c r="A85" s="71" t="s">
        <v>54</v>
      </c>
      <c r="B85" s="72"/>
      <c r="C85" s="73"/>
      <c r="D85" s="74"/>
      <c r="E85" s="75"/>
      <c r="F85" s="76"/>
      <c r="G85" s="76"/>
      <c r="H85" s="411"/>
      <c r="I85" s="411"/>
      <c r="J85" s="77"/>
      <c r="K85" s="78"/>
      <c r="L85" s="79"/>
    </row>
    <row r="86" spans="1:12" s="89" customFormat="1" ht="14.45" customHeight="1" x14ac:dyDescent="0.25">
      <c r="A86" s="81"/>
      <c r="B86" s="82" t="s">
        <v>55</v>
      </c>
      <c r="C86" s="83"/>
      <c r="D86" s="110"/>
      <c r="E86" s="85"/>
      <c r="F86" s="29"/>
      <c r="G86" s="30"/>
      <c r="H86" s="31"/>
      <c r="I86" s="32"/>
      <c r="J86" s="87"/>
      <c r="K86" s="27"/>
      <c r="L86" s="34"/>
    </row>
    <row r="87" spans="1:12" s="89" customFormat="1" ht="62.25" customHeight="1" x14ac:dyDescent="0.25">
      <c r="A87" s="90"/>
      <c r="B87" s="412"/>
      <c r="C87" s="413"/>
      <c r="D87" s="88" t="s">
        <v>24</v>
      </c>
      <c r="E87" s="402" t="s">
        <v>90</v>
      </c>
      <c r="F87" s="402"/>
      <c r="G87" s="402"/>
      <c r="H87" s="402"/>
      <c r="I87" s="402"/>
      <c r="J87" s="402"/>
      <c r="K87" s="402"/>
      <c r="L87" s="403"/>
    </row>
    <row r="88" spans="1:12" s="89" customFormat="1" ht="15" customHeight="1" x14ac:dyDescent="0.25">
      <c r="A88" s="92"/>
      <c r="B88" s="414"/>
      <c r="C88" s="415"/>
      <c r="D88" s="88" t="s">
        <v>25</v>
      </c>
      <c r="E88" s="402" t="s">
        <v>56</v>
      </c>
      <c r="F88" s="402"/>
      <c r="G88" s="402"/>
      <c r="H88" s="402"/>
      <c r="I88" s="402"/>
      <c r="J88" s="402"/>
      <c r="K88" s="402"/>
      <c r="L88" s="403"/>
    </row>
    <row r="89" spans="1:12" s="89" customFormat="1" ht="66.75" customHeight="1" x14ac:dyDescent="0.25">
      <c r="A89" s="93"/>
      <c r="B89" s="416"/>
      <c r="C89" s="417"/>
      <c r="D89" s="88" t="s">
        <v>26</v>
      </c>
      <c r="E89" s="402" t="s">
        <v>170</v>
      </c>
      <c r="F89" s="402"/>
      <c r="G89" s="402"/>
      <c r="H89" s="402"/>
      <c r="I89" s="402"/>
      <c r="J89" s="402"/>
      <c r="K89" s="402"/>
      <c r="L89" s="403"/>
    </row>
    <row r="90" spans="1:12" s="80" customFormat="1" ht="18.75" x14ac:dyDescent="0.3">
      <c r="A90" s="71" t="s">
        <v>57</v>
      </c>
      <c r="B90" s="72"/>
      <c r="C90" s="73"/>
      <c r="D90" s="74"/>
      <c r="E90" s="75"/>
      <c r="F90" s="76"/>
      <c r="G90" s="76"/>
      <c r="H90" s="411"/>
      <c r="I90" s="411"/>
      <c r="J90" s="77"/>
      <c r="K90" s="78"/>
      <c r="L90" s="79"/>
    </row>
    <row r="91" spans="1:12" s="89" customFormat="1" ht="14.45" customHeight="1" x14ac:dyDescent="0.25">
      <c r="A91" s="81"/>
      <c r="B91" s="82" t="s">
        <v>58</v>
      </c>
      <c r="C91" s="83"/>
      <c r="D91" s="110"/>
      <c r="E91" s="85"/>
      <c r="F91" s="29"/>
      <c r="G91" s="30"/>
      <c r="H91" s="31"/>
      <c r="I91" s="32"/>
      <c r="J91" s="87"/>
      <c r="K91" s="27"/>
      <c r="L91" s="34"/>
    </row>
    <row r="92" spans="1:12" s="89" customFormat="1" ht="31.5" customHeight="1" x14ac:dyDescent="0.25">
      <c r="A92" s="90"/>
      <c r="B92" s="412"/>
      <c r="C92" s="413"/>
      <c r="D92" s="88" t="s">
        <v>24</v>
      </c>
      <c r="E92" s="419" t="s">
        <v>91</v>
      </c>
      <c r="F92" s="419"/>
      <c r="G92" s="419"/>
      <c r="H92" s="419"/>
      <c r="I92" s="419"/>
      <c r="J92" s="419"/>
      <c r="K92" s="419"/>
      <c r="L92" s="420"/>
    </row>
    <row r="93" spans="1:12" s="89" customFormat="1" ht="15" customHeight="1" x14ac:dyDescent="0.25">
      <c r="A93" s="92"/>
      <c r="B93" s="414"/>
      <c r="C93" s="415"/>
      <c r="D93" s="88" t="s">
        <v>25</v>
      </c>
      <c r="E93" s="419" t="s">
        <v>100</v>
      </c>
      <c r="F93" s="419"/>
      <c r="G93" s="419"/>
      <c r="H93" s="419"/>
      <c r="I93" s="419"/>
      <c r="J93" s="419"/>
      <c r="K93" s="419"/>
      <c r="L93" s="420"/>
    </row>
    <row r="94" spans="1:12" s="89" customFormat="1" ht="96.75" customHeight="1" x14ac:dyDescent="0.25">
      <c r="A94" s="93"/>
      <c r="B94" s="416"/>
      <c r="C94" s="417"/>
      <c r="D94" s="88" t="s">
        <v>26</v>
      </c>
      <c r="E94" s="419" t="s">
        <v>92</v>
      </c>
      <c r="F94" s="419"/>
      <c r="G94" s="419"/>
      <c r="H94" s="419"/>
      <c r="I94" s="419"/>
      <c r="J94" s="419"/>
      <c r="K94" s="419"/>
      <c r="L94" s="420"/>
    </row>
    <row r="95" spans="1:12" s="89" customFormat="1" ht="14.45" customHeight="1" x14ac:dyDescent="0.25">
      <c r="A95" s="112"/>
      <c r="B95" s="113" t="s">
        <v>59</v>
      </c>
      <c r="D95" s="114"/>
      <c r="E95" s="115"/>
      <c r="F95" s="65"/>
      <c r="G95" s="66"/>
      <c r="H95" s="67"/>
      <c r="I95" s="68"/>
      <c r="J95" s="116"/>
      <c r="K95" s="64"/>
      <c r="L95" s="70"/>
    </row>
    <row r="96" spans="1:12" s="89" customFormat="1" ht="30" customHeight="1" x14ac:dyDescent="0.25">
      <c r="A96" s="90"/>
      <c r="B96" s="412"/>
      <c r="C96" s="413"/>
      <c r="D96" s="88" t="s">
        <v>24</v>
      </c>
      <c r="E96" s="419" t="s">
        <v>93</v>
      </c>
      <c r="F96" s="419"/>
      <c r="G96" s="419"/>
      <c r="H96" s="419"/>
      <c r="I96" s="419"/>
      <c r="J96" s="419"/>
      <c r="K96" s="419"/>
      <c r="L96" s="420"/>
    </row>
    <row r="97" spans="1:12" s="89" customFormat="1" ht="15" customHeight="1" x14ac:dyDescent="0.25">
      <c r="A97" s="92"/>
      <c r="B97" s="414"/>
      <c r="C97" s="415"/>
      <c r="D97" s="88" t="s">
        <v>25</v>
      </c>
      <c r="E97" s="419" t="s">
        <v>94</v>
      </c>
      <c r="F97" s="419"/>
      <c r="G97" s="419"/>
      <c r="H97" s="419"/>
      <c r="I97" s="419"/>
      <c r="J97" s="419"/>
      <c r="K97" s="419"/>
      <c r="L97" s="420"/>
    </row>
    <row r="98" spans="1:12" s="89" customFormat="1" ht="111.95" customHeight="1" x14ac:dyDescent="0.25">
      <c r="A98" s="93"/>
      <c r="B98" s="416"/>
      <c r="C98" s="417"/>
      <c r="D98" s="88" t="s">
        <v>26</v>
      </c>
      <c r="E98" s="419" t="s">
        <v>95</v>
      </c>
      <c r="F98" s="419"/>
      <c r="G98" s="419"/>
      <c r="H98" s="419"/>
      <c r="I98" s="419"/>
      <c r="J98" s="419"/>
      <c r="K98" s="419"/>
      <c r="L98" s="420"/>
    </row>
    <row r="99" spans="1:12" s="89" customFormat="1" ht="15.75" customHeight="1" x14ac:dyDescent="0.25">
      <c r="A99" s="112"/>
      <c r="B99" s="113" t="s">
        <v>60</v>
      </c>
      <c r="D99" s="114"/>
      <c r="E99" s="115"/>
      <c r="F99" s="65"/>
      <c r="G99" s="66"/>
      <c r="H99" s="67"/>
      <c r="I99" s="68"/>
      <c r="J99" s="116"/>
      <c r="K99" s="64"/>
      <c r="L99" s="70"/>
    </row>
    <row r="100" spans="1:12" s="89" customFormat="1" ht="30" customHeight="1" x14ac:dyDescent="0.25">
      <c r="A100" s="90"/>
      <c r="B100" s="412"/>
      <c r="C100" s="413"/>
      <c r="D100" s="88" t="s">
        <v>24</v>
      </c>
      <c r="E100" s="419" t="s">
        <v>96</v>
      </c>
      <c r="F100" s="419"/>
      <c r="G100" s="419"/>
      <c r="H100" s="419"/>
      <c r="I100" s="419"/>
      <c r="J100" s="419"/>
      <c r="K100" s="419"/>
      <c r="L100" s="420"/>
    </row>
    <row r="101" spans="1:12" s="89" customFormat="1" ht="15" customHeight="1" x14ac:dyDescent="0.25">
      <c r="A101" s="92"/>
      <c r="B101" s="414"/>
      <c r="C101" s="415"/>
      <c r="D101" s="88" t="s">
        <v>25</v>
      </c>
      <c r="E101" s="402" t="s">
        <v>61</v>
      </c>
      <c r="F101" s="402"/>
      <c r="G101" s="402"/>
      <c r="H101" s="402"/>
      <c r="I101" s="402"/>
      <c r="J101" s="402"/>
      <c r="K101" s="402"/>
      <c r="L101" s="403"/>
    </row>
    <row r="102" spans="1:12" s="89" customFormat="1" ht="96.75" customHeight="1" x14ac:dyDescent="0.25">
      <c r="A102" s="93"/>
      <c r="B102" s="416"/>
      <c r="C102" s="417"/>
      <c r="D102" s="88" t="s">
        <v>26</v>
      </c>
      <c r="E102" s="402" t="s">
        <v>178</v>
      </c>
      <c r="F102" s="402"/>
      <c r="G102" s="402"/>
      <c r="H102" s="402"/>
      <c r="I102" s="402"/>
      <c r="J102" s="402"/>
      <c r="K102" s="402"/>
      <c r="L102" s="403"/>
    </row>
    <row r="103" spans="1:12" s="89" customFormat="1" ht="14.45" customHeight="1" x14ac:dyDescent="0.25">
      <c r="A103" s="112"/>
      <c r="B103" s="113" t="s">
        <v>62</v>
      </c>
      <c r="D103" s="114"/>
      <c r="E103" s="115"/>
      <c r="F103" s="65"/>
      <c r="G103" s="66"/>
      <c r="H103" s="67"/>
      <c r="I103" s="68"/>
      <c r="J103" s="116"/>
      <c r="K103" s="64"/>
      <c r="L103" s="70"/>
    </row>
    <row r="104" spans="1:12" s="89" customFormat="1" ht="44.25" customHeight="1" x14ac:dyDescent="0.25">
      <c r="A104" s="90"/>
      <c r="B104" s="412"/>
      <c r="C104" s="413"/>
      <c r="D104" s="88" t="s">
        <v>24</v>
      </c>
      <c r="E104" s="402" t="s">
        <v>171</v>
      </c>
      <c r="F104" s="402"/>
      <c r="G104" s="402"/>
      <c r="H104" s="402"/>
      <c r="I104" s="402"/>
      <c r="J104" s="402"/>
      <c r="K104" s="402"/>
      <c r="L104" s="403"/>
    </row>
    <row r="105" spans="1:12" s="89" customFormat="1" ht="15" customHeight="1" x14ac:dyDescent="0.25">
      <c r="A105" s="92"/>
      <c r="B105" s="414"/>
      <c r="C105" s="415"/>
      <c r="D105" s="88" t="s">
        <v>25</v>
      </c>
      <c r="E105" s="402" t="s">
        <v>63</v>
      </c>
      <c r="F105" s="402"/>
      <c r="G105" s="402"/>
      <c r="H105" s="402"/>
      <c r="I105" s="402"/>
      <c r="J105" s="402"/>
      <c r="K105" s="402"/>
      <c r="L105" s="403"/>
    </row>
    <row r="106" spans="1:12" s="89" customFormat="1" ht="78.75" customHeight="1" x14ac:dyDescent="0.25">
      <c r="A106" s="93"/>
      <c r="B106" s="416"/>
      <c r="C106" s="417"/>
      <c r="D106" s="88" t="s">
        <v>26</v>
      </c>
      <c r="E106" s="402" t="s">
        <v>156</v>
      </c>
      <c r="F106" s="402"/>
      <c r="G106" s="402"/>
      <c r="H106" s="402"/>
      <c r="I106" s="402"/>
      <c r="J106" s="402"/>
      <c r="K106" s="402"/>
      <c r="L106" s="403"/>
    </row>
    <row r="107" spans="1:12" s="89" customFormat="1" ht="14.45" customHeight="1" x14ac:dyDescent="0.25">
      <c r="A107" s="112"/>
      <c r="B107" s="113" t="s">
        <v>64</v>
      </c>
      <c r="D107" s="114"/>
      <c r="E107" s="117"/>
      <c r="F107" s="119"/>
      <c r="G107" s="120"/>
      <c r="H107" s="121"/>
      <c r="I107" s="122"/>
      <c r="J107" s="123"/>
      <c r="K107" s="118"/>
      <c r="L107" s="124"/>
    </row>
    <row r="108" spans="1:12" s="89" customFormat="1" ht="42" customHeight="1" x14ac:dyDescent="0.25">
      <c r="A108" s="90"/>
      <c r="B108" s="412"/>
      <c r="C108" s="413"/>
      <c r="D108" s="125" t="s">
        <v>24</v>
      </c>
      <c r="E108" s="435" t="s">
        <v>97</v>
      </c>
      <c r="F108" s="402"/>
      <c r="G108" s="402"/>
      <c r="H108" s="402"/>
      <c r="I108" s="402"/>
      <c r="J108" s="402"/>
      <c r="K108" s="402"/>
      <c r="L108" s="403"/>
    </row>
    <row r="109" spans="1:12" s="89" customFormat="1" ht="15" customHeight="1" x14ac:dyDescent="0.25">
      <c r="A109" s="92"/>
      <c r="B109" s="414"/>
      <c r="C109" s="415"/>
      <c r="D109" s="125" t="s">
        <v>25</v>
      </c>
      <c r="E109" s="435" t="s">
        <v>110</v>
      </c>
      <c r="F109" s="402"/>
      <c r="G109" s="402"/>
      <c r="H109" s="402"/>
      <c r="I109" s="402"/>
      <c r="J109" s="402"/>
      <c r="K109" s="402"/>
      <c r="L109" s="403"/>
    </row>
    <row r="110" spans="1:12" s="89" customFormat="1" ht="69" customHeight="1" x14ac:dyDescent="0.25">
      <c r="A110" s="92"/>
      <c r="B110" s="414"/>
      <c r="C110" s="415"/>
      <c r="D110" s="126" t="s">
        <v>26</v>
      </c>
      <c r="E110" s="436" t="s">
        <v>179</v>
      </c>
      <c r="F110" s="437"/>
      <c r="G110" s="437"/>
      <c r="H110" s="437"/>
      <c r="I110" s="437"/>
      <c r="J110" s="437"/>
      <c r="K110" s="437"/>
      <c r="L110" s="438"/>
    </row>
    <row r="111" spans="1:12" s="127" customFormat="1" ht="32.1" customHeight="1" x14ac:dyDescent="0.25">
      <c r="A111" s="449" t="s">
        <v>65</v>
      </c>
      <c r="B111" s="450"/>
      <c r="C111" s="450"/>
      <c r="D111" s="451"/>
      <c r="E111" s="128"/>
      <c r="F111" s="129"/>
      <c r="G111" s="129"/>
      <c r="H111" s="130"/>
      <c r="I111" s="131"/>
      <c r="J111" s="132"/>
      <c r="K111" s="131"/>
      <c r="L111" s="133"/>
    </row>
    <row r="112" spans="1:12" ht="83.25" customHeight="1" x14ac:dyDescent="0.25">
      <c r="A112" s="135"/>
      <c r="B112" s="452"/>
      <c r="C112" s="453"/>
      <c r="D112" s="134" t="s">
        <v>24</v>
      </c>
      <c r="E112" s="402" t="s">
        <v>158</v>
      </c>
      <c r="F112" s="402"/>
      <c r="G112" s="402"/>
      <c r="H112" s="402"/>
      <c r="I112" s="402"/>
      <c r="J112" s="402"/>
      <c r="K112" s="402"/>
      <c r="L112" s="403"/>
    </row>
    <row r="113" spans="1:12" ht="15" customHeight="1" x14ac:dyDescent="0.25">
      <c r="A113" s="136"/>
      <c r="B113" s="454"/>
      <c r="C113" s="455"/>
      <c r="D113" s="134" t="s">
        <v>25</v>
      </c>
      <c r="E113" s="402" t="s">
        <v>157</v>
      </c>
      <c r="F113" s="402"/>
      <c r="G113" s="402"/>
      <c r="H113" s="402"/>
      <c r="I113" s="402"/>
      <c r="J113" s="402"/>
      <c r="K113" s="402"/>
      <c r="L113" s="403"/>
    </row>
    <row r="114" spans="1:12" ht="54.75" customHeight="1" x14ac:dyDescent="0.25">
      <c r="A114" s="137"/>
      <c r="B114" s="456"/>
      <c r="C114" s="457"/>
      <c r="D114" s="138" t="s">
        <v>26</v>
      </c>
      <c r="E114" s="437" t="s">
        <v>66</v>
      </c>
      <c r="F114" s="437"/>
      <c r="G114" s="437"/>
      <c r="H114" s="437"/>
      <c r="I114" s="437"/>
      <c r="J114" s="437"/>
      <c r="K114" s="437"/>
      <c r="L114" s="438"/>
    </row>
    <row r="115" spans="1:1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15" customHeight="1" x14ac:dyDescent="0.25">
      <c r="A116" s="386" t="s">
        <v>4</v>
      </c>
      <c r="B116" s="387"/>
      <c r="C116" s="388" t="s">
        <v>20</v>
      </c>
      <c r="D116" s="389"/>
      <c r="E116" s="495"/>
    </row>
    <row r="117" spans="1:12" ht="15" customHeight="1" x14ac:dyDescent="0.25">
      <c r="A117" s="390" t="s">
        <v>5</v>
      </c>
      <c r="B117" s="391"/>
      <c r="C117" s="392" t="s">
        <v>21</v>
      </c>
      <c r="D117" s="393"/>
      <c r="E117" s="496"/>
    </row>
    <row r="118" spans="1:12" ht="15" customHeight="1" x14ac:dyDescent="0.25">
      <c r="A118" s="390" t="s">
        <v>6</v>
      </c>
      <c r="B118" s="391"/>
      <c r="C118" s="394" t="s">
        <v>22</v>
      </c>
      <c r="D118" s="395"/>
      <c r="E118" s="497"/>
    </row>
    <row r="119" spans="1:12" x14ac:dyDescent="0.25">
      <c r="A119" s="458" t="s">
        <v>7</v>
      </c>
      <c r="B119" s="459"/>
      <c r="C119" s="460" t="s">
        <v>23</v>
      </c>
      <c r="D119" s="461"/>
      <c r="E119" s="498"/>
    </row>
    <row r="120" spans="1:12" x14ac:dyDescent="0.25">
      <c r="A120" s="445" t="s">
        <v>8</v>
      </c>
      <c r="B120" s="446"/>
      <c r="C120" s="447">
        <v>75568918</v>
      </c>
      <c r="D120" s="448"/>
      <c r="E120" s="499"/>
    </row>
  </sheetData>
  <sheetProtection password="CC4E" sheet="1" objects="1" scenarios="1"/>
  <mergeCells count="119">
    <mergeCell ref="A120:B120"/>
    <mergeCell ref="C120:E120"/>
    <mergeCell ref="A111:D111"/>
    <mergeCell ref="B112:C114"/>
    <mergeCell ref="E112:L112"/>
    <mergeCell ref="E113:L113"/>
    <mergeCell ref="E114:L114"/>
    <mergeCell ref="A119:B119"/>
    <mergeCell ref="C119:E119"/>
    <mergeCell ref="B104:C106"/>
    <mergeCell ref="E104:L104"/>
    <mergeCell ref="E105:L105"/>
    <mergeCell ref="E106:L106"/>
    <mergeCell ref="B108:C110"/>
    <mergeCell ref="E108:L108"/>
    <mergeCell ref="E109:L109"/>
    <mergeCell ref="E110:L110"/>
    <mergeCell ref="B96:C98"/>
    <mergeCell ref="E96:L96"/>
    <mergeCell ref="E97:L97"/>
    <mergeCell ref="E98:L98"/>
    <mergeCell ref="B100:C102"/>
    <mergeCell ref="E100:L100"/>
    <mergeCell ref="E101:L101"/>
    <mergeCell ref="E102:L102"/>
    <mergeCell ref="H90:I90"/>
    <mergeCell ref="B92:C94"/>
    <mergeCell ref="E92:L92"/>
    <mergeCell ref="E93:L93"/>
    <mergeCell ref="E94:L94"/>
    <mergeCell ref="B87:C89"/>
    <mergeCell ref="E87:L87"/>
    <mergeCell ref="E88:L88"/>
    <mergeCell ref="E89:L89"/>
    <mergeCell ref="B82:C84"/>
    <mergeCell ref="E82:L82"/>
    <mergeCell ref="E83:L83"/>
    <mergeCell ref="E84:L84"/>
    <mergeCell ref="H85:I85"/>
    <mergeCell ref="B78:C80"/>
    <mergeCell ref="E78:L78"/>
    <mergeCell ref="E79:L79"/>
    <mergeCell ref="E80:L80"/>
    <mergeCell ref="B73:C75"/>
    <mergeCell ref="E73:L73"/>
    <mergeCell ref="E74:L74"/>
    <mergeCell ref="E75:L75"/>
    <mergeCell ref="H76:I76"/>
    <mergeCell ref="H67:I67"/>
    <mergeCell ref="B69:C71"/>
    <mergeCell ref="E69:L69"/>
    <mergeCell ref="E70:L70"/>
    <mergeCell ref="E71:L71"/>
    <mergeCell ref="H62:I62"/>
    <mergeCell ref="B64:C66"/>
    <mergeCell ref="E64:L64"/>
    <mergeCell ref="E65:L65"/>
    <mergeCell ref="E66:L66"/>
    <mergeCell ref="B59:C61"/>
    <mergeCell ref="E59:L59"/>
    <mergeCell ref="E60:L60"/>
    <mergeCell ref="E61:L61"/>
    <mergeCell ref="B54:C56"/>
    <mergeCell ref="E54:L54"/>
    <mergeCell ref="E55:L55"/>
    <mergeCell ref="E56:L56"/>
    <mergeCell ref="H57:I57"/>
    <mergeCell ref="H48:I48"/>
    <mergeCell ref="B50:C52"/>
    <mergeCell ref="E50:L50"/>
    <mergeCell ref="E51:L51"/>
    <mergeCell ref="E52:L52"/>
    <mergeCell ref="H43:I43"/>
    <mergeCell ref="B45:C47"/>
    <mergeCell ref="E45:L45"/>
    <mergeCell ref="E46:L46"/>
    <mergeCell ref="E47:L47"/>
    <mergeCell ref="H38:I38"/>
    <mergeCell ref="B40:C42"/>
    <mergeCell ref="E40:L40"/>
    <mergeCell ref="E41:L41"/>
    <mergeCell ref="E42:L42"/>
    <mergeCell ref="E37:L37"/>
    <mergeCell ref="E13:L13"/>
    <mergeCell ref="E14:L14"/>
    <mergeCell ref="E15:L15"/>
    <mergeCell ref="B30:C32"/>
    <mergeCell ref="E30:L30"/>
    <mergeCell ref="E31:L31"/>
    <mergeCell ref="E32:L32"/>
    <mergeCell ref="B25:C27"/>
    <mergeCell ref="E25:L25"/>
    <mergeCell ref="E26:L26"/>
    <mergeCell ref="E27:L27"/>
    <mergeCell ref="H28:I28"/>
    <mergeCell ref="A1:L4"/>
    <mergeCell ref="A5:L7"/>
    <mergeCell ref="A8:L9"/>
    <mergeCell ref="H10:I10"/>
    <mergeCell ref="A116:B116"/>
    <mergeCell ref="C116:E116"/>
    <mergeCell ref="A117:B117"/>
    <mergeCell ref="C117:E117"/>
    <mergeCell ref="A118:B118"/>
    <mergeCell ref="C118:E118"/>
    <mergeCell ref="B17:C19"/>
    <mergeCell ref="E17:L17"/>
    <mergeCell ref="E18:L18"/>
    <mergeCell ref="E19:L19"/>
    <mergeCell ref="B21:C23"/>
    <mergeCell ref="E21:L21"/>
    <mergeCell ref="E22:L22"/>
    <mergeCell ref="E23:L23"/>
    <mergeCell ref="H11:I11"/>
    <mergeCell ref="B13:C15"/>
    <mergeCell ref="H33:I33"/>
    <mergeCell ref="B35:C37"/>
    <mergeCell ref="E35:L35"/>
    <mergeCell ref="E36:L36"/>
  </mergeCells>
  <hyperlinks>
    <hyperlink ref="C118" r:id="rId1"/>
  </hyperlinks>
  <pageMargins left="0.70866141732283472" right="0.70866141732283472" top="0.78740157480314965" bottom="0.78740157480314965" header="0.31496062992125984" footer="0.31496062992125984"/>
  <pageSetup paperSize="9" scale="60" fitToHeight="0" orientation="portrait" r:id="rId2"/>
  <rowBreaks count="3" manualBreakCount="3">
    <brk id="37" max="14" man="1"/>
    <brk id="66" max="14" man="1"/>
    <brk id="98" max="1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53"/>
  <sheetViews>
    <sheetView topLeftCell="A31" zoomScale="130" zoomScaleNormal="130" workbookViewId="0">
      <selection activeCell="G18" sqref="G18"/>
    </sheetView>
  </sheetViews>
  <sheetFormatPr defaultRowHeight="15" x14ac:dyDescent="0.25"/>
  <cols>
    <col min="1" max="1" width="4.140625" customWidth="1"/>
    <col min="2" max="2" width="10.5703125" customWidth="1"/>
    <col min="3" max="3" width="16.85546875" customWidth="1"/>
    <col min="4" max="4" width="32.28515625" customWidth="1"/>
    <col min="5" max="5" width="9" customWidth="1"/>
    <col min="6" max="6" width="6.7109375" customWidth="1"/>
    <col min="7" max="7" width="13.5703125" customWidth="1"/>
    <col min="8" max="8" width="12.85546875" customWidth="1"/>
    <col min="9" max="9" width="10" customWidth="1"/>
    <col min="10" max="10" width="14.7109375" customWidth="1"/>
  </cols>
  <sheetData>
    <row r="1" spans="1:10" x14ac:dyDescent="0.25">
      <c r="A1" s="326" t="s">
        <v>18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x14ac:dyDescent="0.25">
      <c r="A2" s="329"/>
      <c r="B2" s="330"/>
      <c r="C2" s="330"/>
      <c r="D2" s="330"/>
      <c r="E2" s="330"/>
      <c r="F2" s="330"/>
      <c r="G2" s="330"/>
      <c r="H2" s="330"/>
      <c r="I2" s="330"/>
      <c r="J2" s="331"/>
    </row>
    <row r="3" spans="1:10" x14ac:dyDescent="0.25">
      <c r="A3" s="329"/>
      <c r="B3" s="330"/>
      <c r="C3" s="330"/>
      <c r="D3" s="330"/>
      <c r="E3" s="330"/>
      <c r="F3" s="330"/>
      <c r="G3" s="330"/>
      <c r="H3" s="330"/>
      <c r="I3" s="330"/>
      <c r="J3" s="331"/>
    </row>
    <row r="4" spans="1:10" x14ac:dyDescent="0.25">
      <c r="A4" s="329"/>
      <c r="B4" s="330"/>
      <c r="C4" s="330"/>
      <c r="D4" s="330"/>
      <c r="E4" s="330"/>
      <c r="F4" s="330"/>
      <c r="G4" s="330"/>
      <c r="H4" s="330"/>
      <c r="I4" s="330"/>
      <c r="J4" s="331"/>
    </row>
    <row r="5" spans="1:10" x14ac:dyDescent="0.25">
      <c r="A5" s="332" t="s">
        <v>162</v>
      </c>
      <c r="B5" s="333"/>
      <c r="C5" s="333"/>
      <c r="D5" s="333"/>
      <c r="E5" s="333"/>
      <c r="F5" s="333"/>
      <c r="G5" s="333"/>
      <c r="H5" s="333"/>
      <c r="I5" s="333"/>
      <c r="J5" s="334"/>
    </row>
    <row r="6" spans="1:10" x14ac:dyDescent="0.25">
      <c r="A6" s="335"/>
      <c r="B6" s="336"/>
      <c r="C6" s="336"/>
      <c r="D6" s="336"/>
      <c r="E6" s="336"/>
      <c r="F6" s="336"/>
      <c r="G6" s="336"/>
      <c r="H6" s="336"/>
      <c r="I6" s="336"/>
      <c r="J6" s="337"/>
    </row>
    <row r="7" spans="1:10" x14ac:dyDescent="0.25">
      <c r="A7" s="338"/>
      <c r="B7" s="339"/>
      <c r="C7" s="339"/>
      <c r="D7" s="339"/>
      <c r="E7" s="339"/>
      <c r="F7" s="339"/>
      <c r="G7" s="339"/>
      <c r="H7" s="339"/>
      <c r="I7" s="339"/>
      <c r="J7" s="340"/>
    </row>
    <row r="8" spans="1:10" x14ac:dyDescent="0.25">
      <c r="A8" s="341" t="s">
        <v>1</v>
      </c>
      <c r="B8" s="342"/>
      <c r="C8" s="342"/>
      <c r="D8" s="342"/>
      <c r="E8" s="342"/>
      <c r="F8" s="342"/>
      <c r="G8" s="342"/>
      <c r="H8" s="342"/>
      <c r="I8" s="342"/>
      <c r="J8" s="343"/>
    </row>
    <row r="9" spans="1:10" x14ac:dyDescent="0.25">
      <c r="A9" s="344"/>
      <c r="B9" s="345"/>
      <c r="C9" s="345"/>
      <c r="D9" s="345"/>
      <c r="E9" s="345"/>
      <c r="F9" s="345"/>
      <c r="G9" s="345"/>
      <c r="H9" s="345"/>
      <c r="I9" s="345"/>
      <c r="J9" s="346"/>
    </row>
    <row r="10" spans="1:10" x14ac:dyDescent="0.25">
      <c r="A10" s="7"/>
      <c r="B10" s="323" t="s">
        <v>2</v>
      </c>
      <c r="C10" s="323"/>
      <c r="D10" s="323" t="s">
        <v>3</v>
      </c>
      <c r="E10" s="323" t="s">
        <v>148</v>
      </c>
      <c r="F10" s="323" t="s">
        <v>135</v>
      </c>
      <c r="G10" s="323" t="s">
        <v>134</v>
      </c>
      <c r="H10" s="323" t="s">
        <v>14</v>
      </c>
      <c r="I10" s="323" t="s">
        <v>15</v>
      </c>
      <c r="J10" s="323" t="s">
        <v>16</v>
      </c>
    </row>
    <row r="11" spans="1:10" s="21" customFormat="1" ht="18.75" customHeight="1" x14ac:dyDescent="0.3">
      <c r="A11" s="12" t="s">
        <v>70</v>
      </c>
      <c r="B11" s="13"/>
      <c r="C11" s="14"/>
      <c r="D11" s="139"/>
      <c r="E11" s="265"/>
      <c r="F11" s="140"/>
      <c r="G11" s="141"/>
      <c r="H11" s="142"/>
      <c r="I11" s="143"/>
      <c r="J11" s="144"/>
    </row>
    <row r="12" spans="1:10" s="37" customFormat="1" ht="14.25" customHeight="1" x14ac:dyDescent="0.25">
      <c r="A12" s="22"/>
      <c r="B12" s="39" t="s">
        <v>71</v>
      </c>
      <c r="C12" s="146"/>
      <c r="D12" s="147"/>
      <c r="E12" s="277">
        <v>1</v>
      </c>
      <c r="F12" s="28" t="s">
        <v>36</v>
      </c>
      <c r="G12" s="300">
        <v>0</v>
      </c>
      <c r="H12" s="301">
        <f>G12</f>
        <v>0</v>
      </c>
      <c r="I12" s="296">
        <f t="shared" ref="I12:I15" si="0">H12*0.21</f>
        <v>0</v>
      </c>
      <c r="J12" s="311">
        <f t="shared" ref="J12:J15" si="1">H12+I12</f>
        <v>0</v>
      </c>
    </row>
    <row r="13" spans="1:10" s="45" customFormat="1" ht="15" customHeight="1" x14ac:dyDescent="0.25">
      <c r="A13" s="148"/>
      <c r="B13" s="56" t="s">
        <v>77</v>
      </c>
      <c r="C13" s="149"/>
      <c r="D13" s="150"/>
      <c r="E13" s="151">
        <v>1</v>
      </c>
      <c r="F13" s="152" t="s">
        <v>36</v>
      </c>
      <c r="G13" s="302">
        <v>0</v>
      </c>
      <c r="H13" s="301">
        <f t="shared" ref="H13:H21" si="2">G13</f>
        <v>0</v>
      </c>
      <c r="I13" s="297">
        <f t="shared" si="0"/>
        <v>0</v>
      </c>
      <c r="J13" s="312">
        <f t="shared" si="1"/>
        <v>0</v>
      </c>
    </row>
    <row r="14" spans="1:10" s="21" customFormat="1" ht="15" customHeight="1" x14ac:dyDescent="0.25">
      <c r="A14" s="148"/>
      <c r="B14" s="56" t="s">
        <v>78</v>
      </c>
      <c r="C14" s="149"/>
      <c r="D14" s="153"/>
      <c r="E14" s="262">
        <v>1</v>
      </c>
      <c r="F14" s="152" t="s">
        <v>36</v>
      </c>
      <c r="G14" s="302">
        <v>0</v>
      </c>
      <c r="H14" s="301">
        <f t="shared" si="2"/>
        <v>0</v>
      </c>
      <c r="I14" s="297">
        <f t="shared" si="0"/>
        <v>0</v>
      </c>
      <c r="J14" s="312">
        <f t="shared" si="1"/>
        <v>0</v>
      </c>
    </row>
    <row r="15" spans="1:10" s="37" customFormat="1" ht="14.25" customHeight="1" x14ac:dyDescent="0.25">
      <c r="A15" s="22"/>
      <c r="B15" s="163" t="s">
        <v>72</v>
      </c>
      <c r="C15" s="146"/>
      <c r="D15" s="147"/>
      <c r="E15" s="277">
        <v>1</v>
      </c>
      <c r="F15" s="28" t="s">
        <v>36</v>
      </c>
      <c r="G15" s="300">
        <v>0</v>
      </c>
      <c r="H15" s="301">
        <f t="shared" si="2"/>
        <v>0</v>
      </c>
      <c r="I15" s="296">
        <f t="shared" si="0"/>
        <v>0</v>
      </c>
      <c r="J15" s="311">
        <f t="shared" si="1"/>
        <v>0</v>
      </c>
    </row>
    <row r="16" spans="1:10" s="80" customFormat="1" ht="18.75" customHeight="1" x14ac:dyDescent="0.3">
      <c r="A16" s="71" t="s">
        <v>30</v>
      </c>
      <c r="B16" s="154"/>
      <c r="C16" s="155"/>
      <c r="D16" s="139"/>
      <c r="E16" s="265"/>
      <c r="F16" s="140"/>
      <c r="G16" s="303"/>
      <c r="H16" s="304"/>
      <c r="I16" s="298"/>
      <c r="J16" s="313"/>
    </row>
    <row r="17" spans="1:11" s="89" customFormat="1" ht="15" customHeight="1" x14ac:dyDescent="0.25">
      <c r="A17" s="81"/>
      <c r="B17" s="156" t="s">
        <v>31</v>
      </c>
      <c r="C17" s="157"/>
      <c r="D17" s="158"/>
      <c r="E17" s="510">
        <v>1</v>
      </c>
      <c r="F17" s="86" t="s">
        <v>36</v>
      </c>
      <c r="G17" s="300">
        <v>0</v>
      </c>
      <c r="H17" s="301">
        <f t="shared" si="2"/>
        <v>0</v>
      </c>
      <c r="I17" s="296">
        <f t="shared" ref="I17" si="3">H17*0.21</f>
        <v>0</v>
      </c>
      <c r="J17" s="311">
        <f>H17+I17</f>
        <v>0</v>
      </c>
    </row>
    <row r="18" spans="1:11" s="80" customFormat="1" ht="18.75" customHeight="1" x14ac:dyDescent="0.3">
      <c r="A18" s="145" t="s">
        <v>33</v>
      </c>
      <c r="B18" s="154"/>
      <c r="C18" s="155"/>
      <c r="D18" s="139"/>
      <c r="E18" s="265"/>
      <c r="F18" s="140"/>
      <c r="G18" s="303"/>
      <c r="H18" s="304"/>
      <c r="I18" s="298"/>
      <c r="J18" s="313"/>
    </row>
    <row r="19" spans="1:11" s="89" customFormat="1" ht="15" customHeight="1" x14ac:dyDescent="0.25">
      <c r="A19" s="81"/>
      <c r="B19" s="91" t="s">
        <v>83</v>
      </c>
      <c r="C19" s="157"/>
      <c r="D19" s="158"/>
      <c r="E19" s="510">
        <v>24</v>
      </c>
      <c r="F19" s="281" t="s">
        <v>34</v>
      </c>
      <c r="G19" s="300">
        <v>0</v>
      </c>
      <c r="H19" s="301">
        <f>G19*E19</f>
        <v>0</v>
      </c>
      <c r="I19" s="296">
        <f t="shared" ref="I19" si="4">H19*0.21</f>
        <v>0</v>
      </c>
      <c r="J19" s="311">
        <f t="shared" ref="J19" si="5">H19+I19</f>
        <v>0</v>
      </c>
    </row>
    <row r="20" spans="1:11" s="37" customFormat="1" ht="18.75" x14ac:dyDescent="0.3">
      <c r="A20" s="71" t="s">
        <v>81</v>
      </c>
      <c r="B20" s="154"/>
      <c r="C20" s="155"/>
      <c r="D20" s="139"/>
      <c r="E20" s="511"/>
      <c r="F20" s="140"/>
      <c r="G20" s="303"/>
      <c r="H20" s="304"/>
      <c r="I20" s="298"/>
      <c r="J20" s="313"/>
    </row>
    <row r="21" spans="1:11" s="37" customFormat="1" ht="15.75" customHeight="1" x14ac:dyDescent="0.25">
      <c r="A21" s="81"/>
      <c r="B21" s="91" t="s">
        <v>105</v>
      </c>
      <c r="C21" s="157"/>
      <c r="D21" s="159"/>
      <c r="E21" s="510">
        <v>1</v>
      </c>
      <c r="F21" s="28" t="s">
        <v>36</v>
      </c>
      <c r="G21" s="300">
        <v>0</v>
      </c>
      <c r="H21" s="301">
        <f t="shared" si="2"/>
        <v>0</v>
      </c>
      <c r="I21" s="296">
        <f>H21*0.21</f>
        <v>0</v>
      </c>
      <c r="J21" s="311">
        <f>H21+I21</f>
        <v>0</v>
      </c>
      <c r="K21" s="95"/>
    </row>
    <row r="22" spans="1:11" s="37" customFormat="1" ht="18.75" x14ac:dyDescent="0.3">
      <c r="A22" s="71" t="s">
        <v>82</v>
      </c>
      <c r="B22" s="154"/>
      <c r="C22" s="155"/>
      <c r="D22" s="139"/>
      <c r="E22" s="511"/>
      <c r="F22" s="140"/>
      <c r="G22" s="303"/>
      <c r="H22" s="304"/>
      <c r="I22" s="298"/>
      <c r="J22" s="313"/>
    </row>
    <row r="23" spans="1:11" s="37" customFormat="1" x14ac:dyDescent="0.25">
      <c r="A23" s="97"/>
      <c r="B23" s="106" t="s">
        <v>106</v>
      </c>
      <c r="C23" s="160"/>
      <c r="D23" s="161"/>
      <c r="E23" s="512">
        <v>2</v>
      </c>
      <c r="F23" s="86" t="s">
        <v>36</v>
      </c>
      <c r="G23" s="305">
        <v>0</v>
      </c>
      <c r="H23" s="306">
        <f>G23*E23</f>
        <v>0</v>
      </c>
      <c r="I23" s="296">
        <f t="shared" ref="I23" si="6">H23*0.21</f>
        <v>0</v>
      </c>
      <c r="J23" s="314">
        <f t="shared" ref="J23" si="7">H23+I23</f>
        <v>0</v>
      </c>
    </row>
    <row r="24" spans="1:11" s="80" customFormat="1" ht="18.75" x14ac:dyDescent="0.3">
      <c r="A24" s="145" t="s">
        <v>37</v>
      </c>
      <c r="B24" s="154"/>
      <c r="C24" s="155"/>
      <c r="D24" s="139"/>
      <c r="E24" s="511"/>
      <c r="F24" s="140"/>
      <c r="G24" s="303"/>
      <c r="H24" s="304"/>
      <c r="I24" s="298"/>
      <c r="J24" s="313"/>
    </row>
    <row r="25" spans="1:11" s="89" customFormat="1" ht="15" customHeight="1" x14ac:dyDescent="0.25">
      <c r="A25" s="81"/>
      <c r="B25" s="156" t="s">
        <v>38</v>
      </c>
      <c r="C25" s="157"/>
      <c r="D25" s="162"/>
      <c r="E25" s="510">
        <v>1</v>
      </c>
      <c r="F25" s="111" t="s">
        <v>136</v>
      </c>
      <c r="G25" s="300">
        <v>0</v>
      </c>
      <c r="H25" s="301">
        <f t="shared" ref="H25:H26" si="8">G25</f>
        <v>0</v>
      </c>
      <c r="I25" s="296">
        <f>H25*0.21</f>
        <v>0</v>
      </c>
      <c r="J25" s="311">
        <f>H25+I25</f>
        <v>0</v>
      </c>
    </row>
    <row r="26" spans="1:11" s="89" customFormat="1" ht="15" customHeight="1" x14ac:dyDescent="0.25">
      <c r="A26" s="81"/>
      <c r="B26" s="156" t="s">
        <v>39</v>
      </c>
      <c r="C26" s="157"/>
      <c r="D26" s="162"/>
      <c r="E26" s="510">
        <v>1</v>
      </c>
      <c r="F26" s="111" t="s">
        <v>136</v>
      </c>
      <c r="G26" s="300">
        <v>0</v>
      </c>
      <c r="H26" s="301">
        <f t="shared" si="8"/>
        <v>0</v>
      </c>
      <c r="I26" s="296">
        <f>H26*0.21</f>
        <v>0</v>
      </c>
      <c r="J26" s="311">
        <f>H26+I26</f>
        <v>0</v>
      </c>
    </row>
    <row r="27" spans="1:11" s="80" customFormat="1" ht="18.75" x14ac:dyDescent="0.3">
      <c r="A27" s="145" t="s">
        <v>41</v>
      </c>
      <c r="B27" s="154"/>
      <c r="C27" s="155"/>
      <c r="D27" s="139"/>
      <c r="E27" s="511"/>
      <c r="F27" s="140"/>
      <c r="G27" s="303"/>
      <c r="H27" s="304"/>
      <c r="I27" s="298"/>
      <c r="J27" s="313"/>
    </row>
    <row r="28" spans="1:11" s="89" customFormat="1" x14ac:dyDescent="0.25">
      <c r="A28" s="81"/>
      <c r="B28" s="156" t="s">
        <v>42</v>
      </c>
      <c r="C28" s="157"/>
      <c r="D28" s="162"/>
      <c r="E28" s="510">
        <v>1</v>
      </c>
      <c r="F28" s="28" t="s">
        <v>36</v>
      </c>
      <c r="G28" s="300">
        <v>0</v>
      </c>
      <c r="H28" s="301">
        <f t="shared" ref="H28" si="9">G28</f>
        <v>0</v>
      </c>
      <c r="I28" s="296">
        <f>H28*0.21</f>
        <v>0</v>
      </c>
      <c r="J28" s="311">
        <f>H28+I28</f>
        <v>0</v>
      </c>
    </row>
    <row r="29" spans="1:11" s="80" customFormat="1" ht="18.75" x14ac:dyDescent="0.3">
      <c r="A29" s="145" t="s">
        <v>44</v>
      </c>
      <c r="B29" s="154"/>
      <c r="C29" s="155"/>
      <c r="D29" s="139"/>
      <c r="E29" s="511"/>
      <c r="F29" s="140"/>
      <c r="G29" s="515"/>
      <c r="H29" s="304"/>
      <c r="I29" s="298"/>
      <c r="J29" s="313"/>
    </row>
    <row r="30" spans="1:11" s="89" customFormat="1" x14ac:dyDescent="0.25">
      <c r="A30" s="81"/>
      <c r="B30" s="156" t="s">
        <v>45</v>
      </c>
      <c r="C30" s="157"/>
      <c r="D30" s="110"/>
      <c r="E30" s="510">
        <v>1</v>
      </c>
      <c r="F30" s="28" t="s">
        <v>136</v>
      </c>
      <c r="G30" s="300">
        <v>0</v>
      </c>
      <c r="H30" s="301">
        <f t="shared" ref="H30" si="10">G30</f>
        <v>0</v>
      </c>
      <c r="I30" s="296">
        <f>H30*0.21</f>
        <v>0</v>
      </c>
      <c r="J30" s="311">
        <f>H30+I30</f>
        <v>0</v>
      </c>
    </row>
    <row r="31" spans="1:11" s="80" customFormat="1" ht="18.75" x14ac:dyDescent="0.3">
      <c r="A31" s="145" t="s">
        <v>46</v>
      </c>
      <c r="B31" s="154"/>
      <c r="C31" s="155"/>
      <c r="D31" s="139"/>
      <c r="E31" s="511"/>
      <c r="F31" s="140"/>
      <c r="G31" s="303"/>
      <c r="H31" s="304"/>
      <c r="I31" s="298"/>
      <c r="J31" s="313"/>
    </row>
    <row r="32" spans="1:11" s="89" customFormat="1" x14ac:dyDescent="0.25">
      <c r="A32" s="81"/>
      <c r="B32" s="156" t="s">
        <v>47</v>
      </c>
      <c r="C32" s="157"/>
      <c r="D32" s="162"/>
      <c r="E32" s="510">
        <v>15</v>
      </c>
      <c r="F32" s="86" t="s">
        <v>36</v>
      </c>
      <c r="G32" s="300">
        <v>0</v>
      </c>
      <c r="H32" s="307">
        <f>G32*E32</f>
        <v>0</v>
      </c>
      <c r="I32" s="296">
        <f t="shared" ref="I32:I33" si="11">H32*0.21</f>
        <v>0</v>
      </c>
      <c r="J32" s="311">
        <f t="shared" ref="J32:J33" si="12">H32+I32</f>
        <v>0</v>
      </c>
    </row>
    <row r="33" spans="1:10" s="89" customFormat="1" x14ac:dyDescent="0.25">
      <c r="A33" s="81"/>
      <c r="B33" s="156" t="s">
        <v>48</v>
      </c>
      <c r="C33" s="157"/>
      <c r="D33" s="162"/>
      <c r="E33" s="510">
        <v>6</v>
      </c>
      <c r="F33" s="86" t="s">
        <v>32</v>
      </c>
      <c r="G33" s="300">
        <v>0</v>
      </c>
      <c r="H33" s="307">
        <f>G33*E33</f>
        <v>0</v>
      </c>
      <c r="I33" s="296">
        <f t="shared" si="11"/>
        <v>0</v>
      </c>
      <c r="J33" s="311">
        <f t="shared" si="12"/>
        <v>0</v>
      </c>
    </row>
    <row r="34" spans="1:10" s="80" customFormat="1" ht="18.75" x14ac:dyDescent="0.3">
      <c r="A34" s="145" t="s">
        <v>49</v>
      </c>
      <c r="B34" s="154"/>
      <c r="C34" s="155"/>
      <c r="D34" s="139"/>
      <c r="E34" s="511"/>
      <c r="F34" s="140"/>
      <c r="G34" s="303"/>
      <c r="H34" s="304"/>
      <c r="I34" s="298"/>
      <c r="J34" s="313"/>
    </row>
    <row r="35" spans="1:10" s="89" customFormat="1" x14ac:dyDescent="0.25">
      <c r="A35" s="81"/>
      <c r="B35" s="156" t="s">
        <v>50</v>
      </c>
      <c r="C35" s="157"/>
      <c r="D35" s="162"/>
      <c r="E35" s="510">
        <v>1.8</v>
      </c>
      <c r="F35" s="28" t="s">
        <v>32</v>
      </c>
      <c r="G35" s="300">
        <v>0</v>
      </c>
      <c r="H35" s="301">
        <f>G35*E35</f>
        <v>0</v>
      </c>
      <c r="I35" s="296">
        <f>H35*0.21</f>
        <v>0</v>
      </c>
      <c r="J35" s="311">
        <f>H35+I35</f>
        <v>0</v>
      </c>
    </row>
    <row r="36" spans="1:10" s="89" customFormat="1" x14ac:dyDescent="0.25">
      <c r="A36" s="81"/>
      <c r="B36" s="156" t="s">
        <v>52</v>
      </c>
      <c r="C36" s="157"/>
      <c r="D36" s="162"/>
      <c r="E36" s="510">
        <v>5</v>
      </c>
      <c r="F36" s="281" t="s">
        <v>53</v>
      </c>
      <c r="G36" s="300">
        <v>0</v>
      </c>
      <c r="H36" s="301">
        <f>G36*E36</f>
        <v>0</v>
      </c>
      <c r="I36" s="296">
        <f t="shared" ref="I36" si="13">H36*0.21</f>
        <v>0</v>
      </c>
      <c r="J36" s="311">
        <f t="shared" ref="J36" si="14">H36+I36</f>
        <v>0</v>
      </c>
    </row>
    <row r="37" spans="1:10" s="80" customFormat="1" ht="18.75" x14ac:dyDescent="0.3">
      <c r="A37" s="145" t="s">
        <v>54</v>
      </c>
      <c r="B37" s="154"/>
      <c r="C37" s="155"/>
      <c r="D37" s="139"/>
      <c r="E37" s="511"/>
      <c r="F37" s="140"/>
      <c r="G37" s="303"/>
      <c r="H37" s="304"/>
      <c r="I37" s="298"/>
      <c r="J37" s="313"/>
    </row>
    <row r="38" spans="1:10" s="89" customFormat="1" ht="14.45" customHeight="1" x14ac:dyDescent="0.25">
      <c r="A38" s="81"/>
      <c r="B38" s="156" t="s">
        <v>55</v>
      </c>
      <c r="C38" s="157"/>
      <c r="D38" s="162"/>
      <c r="E38" s="510">
        <v>1</v>
      </c>
      <c r="F38" s="86" t="s">
        <v>136</v>
      </c>
      <c r="G38" s="300">
        <v>0</v>
      </c>
      <c r="H38" s="301">
        <f t="shared" ref="H38" si="15">G38</f>
        <v>0</v>
      </c>
      <c r="I38" s="296">
        <f t="shared" ref="I38" si="16">H38*0.21</f>
        <v>0</v>
      </c>
      <c r="J38" s="311">
        <f t="shared" ref="J38" si="17">H38+I38</f>
        <v>0</v>
      </c>
    </row>
    <row r="39" spans="1:10" s="80" customFormat="1" ht="18.75" x14ac:dyDescent="0.3">
      <c r="A39" s="145" t="s">
        <v>57</v>
      </c>
      <c r="B39" s="154"/>
      <c r="C39" s="155"/>
      <c r="D39" s="139"/>
      <c r="E39" s="511"/>
      <c r="F39" s="140"/>
      <c r="G39" s="303"/>
      <c r="H39" s="304"/>
      <c r="I39" s="298"/>
      <c r="J39" s="313"/>
    </row>
    <row r="40" spans="1:10" s="89" customFormat="1" ht="14.45" customHeight="1" x14ac:dyDescent="0.25">
      <c r="A40" s="81"/>
      <c r="B40" s="156" t="s">
        <v>58</v>
      </c>
      <c r="C40" s="157"/>
      <c r="D40" s="162"/>
      <c r="E40" s="510">
        <v>1</v>
      </c>
      <c r="F40" s="28" t="s">
        <v>36</v>
      </c>
      <c r="G40" s="300">
        <v>0</v>
      </c>
      <c r="H40" s="301">
        <f t="shared" ref="H40:H45" si="18">G40</f>
        <v>0</v>
      </c>
      <c r="I40" s="296">
        <f t="shared" ref="I40:I44" si="19">H40*0.21</f>
        <v>0</v>
      </c>
      <c r="J40" s="311">
        <f t="shared" ref="J40:J44" si="20">H40+I40</f>
        <v>0</v>
      </c>
    </row>
    <row r="41" spans="1:10" s="89" customFormat="1" ht="14.45" customHeight="1" x14ac:dyDescent="0.25">
      <c r="A41" s="81"/>
      <c r="B41" s="156" t="s">
        <v>59</v>
      </c>
      <c r="C41" s="157"/>
      <c r="D41" s="162"/>
      <c r="E41" s="510">
        <v>1</v>
      </c>
      <c r="F41" s="28" t="s">
        <v>36</v>
      </c>
      <c r="G41" s="300">
        <v>0</v>
      </c>
      <c r="H41" s="301">
        <f t="shared" si="18"/>
        <v>0</v>
      </c>
      <c r="I41" s="296">
        <f t="shared" si="19"/>
        <v>0</v>
      </c>
      <c r="J41" s="311">
        <f t="shared" si="20"/>
        <v>0</v>
      </c>
    </row>
    <row r="42" spans="1:10" s="89" customFormat="1" ht="15.75" customHeight="1" x14ac:dyDescent="0.25">
      <c r="A42" s="81"/>
      <c r="B42" s="156" t="s">
        <v>60</v>
      </c>
      <c r="C42" s="157"/>
      <c r="D42" s="162"/>
      <c r="E42" s="510">
        <v>1</v>
      </c>
      <c r="F42" s="86" t="s">
        <v>36</v>
      </c>
      <c r="G42" s="300">
        <v>0</v>
      </c>
      <c r="H42" s="301">
        <f t="shared" si="18"/>
        <v>0</v>
      </c>
      <c r="I42" s="296">
        <f t="shared" si="19"/>
        <v>0</v>
      </c>
      <c r="J42" s="311">
        <f t="shared" si="20"/>
        <v>0</v>
      </c>
    </row>
    <row r="43" spans="1:10" s="89" customFormat="1" ht="14.45" customHeight="1" x14ac:dyDescent="0.25">
      <c r="A43" s="81"/>
      <c r="B43" s="156" t="s">
        <v>62</v>
      </c>
      <c r="C43" s="157"/>
      <c r="D43" s="162"/>
      <c r="E43" s="510">
        <v>1</v>
      </c>
      <c r="F43" s="28" t="s">
        <v>36</v>
      </c>
      <c r="G43" s="300">
        <v>0</v>
      </c>
      <c r="H43" s="301">
        <f t="shared" si="18"/>
        <v>0</v>
      </c>
      <c r="I43" s="296">
        <f t="shared" si="19"/>
        <v>0</v>
      </c>
      <c r="J43" s="311">
        <f t="shared" si="20"/>
        <v>0</v>
      </c>
    </row>
    <row r="44" spans="1:10" s="89" customFormat="1" ht="14.45" customHeight="1" x14ac:dyDescent="0.25">
      <c r="A44" s="81"/>
      <c r="B44" s="156" t="s">
        <v>64</v>
      </c>
      <c r="C44" s="157"/>
      <c r="D44" s="110"/>
      <c r="E44" s="510">
        <v>1</v>
      </c>
      <c r="F44" s="28" t="s">
        <v>36</v>
      </c>
      <c r="G44" s="300">
        <v>0</v>
      </c>
      <c r="H44" s="301">
        <f t="shared" si="18"/>
        <v>0</v>
      </c>
      <c r="I44" s="296">
        <f t="shared" si="19"/>
        <v>0</v>
      </c>
      <c r="J44" s="311">
        <f t="shared" si="20"/>
        <v>0</v>
      </c>
    </row>
    <row r="45" spans="1:10" s="127" customFormat="1" x14ac:dyDescent="0.25">
      <c r="A45" s="474" t="s">
        <v>137</v>
      </c>
      <c r="B45" s="475"/>
      <c r="C45" s="475"/>
      <c r="D45" s="475"/>
      <c r="E45" s="513">
        <v>1</v>
      </c>
      <c r="F45" s="281" t="s">
        <v>136</v>
      </c>
      <c r="G45" s="308">
        <v>0</v>
      </c>
      <c r="H45" s="301">
        <f t="shared" si="18"/>
        <v>0</v>
      </c>
      <c r="I45" s="296">
        <f t="shared" ref="I45" si="21">H45*0.21</f>
        <v>0</v>
      </c>
      <c r="J45" s="311">
        <f t="shared" ref="J45" si="22">H45+I45</f>
        <v>0</v>
      </c>
    </row>
    <row r="46" spans="1:10" s="127" customFormat="1" ht="32.1" customHeight="1" x14ac:dyDescent="0.25">
      <c r="A46" s="449" t="s">
        <v>65</v>
      </c>
      <c r="B46" s="476"/>
      <c r="C46" s="476"/>
      <c r="D46" s="477"/>
      <c r="E46" s="514">
        <v>25</v>
      </c>
      <c r="F46" s="281" t="s">
        <v>19</v>
      </c>
      <c r="G46" s="309">
        <v>0</v>
      </c>
      <c r="H46" s="310">
        <f>G46*E46</f>
        <v>0</v>
      </c>
      <c r="I46" s="299">
        <f t="shared" ref="I46" si="23">H46*0.21</f>
        <v>0</v>
      </c>
      <c r="J46" s="315">
        <f t="shared" ref="J46" si="24">H46+I46</f>
        <v>0</v>
      </c>
    </row>
    <row r="47" spans="1:10" x14ac:dyDescent="0.25">
      <c r="A47" s="347" t="s">
        <v>17</v>
      </c>
      <c r="B47" s="348"/>
      <c r="C47" s="348"/>
      <c r="D47" s="349"/>
      <c r="E47" s="283"/>
      <c r="F47" s="285"/>
      <c r="G47" s="287"/>
      <c r="H47" s="288" t="s">
        <v>14</v>
      </c>
      <c r="I47" s="289" t="s">
        <v>15</v>
      </c>
      <c r="J47" s="290" t="s">
        <v>16</v>
      </c>
    </row>
    <row r="48" spans="1:10" ht="15.75" x14ac:dyDescent="0.25">
      <c r="A48" s="350"/>
      <c r="B48" s="351"/>
      <c r="C48" s="351"/>
      <c r="D48" s="352"/>
      <c r="E48" s="291"/>
      <c r="F48" s="293"/>
      <c r="G48" s="295"/>
      <c r="H48" s="316">
        <f>SUM(H12:H46)</f>
        <v>0</v>
      </c>
      <c r="I48" s="317">
        <f>H48*0.21</f>
        <v>0</v>
      </c>
      <c r="J48" s="318">
        <f>H48+I48</f>
        <v>0</v>
      </c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386" t="s">
        <v>9</v>
      </c>
      <c r="B50" s="387"/>
      <c r="C50" s="462" t="str">
        <f>Rekapitulace!C13</f>
        <v>-</v>
      </c>
      <c r="D50" s="463"/>
      <c r="E50" s="463"/>
      <c r="F50" s="464"/>
      <c r="G50" s="465" t="s">
        <v>10</v>
      </c>
      <c r="H50" s="439"/>
      <c r="I50" s="439"/>
      <c r="J50" s="440"/>
    </row>
    <row r="51" spans="1:10" x14ac:dyDescent="0.25">
      <c r="A51" s="390" t="s">
        <v>11</v>
      </c>
      <c r="B51" s="391"/>
      <c r="C51" s="468" t="str">
        <f>Rekapitulace!C14</f>
        <v>-</v>
      </c>
      <c r="D51" s="469"/>
      <c r="E51" s="469"/>
      <c r="F51" s="470"/>
      <c r="G51" s="466"/>
      <c r="H51" s="441"/>
      <c r="I51" s="441"/>
      <c r="J51" s="442"/>
    </row>
    <row r="52" spans="1:10" x14ac:dyDescent="0.25">
      <c r="A52" s="390" t="s">
        <v>12</v>
      </c>
      <c r="B52" s="391"/>
      <c r="C52" s="468" t="str">
        <f>Rekapitulace!C15</f>
        <v>-</v>
      </c>
      <c r="D52" s="469"/>
      <c r="E52" s="469"/>
      <c r="F52" s="470"/>
      <c r="G52" s="466"/>
      <c r="H52" s="441"/>
      <c r="I52" s="441"/>
      <c r="J52" s="442"/>
    </row>
    <row r="53" spans="1:10" x14ac:dyDescent="0.25">
      <c r="A53" s="445" t="s">
        <v>7</v>
      </c>
      <c r="B53" s="446"/>
      <c r="C53" s="471" t="str">
        <f>Rekapitulace!C16</f>
        <v>-</v>
      </c>
      <c r="D53" s="472"/>
      <c r="E53" s="472"/>
      <c r="F53" s="473"/>
      <c r="G53" s="467"/>
      <c r="H53" s="443"/>
      <c r="I53" s="443"/>
      <c r="J53" s="444"/>
    </row>
  </sheetData>
  <sheetProtection password="CC4E" sheet="1" objects="1" scenarios="1"/>
  <protectedRanges>
    <protectedRange sqref="G12:G15 G17 G19 G21 G23 G25:G26 G32:G33 G35:G36 G38 G28:G30 G40:G46" name="edit"/>
  </protectedRanges>
  <mergeCells count="15">
    <mergeCell ref="A1:J4"/>
    <mergeCell ref="A5:J7"/>
    <mergeCell ref="A8:J9"/>
    <mergeCell ref="A50:B50"/>
    <mergeCell ref="C50:F50"/>
    <mergeCell ref="G50:J53"/>
    <mergeCell ref="A51:B51"/>
    <mergeCell ref="C51:F51"/>
    <mergeCell ref="A52:B52"/>
    <mergeCell ref="C52:F52"/>
    <mergeCell ref="A53:B53"/>
    <mergeCell ref="C53:F53"/>
    <mergeCell ref="A45:D45"/>
    <mergeCell ref="A46:D46"/>
    <mergeCell ref="A47:D4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145" zoomScaleNormal="145" workbookViewId="0">
      <selection activeCell="D41" sqref="D41"/>
    </sheetView>
  </sheetViews>
  <sheetFormatPr defaultRowHeight="15" x14ac:dyDescent="0.25"/>
  <cols>
    <col min="2" max="2" width="10.5703125" customWidth="1"/>
    <col min="3" max="3" width="24.28515625" customWidth="1"/>
    <col min="4" max="4" width="17.7109375" customWidth="1"/>
    <col min="5" max="5" width="5.5703125" customWidth="1"/>
  </cols>
  <sheetData>
    <row r="1" spans="1:12" x14ac:dyDescent="0.25">
      <c r="A1" s="326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8"/>
    </row>
    <row r="2" spans="1:12" x14ac:dyDescent="0.25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1"/>
    </row>
    <row r="3" spans="1:12" x14ac:dyDescent="0.25">
      <c r="A3" s="329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1"/>
    </row>
    <row r="4" spans="1:12" x14ac:dyDescent="0.25">
      <c r="A4" s="329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1"/>
    </row>
    <row r="5" spans="1:12" x14ac:dyDescent="0.25">
      <c r="A5" s="332" t="s">
        <v>162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4"/>
    </row>
    <row r="6" spans="1:12" x14ac:dyDescent="0.25">
      <c r="A6" s="335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7"/>
    </row>
    <row r="7" spans="1:12" x14ac:dyDescent="0.25">
      <c r="A7" s="338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40"/>
    </row>
    <row r="8" spans="1:12" x14ac:dyDescent="0.25">
      <c r="A8" s="379" t="s">
        <v>161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1"/>
    </row>
    <row r="9" spans="1:12" x14ac:dyDescent="0.25">
      <c r="A9" s="382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4"/>
    </row>
    <row r="10" spans="1:12" x14ac:dyDescent="0.25">
      <c r="A10" s="164"/>
      <c r="B10" s="165" t="s">
        <v>2</v>
      </c>
      <c r="C10" s="170"/>
      <c r="D10" s="170" t="s">
        <v>3</v>
      </c>
      <c r="E10" s="169"/>
      <c r="F10" s="166"/>
      <c r="G10" s="170"/>
      <c r="H10" s="385"/>
      <c r="I10" s="385"/>
      <c r="J10" s="167"/>
      <c r="K10" s="170"/>
      <c r="L10" s="168"/>
    </row>
    <row r="11" spans="1:12" ht="18.75" x14ac:dyDescent="0.3">
      <c r="A11" s="171" t="s">
        <v>111</v>
      </c>
      <c r="B11" s="172"/>
      <c r="C11" s="173"/>
      <c r="D11" s="174"/>
      <c r="E11" s="175"/>
      <c r="F11" s="176"/>
      <c r="G11" s="176"/>
      <c r="H11" s="404"/>
      <c r="I11" s="404"/>
      <c r="J11" s="177"/>
      <c r="K11" s="178"/>
      <c r="L11" s="179"/>
    </row>
    <row r="12" spans="1:12" x14ac:dyDescent="0.25">
      <c r="A12" s="180"/>
      <c r="B12" s="181" t="s">
        <v>112</v>
      </c>
      <c r="C12" s="182"/>
      <c r="D12" s="183"/>
      <c r="E12" s="184"/>
      <c r="F12" s="185"/>
      <c r="G12" s="186"/>
      <c r="H12" s="187"/>
      <c r="I12" s="185"/>
      <c r="J12" s="188"/>
      <c r="K12" s="185"/>
      <c r="L12" s="189"/>
    </row>
    <row r="13" spans="1:12" x14ac:dyDescent="0.25">
      <c r="A13" s="190"/>
      <c r="B13" s="486"/>
      <c r="C13" s="487"/>
      <c r="D13" s="191" t="s">
        <v>24</v>
      </c>
      <c r="E13" s="402" t="s">
        <v>113</v>
      </c>
      <c r="F13" s="402"/>
      <c r="G13" s="402"/>
      <c r="H13" s="402"/>
      <c r="I13" s="402"/>
      <c r="J13" s="402"/>
      <c r="K13" s="402"/>
      <c r="L13" s="403"/>
    </row>
    <row r="14" spans="1:12" x14ac:dyDescent="0.25">
      <c r="A14" s="192"/>
      <c r="B14" s="488"/>
      <c r="C14" s="489"/>
      <c r="D14" s="191" t="s">
        <v>25</v>
      </c>
      <c r="E14" s="402" t="s">
        <v>114</v>
      </c>
      <c r="F14" s="402"/>
      <c r="G14" s="402"/>
      <c r="H14" s="402"/>
      <c r="I14" s="402"/>
      <c r="J14" s="402"/>
      <c r="K14" s="402"/>
      <c r="L14" s="403"/>
    </row>
    <row r="15" spans="1:12" ht="111.75" customHeight="1" x14ac:dyDescent="0.25">
      <c r="A15" s="193"/>
      <c r="B15" s="490"/>
      <c r="C15" s="491"/>
      <c r="D15" s="191" t="s">
        <v>26</v>
      </c>
      <c r="E15" s="402" t="s">
        <v>159</v>
      </c>
      <c r="F15" s="402"/>
      <c r="G15" s="402"/>
      <c r="H15" s="402"/>
      <c r="I15" s="402"/>
      <c r="J15" s="402"/>
      <c r="K15" s="402"/>
      <c r="L15" s="403"/>
    </row>
    <row r="16" spans="1:12" x14ac:dyDescent="0.25">
      <c r="A16" s="194"/>
      <c r="B16" s="195" t="s">
        <v>115</v>
      </c>
      <c r="C16" s="196"/>
      <c r="D16" s="197"/>
      <c r="E16" s="198"/>
      <c r="F16" s="199"/>
      <c r="G16" s="200"/>
      <c r="H16" s="201"/>
      <c r="I16" s="199"/>
      <c r="J16" s="202"/>
      <c r="K16" s="199"/>
      <c r="L16" s="203"/>
    </row>
    <row r="17" spans="1:12" x14ac:dyDescent="0.25">
      <c r="A17" s="190"/>
      <c r="B17" s="486"/>
      <c r="C17" s="487"/>
      <c r="D17" s="191" t="s">
        <v>24</v>
      </c>
      <c r="E17" s="402" t="s">
        <v>113</v>
      </c>
      <c r="F17" s="402"/>
      <c r="G17" s="402"/>
      <c r="H17" s="402"/>
      <c r="I17" s="402"/>
      <c r="J17" s="402"/>
      <c r="K17" s="402"/>
      <c r="L17" s="403"/>
    </row>
    <row r="18" spans="1:12" x14ac:dyDescent="0.25">
      <c r="A18" s="192"/>
      <c r="B18" s="488"/>
      <c r="C18" s="489"/>
      <c r="D18" s="191" t="s">
        <v>25</v>
      </c>
      <c r="E18" s="402" t="s">
        <v>116</v>
      </c>
      <c r="F18" s="402"/>
      <c r="G18" s="402"/>
      <c r="H18" s="402"/>
      <c r="I18" s="402"/>
      <c r="J18" s="402"/>
      <c r="K18" s="402"/>
      <c r="L18" s="403"/>
    </row>
    <row r="19" spans="1:12" ht="111" customHeight="1" x14ac:dyDescent="0.25">
      <c r="A19" s="193"/>
      <c r="B19" s="490"/>
      <c r="C19" s="491"/>
      <c r="D19" s="191" t="s">
        <v>26</v>
      </c>
      <c r="E19" s="402" t="s">
        <v>159</v>
      </c>
      <c r="F19" s="402"/>
      <c r="G19" s="402"/>
      <c r="H19" s="402"/>
      <c r="I19" s="402"/>
      <c r="J19" s="402"/>
      <c r="K19" s="402"/>
      <c r="L19" s="403"/>
    </row>
    <row r="20" spans="1:12" x14ac:dyDescent="0.25">
      <c r="A20" s="204"/>
      <c r="B20" s="205" t="s">
        <v>117</v>
      </c>
      <c r="C20" s="206"/>
      <c r="D20" s="206"/>
      <c r="E20" s="198"/>
      <c r="F20" s="199"/>
      <c r="G20" s="200"/>
      <c r="H20" s="201"/>
      <c r="I20" s="199"/>
      <c r="J20" s="207"/>
      <c r="K20" s="199"/>
      <c r="L20" s="203"/>
    </row>
    <row r="21" spans="1:12" x14ac:dyDescent="0.25">
      <c r="A21" s="208"/>
      <c r="B21" s="486"/>
      <c r="C21" s="487"/>
      <c r="D21" s="191" t="s">
        <v>24</v>
      </c>
      <c r="E21" s="402"/>
      <c r="F21" s="402"/>
      <c r="G21" s="402"/>
      <c r="H21" s="402"/>
      <c r="I21" s="402"/>
      <c r="J21" s="402"/>
      <c r="K21" s="402"/>
      <c r="L21" s="403"/>
    </row>
    <row r="22" spans="1:12" x14ac:dyDescent="0.25">
      <c r="A22" s="209"/>
      <c r="B22" s="488"/>
      <c r="C22" s="489"/>
      <c r="D22" s="191" t="s">
        <v>25</v>
      </c>
      <c r="E22" s="402"/>
      <c r="F22" s="402"/>
      <c r="G22" s="402"/>
      <c r="H22" s="402"/>
      <c r="I22" s="402"/>
      <c r="J22" s="402"/>
      <c r="K22" s="402"/>
      <c r="L22" s="403"/>
    </row>
    <row r="23" spans="1:12" ht="111.75" customHeight="1" x14ac:dyDescent="0.25">
      <c r="A23" s="210"/>
      <c r="B23" s="490"/>
      <c r="C23" s="491"/>
      <c r="D23" s="191" t="s">
        <v>26</v>
      </c>
      <c r="E23" s="402" t="s">
        <v>118</v>
      </c>
      <c r="F23" s="402"/>
      <c r="G23" s="402"/>
      <c r="H23" s="402"/>
      <c r="I23" s="402"/>
      <c r="J23" s="402"/>
      <c r="K23" s="402"/>
      <c r="L23" s="403"/>
    </row>
    <row r="24" spans="1:12" ht="18.75" x14ac:dyDescent="0.3">
      <c r="A24" s="211" t="s">
        <v>119</v>
      </c>
      <c r="B24" s="212"/>
      <c r="C24" s="213"/>
      <c r="D24" s="214"/>
      <c r="E24" s="215"/>
      <c r="F24" s="216"/>
      <c r="G24" s="216"/>
      <c r="H24" s="411"/>
      <c r="I24" s="411"/>
      <c r="J24" s="217"/>
      <c r="K24" s="218"/>
      <c r="L24" s="219"/>
    </row>
    <row r="25" spans="1:12" x14ac:dyDescent="0.25">
      <c r="A25" s="223"/>
      <c r="B25" s="224" t="s">
        <v>138</v>
      </c>
      <c r="C25" s="196"/>
      <c r="D25" s="197"/>
      <c r="E25" s="198"/>
      <c r="F25" s="199"/>
      <c r="G25" s="200"/>
      <c r="H25" s="201"/>
      <c r="I25" s="199"/>
      <c r="J25" s="202"/>
      <c r="K25" s="199"/>
      <c r="L25" s="203"/>
    </row>
    <row r="26" spans="1:12" x14ac:dyDescent="0.25">
      <c r="A26" s="220"/>
      <c r="B26" s="480"/>
      <c r="C26" s="481"/>
      <c r="D26" s="191" t="s">
        <v>24</v>
      </c>
      <c r="E26" s="402" t="s">
        <v>145</v>
      </c>
      <c r="F26" s="402"/>
      <c r="G26" s="402"/>
      <c r="H26" s="402"/>
      <c r="I26" s="402"/>
      <c r="J26" s="402"/>
      <c r="K26" s="402"/>
      <c r="L26" s="403"/>
    </row>
    <row r="27" spans="1:12" x14ac:dyDescent="0.25">
      <c r="A27" s="221"/>
      <c r="B27" s="482"/>
      <c r="C27" s="483"/>
      <c r="D27" s="191" t="s">
        <v>25</v>
      </c>
      <c r="E27" s="402" t="s">
        <v>172</v>
      </c>
      <c r="F27" s="402"/>
      <c r="G27" s="402"/>
      <c r="H27" s="402"/>
      <c r="I27" s="402"/>
      <c r="J27" s="402"/>
      <c r="K27" s="402"/>
      <c r="L27" s="403"/>
    </row>
    <row r="28" spans="1:12" ht="111.75" customHeight="1" x14ac:dyDescent="0.25">
      <c r="A28" s="222"/>
      <c r="B28" s="484"/>
      <c r="C28" s="485"/>
      <c r="D28" s="191" t="s">
        <v>26</v>
      </c>
      <c r="E28" s="402" t="s">
        <v>174</v>
      </c>
      <c r="F28" s="402"/>
      <c r="G28" s="402"/>
      <c r="H28" s="402"/>
      <c r="I28" s="402"/>
      <c r="J28" s="402"/>
      <c r="K28" s="402"/>
      <c r="L28" s="403"/>
    </row>
    <row r="29" spans="1:12" x14ac:dyDescent="0.25">
      <c r="A29" s="223"/>
      <c r="B29" s="224" t="s">
        <v>141</v>
      </c>
      <c r="C29" s="196"/>
      <c r="D29" s="197"/>
      <c r="E29" s="198"/>
      <c r="F29" s="199"/>
      <c r="G29" s="200"/>
      <c r="H29" s="201"/>
      <c r="I29" s="199"/>
      <c r="J29" s="202"/>
      <c r="K29" s="199"/>
      <c r="L29" s="203"/>
    </row>
    <row r="30" spans="1:12" x14ac:dyDescent="0.25">
      <c r="A30" s="220"/>
      <c r="B30" s="480"/>
      <c r="C30" s="481"/>
      <c r="D30" s="191" t="s">
        <v>24</v>
      </c>
      <c r="E30" s="402" t="s">
        <v>144</v>
      </c>
      <c r="F30" s="402"/>
      <c r="G30" s="402"/>
      <c r="H30" s="402"/>
      <c r="I30" s="402"/>
      <c r="J30" s="402"/>
      <c r="K30" s="402"/>
      <c r="L30" s="403"/>
    </row>
    <row r="31" spans="1:12" x14ac:dyDescent="0.25">
      <c r="A31" s="221"/>
      <c r="B31" s="482"/>
      <c r="C31" s="483"/>
      <c r="D31" s="191" t="s">
        <v>25</v>
      </c>
      <c r="E31" s="402" t="s">
        <v>173</v>
      </c>
      <c r="F31" s="402"/>
      <c r="G31" s="402"/>
      <c r="H31" s="402"/>
      <c r="I31" s="402"/>
      <c r="J31" s="402"/>
      <c r="K31" s="402"/>
      <c r="L31" s="403"/>
    </row>
    <row r="32" spans="1:12" ht="111.75" customHeight="1" x14ac:dyDescent="0.25">
      <c r="A32" s="222"/>
      <c r="B32" s="484"/>
      <c r="C32" s="485"/>
      <c r="D32" s="191" t="s">
        <v>26</v>
      </c>
      <c r="E32" s="402" t="s">
        <v>174</v>
      </c>
      <c r="F32" s="402"/>
      <c r="G32" s="402"/>
      <c r="H32" s="402"/>
      <c r="I32" s="402"/>
      <c r="J32" s="402"/>
      <c r="K32" s="402"/>
      <c r="L32" s="403"/>
    </row>
    <row r="33" spans="1:12" x14ac:dyDescent="0.25">
      <c r="A33" s="225"/>
      <c r="B33" s="195" t="s">
        <v>120</v>
      </c>
      <c r="C33" s="196"/>
      <c r="D33" s="226"/>
      <c r="E33" s="227"/>
      <c r="F33" s="199"/>
      <c r="G33" s="200"/>
      <c r="H33" s="201"/>
      <c r="I33" s="199"/>
      <c r="J33" s="202"/>
      <c r="K33" s="199"/>
      <c r="L33" s="203"/>
    </row>
    <row r="34" spans="1:12" x14ac:dyDescent="0.25">
      <c r="A34" s="228"/>
      <c r="B34" s="486"/>
      <c r="C34" s="487"/>
      <c r="D34" s="191" t="s">
        <v>24</v>
      </c>
      <c r="E34" s="402"/>
      <c r="F34" s="402"/>
      <c r="G34" s="402"/>
      <c r="H34" s="402"/>
      <c r="I34" s="402"/>
      <c r="J34" s="402"/>
      <c r="K34" s="402"/>
      <c r="L34" s="403"/>
    </row>
    <row r="35" spans="1:12" x14ac:dyDescent="0.25">
      <c r="A35" s="229"/>
      <c r="B35" s="488"/>
      <c r="C35" s="489"/>
      <c r="D35" s="191" t="s">
        <v>25</v>
      </c>
      <c r="E35" s="402" t="s">
        <v>143</v>
      </c>
      <c r="F35" s="402"/>
      <c r="G35" s="402"/>
      <c r="H35" s="402"/>
      <c r="I35" s="402"/>
      <c r="J35" s="402"/>
      <c r="K35" s="402"/>
      <c r="L35" s="403"/>
    </row>
    <row r="36" spans="1:12" ht="111.75" customHeight="1" x14ac:dyDescent="0.25">
      <c r="A36" s="230"/>
      <c r="B36" s="490"/>
      <c r="C36" s="491"/>
      <c r="D36" s="191" t="s">
        <v>26</v>
      </c>
      <c r="E36" s="402" t="s">
        <v>121</v>
      </c>
      <c r="F36" s="402"/>
      <c r="G36" s="402"/>
      <c r="H36" s="402"/>
      <c r="I36" s="402"/>
      <c r="J36" s="402"/>
      <c r="K36" s="402"/>
      <c r="L36" s="403"/>
    </row>
    <row r="37" spans="1:12" ht="18.75" x14ac:dyDescent="0.3">
      <c r="A37" s="211" t="s">
        <v>122</v>
      </c>
      <c r="B37" s="212"/>
      <c r="C37" s="213"/>
      <c r="D37" s="214"/>
      <c r="E37" s="215"/>
      <c r="F37" s="216"/>
      <c r="G37" s="216"/>
      <c r="H37" s="411"/>
      <c r="I37" s="411"/>
      <c r="J37" s="217"/>
      <c r="K37" s="218"/>
      <c r="L37" s="219"/>
    </row>
    <row r="38" spans="1:12" x14ac:dyDescent="0.25">
      <c r="A38" s="180"/>
      <c r="B38" s="231" t="s">
        <v>123</v>
      </c>
      <c r="C38" s="232"/>
      <c r="D38" s="233"/>
      <c r="E38" s="234"/>
      <c r="F38" s="236"/>
      <c r="G38" s="237"/>
      <c r="H38" s="238"/>
      <c r="I38" s="239"/>
      <c r="J38" s="240"/>
      <c r="K38" s="235"/>
      <c r="L38" s="241"/>
    </row>
    <row r="39" spans="1:12" x14ac:dyDescent="0.25">
      <c r="A39" s="190"/>
      <c r="B39" s="412"/>
      <c r="C39" s="413"/>
      <c r="D39" s="242" t="s">
        <v>24</v>
      </c>
      <c r="E39" s="402" t="s">
        <v>128</v>
      </c>
      <c r="F39" s="402"/>
      <c r="G39" s="402"/>
      <c r="H39" s="402"/>
      <c r="I39" s="402"/>
      <c r="J39" s="402"/>
      <c r="K39" s="402"/>
      <c r="L39" s="403"/>
    </row>
    <row r="40" spans="1:12" x14ac:dyDescent="0.25">
      <c r="A40" s="192"/>
      <c r="B40" s="414"/>
      <c r="C40" s="415"/>
      <c r="D40" s="242" t="s">
        <v>25</v>
      </c>
      <c r="E40" s="402" t="s">
        <v>129</v>
      </c>
      <c r="F40" s="402"/>
      <c r="G40" s="402"/>
      <c r="H40" s="402"/>
      <c r="I40" s="402"/>
      <c r="J40" s="402"/>
      <c r="K40" s="402"/>
      <c r="L40" s="403"/>
    </row>
    <row r="41" spans="1:12" ht="111.75" customHeight="1" x14ac:dyDescent="0.25">
      <c r="A41" s="193"/>
      <c r="B41" s="416"/>
      <c r="C41" s="417"/>
      <c r="D41" s="242" t="s">
        <v>26</v>
      </c>
      <c r="E41" s="402" t="s">
        <v>127</v>
      </c>
      <c r="F41" s="402"/>
      <c r="G41" s="402"/>
      <c r="H41" s="402"/>
      <c r="I41" s="402"/>
      <c r="J41" s="402"/>
      <c r="K41" s="402"/>
      <c r="L41" s="403"/>
    </row>
    <row r="42" spans="1:12" x14ac:dyDescent="0.25">
      <c r="A42" s="194"/>
      <c r="B42" s="244" t="s">
        <v>124</v>
      </c>
      <c r="C42" s="243"/>
      <c r="D42" s="245"/>
      <c r="E42" s="246"/>
      <c r="F42" s="248"/>
      <c r="G42" s="249"/>
      <c r="H42" s="250"/>
      <c r="I42" s="251"/>
      <c r="J42" s="252"/>
      <c r="K42" s="247"/>
      <c r="L42" s="253"/>
    </row>
    <row r="43" spans="1:12" x14ac:dyDescent="0.25">
      <c r="A43" s="190"/>
      <c r="B43" s="412"/>
      <c r="C43" s="413"/>
      <c r="D43" s="254" t="s">
        <v>24</v>
      </c>
      <c r="E43" s="435" t="s">
        <v>125</v>
      </c>
      <c r="F43" s="402"/>
      <c r="G43" s="402"/>
      <c r="H43" s="402"/>
      <c r="I43" s="402"/>
      <c r="J43" s="402"/>
      <c r="K43" s="402"/>
      <c r="L43" s="403"/>
    </row>
    <row r="44" spans="1:12" x14ac:dyDescent="0.25">
      <c r="A44" s="192"/>
      <c r="B44" s="414"/>
      <c r="C44" s="415"/>
      <c r="D44" s="254" t="s">
        <v>25</v>
      </c>
      <c r="E44" s="435" t="s">
        <v>146</v>
      </c>
      <c r="F44" s="402"/>
      <c r="G44" s="402"/>
      <c r="H44" s="402"/>
      <c r="I44" s="402"/>
      <c r="J44" s="402"/>
      <c r="K44" s="402"/>
      <c r="L44" s="403"/>
    </row>
    <row r="45" spans="1:12" ht="114.75" customHeight="1" x14ac:dyDescent="0.25">
      <c r="A45" s="255"/>
      <c r="B45" s="478"/>
      <c r="C45" s="479"/>
      <c r="D45" s="256" t="s">
        <v>26</v>
      </c>
      <c r="E45" s="402" t="s">
        <v>175</v>
      </c>
      <c r="F45" s="402"/>
      <c r="G45" s="402"/>
      <c r="H45" s="402"/>
      <c r="I45" s="402"/>
      <c r="J45" s="402"/>
      <c r="K45" s="402"/>
      <c r="L45" s="403"/>
    </row>
  </sheetData>
  <sheetProtection password="CC4E" sheet="1" objects="1" scenarios="1"/>
  <mergeCells count="39">
    <mergeCell ref="A1:L4"/>
    <mergeCell ref="A5:L7"/>
    <mergeCell ref="A8:L9"/>
    <mergeCell ref="H10:I10"/>
    <mergeCell ref="H11:I11"/>
    <mergeCell ref="B13:C15"/>
    <mergeCell ref="E13:L13"/>
    <mergeCell ref="E14:L14"/>
    <mergeCell ref="E15:L15"/>
    <mergeCell ref="B17:C19"/>
    <mergeCell ref="E17:L17"/>
    <mergeCell ref="E18:L18"/>
    <mergeCell ref="E19:L19"/>
    <mergeCell ref="B26:C28"/>
    <mergeCell ref="E26:L26"/>
    <mergeCell ref="E27:L27"/>
    <mergeCell ref="E28:L28"/>
    <mergeCell ref="B21:C23"/>
    <mergeCell ref="E21:L21"/>
    <mergeCell ref="E22:L22"/>
    <mergeCell ref="E23:L23"/>
    <mergeCell ref="H24:I24"/>
    <mergeCell ref="B30:C32"/>
    <mergeCell ref="E30:L30"/>
    <mergeCell ref="E31:L31"/>
    <mergeCell ref="E32:L32"/>
    <mergeCell ref="B34:C36"/>
    <mergeCell ref="E34:L34"/>
    <mergeCell ref="E35:L35"/>
    <mergeCell ref="E36:L36"/>
    <mergeCell ref="H37:I37"/>
    <mergeCell ref="B43:C45"/>
    <mergeCell ref="E43:L43"/>
    <mergeCell ref="E44:L44"/>
    <mergeCell ref="E45:L45"/>
    <mergeCell ref="B39:C41"/>
    <mergeCell ref="E39:L39"/>
    <mergeCell ref="E40:L40"/>
    <mergeCell ref="E41:L4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zoomScale="130" zoomScaleNormal="130" workbookViewId="0">
      <selection activeCell="G23" sqref="G23"/>
    </sheetView>
  </sheetViews>
  <sheetFormatPr defaultRowHeight="15" x14ac:dyDescent="0.25"/>
  <cols>
    <col min="4" max="4" width="11.5703125" customWidth="1"/>
    <col min="5" max="5" width="9.7109375" customWidth="1"/>
    <col min="6" max="6" width="6.42578125" customWidth="1"/>
    <col min="7" max="7" width="12.7109375" customWidth="1"/>
    <col min="8" max="8" width="12.85546875" customWidth="1"/>
    <col min="9" max="9" width="12.140625" customWidth="1"/>
    <col min="10" max="10" width="17.5703125" customWidth="1"/>
  </cols>
  <sheetData>
    <row r="1" spans="1:10" x14ac:dyDescent="0.25">
      <c r="A1" s="326" t="s">
        <v>18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x14ac:dyDescent="0.25">
      <c r="A2" s="329"/>
      <c r="B2" s="330"/>
      <c r="C2" s="330"/>
      <c r="D2" s="330"/>
      <c r="E2" s="330"/>
      <c r="F2" s="330"/>
      <c r="G2" s="330"/>
      <c r="H2" s="330"/>
      <c r="I2" s="330"/>
      <c r="J2" s="331"/>
    </row>
    <row r="3" spans="1:10" x14ac:dyDescent="0.25">
      <c r="A3" s="329"/>
      <c r="B3" s="330"/>
      <c r="C3" s="330"/>
      <c r="D3" s="330"/>
      <c r="E3" s="330"/>
      <c r="F3" s="330"/>
      <c r="G3" s="330"/>
      <c r="H3" s="330"/>
      <c r="I3" s="330"/>
      <c r="J3" s="331"/>
    </row>
    <row r="4" spans="1:10" x14ac:dyDescent="0.25">
      <c r="A4" s="329"/>
      <c r="B4" s="330"/>
      <c r="C4" s="330"/>
      <c r="D4" s="330"/>
      <c r="E4" s="330"/>
      <c r="F4" s="330"/>
      <c r="G4" s="330"/>
      <c r="H4" s="330"/>
      <c r="I4" s="330"/>
      <c r="J4" s="331"/>
    </row>
    <row r="5" spans="1:10" x14ac:dyDescent="0.25">
      <c r="A5" s="332" t="s">
        <v>162</v>
      </c>
      <c r="B5" s="333"/>
      <c r="C5" s="333"/>
      <c r="D5" s="333"/>
      <c r="E5" s="333"/>
      <c r="F5" s="333"/>
      <c r="G5" s="333"/>
      <c r="H5" s="333"/>
      <c r="I5" s="333"/>
      <c r="J5" s="334"/>
    </row>
    <row r="6" spans="1:10" x14ac:dyDescent="0.25">
      <c r="A6" s="335"/>
      <c r="B6" s="336"/>
      <c r="C6" s="336"/>
      <c r="D6" s="336"/>
      <c r="E6" s="336"/>
      <c r="F6" s="336"/>
      <c r="G6" s="336"/>
      <c r="H6" s="336"/>
      <c r="I6" s="336"/>
      <c r="J6" s="337"/>
    </row>
    <row r="7" spans="1:10" x14ac:dyDescent="0.25">
      <c r="A7" s="338"/>
      <c r="B7" s="339"/>
      <c r="C7" s="339"/>
      <c r="D7" s="339"/>
      <c r="E7" s="339"/>
      <c r="F7" s="339"/>
      <c r="G7" s="339"/>
      <c r="H7" s="339"/>
      <c r="I7" s="339"/>
      <c r="J7" s="340"/>
    </row>
    <row r="8" spans="1:10" x14ac:dyDescent="0.25">
      <c r="A8" s="341" t="s">
        <v>1</v>
      </c>
      <c r="B8" s="342"/>
      <c r="C8" s="342"/>
      <c r="D8" s="342"/>
      <c r="E8" s="342"/>
      <c r="F8" s="342"/>
      <c r="G8" s="342"/>
      <c r="H8" s="342"/>
      <c r="I8" s="342"/>
      <c r="J8" s="343"/>
    </row>
    <row r="9" spans="1:10" x14ac:dyDescent="0.25">
      <c r="A9" s="344"/>
      <c r="B9" s="345"/>
      <c r="C9" s="345"/>
      <c r="D9" s="345"/>
      <c r="E9" s="345"/>
      <c r="F9" s="345"/>
      <c r="G9" s="345"/>
      <c r="H9" s="345"/>
      <c r="I9" s="345"/>
      <c r="J9" s="346"/>
    </row>
    <row r="10" spans="1:10" x14ac:dyDescent="0.25">
      <c r="A10" s="324"/>
      <c r="B10" s="323" t="s">
        <v>2</v>
      </c>
      <c r="C10" s="325"/>
      <c r="D10" s="323" t="s">
        <v>3</v>
      </c>
      <c r="E10" s="323" t="s">
        <v>147</v>
      </c>
      <c r="F10" s="323" t="s">
        <v>135</v>
      </c>
      <c r="G10" s="323" t="s">
        <v>13</v>
      </c>
      <c r="H10" s="323" t="s">
        <v>14</v>
      </c>
      <c r="I10" s="323" t="s">
        <v>15</v>
      </c>
      <c r="J10" s="323" t="s">
        <v>16</v>
      </c>
    </row>
    <row r="11" spans="1:10" ht="18.75" x14ac:dyDescent="0.3">
      <c r="A11" s="258" t="s">
        <v>111</v>
      </c>
      <c r="B11" s="259"/>
      <c r="C11" s="260"/>
      <c r="D11" s="264"/>
      <c r="E11" s="265"/>
      <c r="F11" s="266"/>
      <c r="G11" s="267"/>
      <c r="H11" s="268"/>
      <c r="I11" s="269"/>
      <c r="J11" s="270"/>
    </row>
    <row r="12" spans="1:10" x14ac:dyDescent="0.25">
      <c r="A12" s="261"/>
      <c r="B12" s="271" t="s">
        <v>139</v>
      </c>
      <c r="C12" s="272"/>
      <c r="D12" s="273"/>
      <c r="E12" s="262">
        <v>1</v>
      </c>
      <c r="F12" s="509" t="s">
        <v>36</v>
      </c>
      <c r="G12" s="302">
        <v>0</v>
      </c>
      <c r="H12" s="319">
        <f>G12*E12</f>
        <v>0</v>
      </c>
      <c r="I12" s="297">
        <f>H12*0.21</f>
        <v>0</v>
      </c>
      <c r="J12" s="312">
        <f>H12+I12</f>
        <v>0</v>
      </c>
    </row>
    <row r="13" spans="1:10" x14ac:dyDescent="0.25">
      <c r="A13" s="261"/>
      <c r="B13" s="271" t="s">
        <v>140</v>
      </c>
      <c r="C13" s="272"/>
      <c r="D13" s="273"/>
      <c r="E13" s="262">
        <v>2</v>
      </c>
      <c r="F13" s="509" t="s">
        <v>36</v>
      </c>
      <c r="G13" s="302">
        <v>0</v>
      </c>
      <c r="H13" s="319">
        <f t="shared" ref="H13:H22" si="0">G13*E13</f>
        <v>0</v>
      </c>
      <c r="I13" s="297">
        <f t="shared" ref="I13:I22" si="1">H13*0.21</f>
        <v>0</v>
      </c>
      <c r="J13" s="312">
        <f t="shared" ref="J13:J22" si="2">H13+I13</f>
        <v>0</v>
      </c>
    </row>
    <row r="14" spans="1:10" ht="58.5" customHeight="1" x14ac:dyDescent="0.25">
      <c r="A14" s="274"/>
      <c r="B14" s="492" t="s">
        <v>149</v>
      </c>
      <c r="C14" s="493"/>
      <c r="D14" s="494"/>
      <c r="E14" s="262">
        <v>10.199999999999999</v>
      </c>
      <c r="F14" s="509" t="s">
        <v>34</v>
      </c>
      <c r="G14" s="302">
        <v>0</v>
      </c>
      <c r="H14" s="319">
        <f t="shared" si="0"/>
        <v>0</v>
      </c>
      <c r="I14" s="297">
        <f t="shared" si="1"/>
        <v>0</v>
      </c>
      <c r="J14" s="312">
        <f t="shared" si="2"/>
        <v>0</v>
      </c>
    </row>
    <row r="15" spans="1:10" ht="18.75" x14ac:dyDescent="0.3">
      <c r="A15" s="258" t="s">
        <v>119</v>
      </c>
      <c r="B15" s="259"/>
      <c r="C15" s="260"/>
      <c r="D15" s="264"/>
      <c r="E15" s="265"/>
      <c r="F15" s="509"/>
      <c r="G15" s="303"/>
      <c r="H15" s="319"/>
      <c r="I15" s="298"/>
      <c r="J15" s="313"/>
    </row>
    <row r="16" spans="1:10" x14ac:dyDescent="0.25">
      <c r="A16" s="263"/>
      <c r="B16" s="275" t="s">
        <v>138</v>
      </c>
      <c r="C16" s="272"/>
      <c r="D16" s="273"/>
      <c r="E16" s="262">
        <v>2</v>
      </c>
      <c r="F16" s="509" t="s">
        <v>36</v>
      </c>
      <c r="G16" s="302">
        <v>0</v>
      </c>
      <c r="H16" s="319">
        <f t="shared" si="0"/>
        <v>0</v>
      </c>
      <c r="I16" s="297">
        <f t="shared" si="1"/>
        <v>0</v>
      </c>
      <c r="J16" s="312">
        <f t="shared" si="2"/>
        <v>0</v>
      </c>
    </row>
    <row r="17" spans="1:10" x14ac:dyDescent="0.25">
      <c r="A17" s="263"/>
      <c r="B17" s="275" t="s">
        <v>141</v>
      </c>
      <c r="C17" s="272"/>
      <c r="D17" s="273"/>
      <c r="E17" s="262">
        <v>1</v>
      </c>
      <c r="F17" s="509" t="s">
        <v>36</v>
      </c>
      <c r="G17" s="302">
        <v>0</v>
      </c>
      <c r="H17" s="319">
        <f t="shared" si="0"/>
        <v>0</v>
      </c>
      <c r="I17" s="297">
        <f t="shared" si="1"/>
        <v>0</v>
      </c>
      <c r="J17" s="312">
        <f t="shared" si="2"/>
        <v>0</v>
      </c>
    </row>
    <row r="18" spans="1:10" ht="29.25" customHeight="1" x14ac:dyDescent="0.25">
      <c r="A18" s="276"/>
      <c r="B18" s="492" t="s">
        <v>120</v>
      </c>
      <c r="C18" s="493"/>
      <c r="D18" s="494"/>
      <c r="E18" s="277">
        <v>12</v>
      </c>
      <c r="F18" s="509" t="s">
        <v>36</v>
      </c>
      <c r="G18" s="302">
        <v>0</v>
      </c>
      <c r="H18" s="319">
        <f t="shared" si="0"/>
        <v>0</v>
      </c>
      <c r="I18" s="297">
        <f t="shared" si="1"/>
        <v>0</v>
      </c>
      <c r="J18" s="312">
        <f t="shared" si="2"/>
        <v>0</v>
      </c>
    </row>
    <row r="19" spans="1:10" ht="18.75" x14ac:dyDescent="0.3">
      <c r="A19" s="258" t="s">
        <v>122</v>
      </c>
      <c r="B19" s="259"/>
      <c r="C19" s="260"/>
      <c r="D19" s="264"/>
      <c r="E19" s="265"/>
      <c r="F19" s="509"/>
      <c r="G19" s="303"/>
      <c r="H19" s="319"/>
      <c r="I19" s="298"/>
      <c r="J19" s="313"/>
    </row>
    <row r="20" spans="1:10" x14ac:dyDescent="0.25">
      <c r="A20" s="261"/>
      <c r="B20" s="278" t="s">
        <v>142</v>
      </c>
      <c r="C20" s="279"/>
      <c r="D20" s="280"/>
      <c r="E20" s="510">
        <v>1</v>
      </c>
      <c r="F20" s="509" t="s">
        <v>36</v>
      </c>
      <c r="G20" s="300">
        <v>0</v>
      </c>
      <c r="H20" s="319">
        <f t="shared" si="0"/>
        <v>0</v>
      </c>
      <c r="I20" s="297">
        <f t="shared" si="1"/>
        <v>0</v>
      </c>
      <c r="J20" s="312">
        <f t="shared" si="2"/>
        <v>0</v>
      </c>
    </row>
    <row r="21" spans="1:10" x14ac:dyDescent="0.25">
      <c r="A21" s="261"/>
      <c r="B21" s="278" t="s">
        <v>124</v>
      </c>
      <c r="C21" s="279"/>
      <c r="D21" s="280"/>
      <c r="E21" s="510">
        <v>9</v>
      </c>
      <c r="F21" s="509" t="s">
        <v>53</v>
      </c>
      <c r="G21" s="300">
        <v>0</v>
      </c>
      <c r="H21" s="319">
        <f t="shared" si="0"/>
        <v>0</v>
      </c>
      <c r="I21" s="297">
        <f t="shared" si="1"/>
        <v>0</v>
      </c>
      <c r="J21" s="312">
        <f t="shared" si="2"/>
        <v>0</v>
      </c>
    </row>
    <row r="22" spans="1:10" x14ac:dyDescent="0.25">
      <c r="A22" s="474" t="s">
        <v>68</v>
      </c>
      <c r="B22" s="475"/>
      <c r="C22" s="475"/>
      <c r="D22" s="475"/>
      <c r="E22" s="282">
        <v>1</v>
      </c>
      <c r="F22" s="509" t="s">
        <v>136</v>
      </c>
      <c r="G22" s="308">
        <v>0</v>
      </c>
      <c r="H22" s="319">
        <f t="shared" si="0"/>
        <v>0</v>
      </c>
      <c r="I22" s="297">
        <f t="shared" si="1"/>
        <v>0</v>
      </c>
      <c r="J22" s="312">
        <f t="shared" si="2"/>
        <v>0</v>
      </c>
    </row>
    <row r="23" spans="1:10" x14ac:dyDescent="0.25">
      <c r="A23" s="347" t="s">
        <v>17</v>
      </c>
      <c r="B23" s="348"/>
      <c r="C23" s="348"/>
      <c r="D23" s="349"/>
      <c r="E23" s="283"/>
      <c r="F23" s="285"/>
      <c r="G23" s="287"/>
      <c r="H23" s="288" t="s">
        <v>14</v>
      </c>
      <c r="I23" s="289" t="s">
        <v>15</v>
      </c>
      <c r="J23" s="290" t="s">
        <v>16</v>
      </c>
    </row>
    <row r="24" spans="1:10" ht="15.75" x14ac:dyDescent="0.25">
      <c r="A24" s="350"/>
      <c r="B24" s="351"/>
      <c r="C24" s="351"/>
      <c r="D24" s="352"/>
      <c r="E24" s="291"/>
      <c r="F24" s="293"/>
      <c r="G24" s="295"/>
      <c r="H24" s="316">
        <f>SUM(H12:H22)</f>
        <v>0</v>
      </c>
      <c r="I24" s="317">
        <f>H24*0.21</f>
        <v>0</v>
      </c>
      <c r="J24" s="318">
        <f>H24+I24</f>
        <v>0</v>
      </c>
    </row>
    <row r="25" spans="1:10" x14ac:dyDescent="0.25">
      <c r="A25" s="257"/>
      <c r="B25" s="257"/>
      <c r="C25" s="257"/>
      <c r="D25" s="257"/>
      <c r="E25" s="257"/>
      <c r="F25" s="257"/>
      <c r="G25" s="257"/>
      <c r="H25" s="257"/>
      <c r="I25" s="257"/>
      <c r="J25" s="257"/>
    </row>
    <row r="26" spans="1:10" x14ac:dyDescent="0.25">
      <c r="A26" s="386" t="s">
        <v>9</v>
      </c>
      <c r="B26" s="387"/>
      <c r="C26" s="500" t="str">
        <f>Rekapitulace!C13</f>
        <v>-</v>
      </c>
      <c r="D26" s="501"/>
      <c r="E26" s="501"/>
      <c r="F26" s="502"/>
      <c r="G26" s="465" t="s">
        <v>10</v>
      </c>
      <c r="H26" s="439"/>
      <c r="I26" s="439"/>
      <c r="J26" s="440"/>
    </row>
    <row r="27" spans="1:10" x14ac:dyDescent="0.25">
      <c r="A27" s="390" t="s">
        <v>11</v>
      </c>
      <c r="B27" s="391"/>
      <c r="C27" s="503" t="str">
        <f>Rekapitulace!C14</f>
        <v>-</v>
      </c>
      <c r="D27" s="504"/>
      <c r="E27" s="504"/>
      <c r="F27" s="505"/>
      <c r="G27" s="466"/>
      <c r="H27" s="441"/>
      <c r="I27" s="441"/>
      <c r="J27" s="442"/>
    </row>
    <row r="28" spans="1:10" x14ac:dyDescent="0.25">
      <c r="A28" s="390" t="s">
        <v>12</v>
      </c>
      <c r="B28" s="391"/>
      <c r="C28" s="503" t="str">
        <f>Rekapitulace!C15</f>
        <v>-</v>
      </c>
      <c r="D28" s="504"/>
      <c r="E28" s="504"/>
      <c r="F28" s="505"/>
      <c r="G28" s="466"/>
      <c r="H28" s="441"/>
      <c r="I28" s="441"/>
      <c r="J28" s="442"/>
    </row>
    <row r="29" spans="1:10" x14ac:dyDescent="0.25">
      <c r="A29" s="445" t="s">
        <v>7</v>
      </c>
      <c r="B29" s="446"/>
      <c r="C29" s="506" t="str">
        <f>Rekapitulace!C16</f>
        <v>-</v>
      </c>
      <c r="D29" s="507"/>
      <c r="E29" s="507"/>
      <c r="F29" s="508"/>
      <c r="G29" s="467"/>
      <c r="H29" s="443"/>
      <c r="I29" s="443"/>
      <c r="J29" s="444"/>
    </row>
  </sheetData>
  <sheetProtection password="CC4E" sheet="1" objects="1" scenarios="1"/>
  <protectedRanges>
    <protectedRange sqref="G12:G14 G20:G22 G16:G18 C26:F29" name="Oblast1"/>
  </protectedRanges>
  <mergeCells count="16">
    <mergeCell ref="A1:J4"/>
    <mergeCell ref="A5:J7"/>
    <mergeCell ref="A8:J9"/>
    <mergeCell ref="B14:D14"/>
    <mergeCell ref="A26:B26"/>
    <mergeCell ref="C26:F26"/>
    <mergeCell ref="G26:J29"/>
    <mergeCell ref="A27:B27"/>
    <mergeCell ref="C27:F27"/>
    <mergeCell ref="A28:B28"/>
    <mergeCell ref="C28:F28"/>
    <mergeCell ref="A29:B29"/>
    <mergeCell ref="C29:F29"/>
    <mergeCell ref="B18:D18"/>
    <mergeCell ref="A22:D22"/>
    <mergeCell ref="A23:D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Rekapitulace</vt:lpstr>
      <vt:lpstr>Specifikace prvků - dotace</vt:lpstr>
      <vt:lpstr>Položky - dotace</vt:lpstr>
      <vt:lpstr>Specifikace prvků - bez dotace</vt:lpstr>
      <vt:lpstr>Položky - bez dotace</vt:lpstr>
      <vt:lpstr>'Specifikace prvků - dotace'!Oblast_tisku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Šťastný Martin Bc.</cp:lastModifiedBy>
  <cp:lastPrinted>2018-06-05T12:27:16Z</cp:lastPrinted>
  <dcterms:created xsi:type="dcterms:W3CDTF">2017-01-23T11:27:25Z</dcterms:created>
  <dcterms:modified xsi:type="dcterms:W3CDTF">2018-06-15T10:19:28Z</dcterms:modified>
</cp:coreProperties>
</file>