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SO 04 - Komunikace" sheetId="1" r:id="rId1"/>
  </sheets>
  <definedNames>
    <definedName name="_xlnm.Print_Titles" localSheetId="0">'SO 04 - Komunikace'!$10:$12</definedName>
  </definedNames>
  <calcPr fullCalcOnLoad="1"/>
</workbook>
</file>

<file path=xl/sharedStrings.xml><?xml version="1.0" encoding="utf-8"?>
<sst xmlns="http://schemas.openxmlformats.org/spreadsheetml/2006/main" count="186" uniqueCount="142">
  <si>
    <t xml:space="preserve">ROZPOČET  </t>
  </si>
  <si>
    <t>Stavba:   Oprava přejezdu P6462 v žst. Dačice</t>
  </si>
  <si>
    <t xml:space="preserve">Objednatel:   </t>
  </si>
  <si>
    <t xml:space="preserve">Zhotovitel:   </t>
  </si>
  <si>
    <t xml:space="preserve">Zpracoval:   </t>
  </si>
  <si>
    <t xml:space="preserve">Místo:   </t>
  </si>
  <si>
    <t>Č.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</si>
  <si>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</si>
  <si>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</si>
  <si>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</si>
  <si>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</si>
  <si>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</si>
  <si>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</si>
  <si>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</si>
  <si>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</si>
  <si>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</si>
  <si>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</si>
  <si>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</si>
  <si>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</si>
  <si>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</si>
  <si>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</si>
  <si>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</si>
  <si>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 xml:space="preserve">Práce a dodávky HSV   </t>
  </si>
  <si>
    <t xml:space="preserve">Komunikace pozemní   </t>
  </si>
  <si>
    <t>5913235020</t>
  </si>
  <si>
    <t xml:space="preserve">Dělení AB komunikace řezáním hloubky do 20 cm. Poznámky: 1. V cenách jsou započteny náklady na provedení úkolu.   </t>
  </si>
  <si>
    <t>m</t>
  </si>
  <si>
    <t>5913240020</t>
  </si>
  <si>
    <t xml:space="preserve">Odstranění AB komunikace odtěžením nebo frézováním hloubky do 20 cm. Poznámky: 1. V cenách jsou započteny náklady na odtěžení nebo frézování a naložení výzisku na dopravní prostředek.   </t>
  </si>
  <si>
    <t>m2</t>
  </si>
  <si>
    <t>5913280210</t>
  </si>
  <si>
    <t xml:space="preserve">Demontáž dílů komunikace obrubníku uložení v betonu. Poznámky: 1. V cenách jsou započteny náklady na odstranění dlažby nebo obrubníku a naložení na dopravní prostředek.   </t>
  </si>
  <si>
    <t>5915010010</t>
  </si>
  <si>
    <t xml:space="preserve">Těžení zeminy nebo horniny silničního spodku I. třídy. Poznámky: 1. V cenách jsou započteny náklady na těžení a uložení výzisku na terén nebo naložení na dopravní prostředek a uložení na úložišti.   </t>
  </si>
  <si>
    <t>m3</t>
  </si>
  <si>
    <t>5915010020</t>
  </si>
  <si>
    <t xml:space="preserve">Těžení zeminy nebo horniny silničního spodku II. třídy. Poznámky: 1. V cenách jsou započteny náklady na těžení a uložení výzisku na terén nebo naložení na dopravní prostředek a uložení na úložišti.   </t>
  </si>
  <si>
    <t>5915020010</t>
  </si>
  <si>
    <t xml:space="preserve">Povrchová úprava plochy silničního spodku. Poznámky: 1. V cenách jsou započteny náklady na urovnání a úpravu ploch nebo skládek výzisku kameniva a zeminy s jejich případnou rekultivací.   </t>
  </si>
  <si>
    <t>564871111_R</t>
  </si>
  <si>
    <t>564861111_R</t>
  </si>
  <si>
    <t>564851111_R</t>
  </si>
  <si>
    <t>567122111_R</t>
  </si>
  <si>
    <t xml:space="preserve">Podklad ze směsi stmelené cementem SC bez dilatačních spár, s rozprostřením a zhutněním SC C 8/10 (KSC I), po zhutnění tl. 120 mm, včetně dodávky materiálu   </t>
  </si>
  <si>
    <t>5913255030</t>
  </si>
  <si>
    <t xml:space="preserve">Zřízení konstrukce vozovky asfaltobetonové s vrstvami 15 cm. Poznámky: 1. V cenách jsou započteny náklady na zřízení vozovky s živičným na podkladu ze stmelených vrstev a na manipulaci. 2. V cenách nejsou obsaženy náklady na dodávku materiálu.   </t>
  </si>
  <si>
    <t>5963146020</t>
  </si>
  <si>
    <t xml:space="preserve">Asfaltový beton ACP 16S 50/70 středněznný-podkladní vrstva   </t>
  </si>
  <si>
    <t>t</t>
  </si>
  <si>
    <t>5963146010</t>
  </si>
  <si>
    <t xml:space="preserve">Asfaltový beton ACL 16S 50/70 hrubozrnný-ložní vrstva   </t>
  </si>
  <si>
    <t>5963146000</t>
  </si>
  <si>
    <t xml:space="preserve">Asfaltový beton ACO 11S 50/70 střednězrnný-obrusná vrstva   </t>
  </si>
  <si>
    <t>573211109_R</t>
  </si>
  <si>
    <t xml:space="preserve">Postřik spojovací PS bez posypu kamenivem z asfaltu silničního, v množství 0,50 kg/m2, včetně dodávky materiálu   </t>
  </si>
  <si>
    <t>573111112_R</t>
  </si>
  <si>
    <t xml:space="preserve">Postřik infiltrační PI z asfaltu silničního s posypem kamenivem, v množství 1,00 kg/m2, včetně dodávky materiálu   </t>
  </si>
  <si>
    <t>5913245010</t>
  </si>
  <si>
    <t xml:space="preserve">Oprava komunikace vyplněním trhlin zálivkovou hmotou. Poznámky: 1. V cenách jsou započteny náklady očištění místa od nečistot, vyplnění trhlin zalitím, nerovností nebo výtluku vyplněním a zhutnění výplně. 2. V cenách nejsou obsaženy náklady na dodávku materiálu.   </t>
  </si>
  <si>
    <t>5963152000</t>
  </si>
  <si>
    <t xml:space="preserve">Asfaltová zálivka pro trhliny a spáry   </t>
  </si>
  <si>
    <t>kg</t>
  </si>
  <si>
    <t>5913285035</t>
  </si>
  <si>
    <t xml:space="preserve">Montáž dílů komunikace ze zámkové dlažby uložení v podsypu. Poznámky: 1. V cenách jsou započteny náklady na osazení dlažby nebo obrubníku. 2. V cenách nejsou obsaženy náklady na dodávku materiálu.   </t>
  </si>
  <si>
    <t>5955101025</t>
  </si>
  <si>
    <t xml:space="preserve">Kamenivo drcené drť frakce 4/8   </t>
  </si>
  <si>
    <t>5964151005</t>
  </si>
  <si>
    <t>5964151030</t>
  </si>
  <si>
    <t>5913285210</t>
  </si>
  <si>
    <t>5964159000_R</t>
  </si>
  <si>
    <t xml:space="preserve">Obrubník silniční   </t>
  </si>
  <si>
    <t>kus</t>
  </si>
  <si>
    <t>5964159005</t>
  </si>
  <si>
    <t xml:space="preserve">Obrubník chodníkový   </t>
  </si>
  <si>
    <t>5964161005</t>
  </si>
  <si>
    <t xml:space="preserve">Beton lehce zhutnitelný C 16/20   </t>
  </si>
  <si>
    <t>569851111_R</t>
  </si>
  <si>
    <t xml:space="preserve">Zpevnění krajnic nebo komunikací pro pěší s rozprostřením a zhutněním, po zhutnění štěrkodrtí tl. 150 mm, včetně dodávky materiálu   </t>
  </si>
  <si>
    <t>911331111_R</t>
  </si>
  <si>
    <t xml:space="preserve">Silniční svodidlo s osazením sloupků zaberaněním ocelové úroveň zádržnosti N2 vzdálenosti sloupků do 2 m jednostranné, včetně dodávky materiálu   </t>
  </si>
  <si>
    <t xml:space="preserve">Trubní vedení   </t>
  </si>
  <si>
    <t>5915005010</t>
  </si>
  <si>
    <t xml:space="preserve">Hloubení rýh nebo jam na silničním spodku I. třídy. Poznámky: 1. V cenách jsou započteny náklady na hloubení a uložení výzisku na terén nebo naložení na dopravní prostředek a uložení na úložišti.   </t>
  </si>
  <si>
    <t>5915005020</t>
  </si>
  <si>
    <t xml:space="preserve">Hloubení rýh nebo jam na silničním spodku II. třídy. Poznámky: 1. V cenách jsou započteny náklady na hloubení a uložení výzisku na terén nebo naložení na dopravní prostředek a uložení na úložišti.   </t>
  </si>
  <si>
    <t>5914055030_R</t>
  </si>
  <si>
    <t xml:space="preserve">Zřízení krytých zařízení svodného potrubí - chránička. Poznámky: 1. V cenách jsou započteny náklady na zřízení podkladní vrstvy, uložení, obsypání a zásyp zařízení podle vzorového listu a rozprostření výzisku na terén nebo naložení na dopravní prostředek. 2. V cenách nejsou obsaženy náklady na provedení výkopku, ruční dočištění a dodávku materiálu.   </t>
  </si>
  <si>
    <t>7593500945_R</t>
  </si>
  <si>
    <t xml:space="preserve">Ohebná dvouplášťová korugovaná chránička DN 110   </t>
  </si>
  <si>
    <t>5955101013</t>
  </si>
  <si>
    <t xml:space="preserve">Kamenivo drcené štěrkodrť frakce 0/4   </t>
  </si>
  <si>
    <t>5955101020</t>
  </si>
  <si>
    <t xml:space="preserve">Kamenivo drcené štěrkodrť frakce 0/32   </t>
  </si>
  <si>
    <t>919411111_R</t>
  </si>
  <si>
    <t xml:space="preserve">Oprava čela propustku včetně římsy z betonu prostého bez zvláštních nároků na prostředí, pro propustek z trub DN 300 až 500 mm, včetně dodávky materiálu   </t>
  </si>
  <si>
    <t>9</t>
  </si>
  <si>
    <t xml:space="preserve">Ostatní konstrukce a práce, bourání   </t>
  </si>
  <si>
    <t>181301101_R</t>
  </si>
  <si>
    <t xml:space="preserve">Rozprostření a urovnání ornice v rovině nebo ve svahu sklonu do 1:5 při souvislé ploše do 500 m2, tl. vrstvy do 100 mm   </t>
  </si>
  <si>
    <t>103641010_R</t>
  </si>
  <si>
    <t xml:space="preserve">zemina pro terénní úpravy -  ornice   </t>
  </si>
  <si>
    <t>181411121_R</t>
  </si>
  <si>
    <t xml:space="preserve">Založení trávníku na půdě předem připravené plochy do 1000 m2 výsevem včetně utažení lučního v rovině nebo na svahu do 1:5   </t>
  </si>
  <si>
    <t>005724800_R</t>
  </si>
  <si>
    <t xml:space="preserve">osivo směs jetelotravní   </t>
  </si>
  <si>
    <t>5904035030</t>
  </si>
  <si>
    <t xml:space="preserve">Kácení stromů se sklonem terénu do 1:2 obvodem kmene přes 80 do 157 cm. Poznámky: 1. V cenách jsou započteny náklady na kácení, odvětvení a rozřezání kmene na metry, snesení a likvidaci odpadu spálením štěpkováním nebo jeho naložení na dopravní prostředek a uložení na skládku. Obvod kmene je měřen ve výšce 1,3 m od úrovně terénu. 2. V cenách nejsou obsaženy náklady na dopravu a skládkovné.   </t>
  </si>
  <si>
    <t>5904035020</t>
  </si>
  <si>
    <t xml:space="preserve">Kácení stromů se sklonem terénu do 1:2 obvodem kmene přes 63 do 80 cm. Poznámky: 1. V cenách jsou započteny náklady na kácení, odvětvení a rozřezání kmene na metry, snesení a likvidaci odpadu spálením štěpkováním nebo jeho naložení na dopravní prostředek a uložení na skládku. Obvod kmene je měřen ve výšce 1,3 m od úrovně terénu. 2. V cenách nejsou obsaženy náklady na dopravu a skládkovné.   </t>
  </si>
  <si>
    <t>5904045030</t>
  </si>
  <si>
    <t xml:space="preserve">Odstranění pařezu mechanicky průměru přes 30 cm do 60 cm. Poznámky: 1. V cenách jsou započteny náklady na mechanickou likvidaci pařezu odtěžením, odfrézováním nebo na biologickou likvidaci aplikací chemikálie do vyvrtaných otvorů včetně jejího dodání, odstranění vzniklého odpadu a urovnání terénu a náklady na dodávku chemikálie.   </t>
  </si>
  <si>
    <t>5904020110</t>
  </si>
  <si>
    <t xml:space="preserve">Vyřezání křovin porost hustý 6 a více kusů stonků na m2 plochy sklon terénu do 1:2. Poznámky: 1. V cenách jsou započteny náklady na vyřezání a likvidaci výřezu spálením štěpkováním nebo jeho naložení na dopravní prostředek a uložení na skládku. 2. V cenách nejsou obsaženy náklady na dopravu a skládkovné.   </t>
  </si>
  <si>
    <t>9902100100</t>
  </si>
  <si>
    <t>9902100200</t>
  </si>
  <si>
    <t>9902200100</t>
  </si>
  <si>
    <t>9909000100</t>
  </si>
  <si>
    <t>9909000500</t>
  </si>
  <si>
    <t>VRN</t>
  </si>
  <si>
    <t xml:space="preserve">Vedlejší rozpočtové náklady   </t>
  </si>
  <si>
    <t>011002000_R</t>
  </si>
  <si>
    <t>kpl</t>
  </si>
  <si>
    <t xml:space="preserve">Celkem   </t>
  </si>
  <si>
    <t xml:space="preserve">Datum:   </t>
  </si>
  <si>
    <t>Objekt:  SO 04 Komunikace</t>
  </si>
  <si>
    <t>SŽDC s.o., OŘ Brno</t>
  </si>
  <si>
    <t>DMC Havlíčkův Brod</t>
  </si>
  <si>
    <t>Dačice</t>
  </si>
  <si>
    <t>Průzkumné práce - vytýčení inženýrských sítí, geodetické vytýčení stavby (musí být provedeno z bodového pole SŽDC s.o., SŽG) , geodetické zaměření skutečného provedení stavby    (musí být provedeno z bodového pole SŽDC, s.o., SŽG)</t>
  </si>
  <si>
    <t>9909000200_R</t>
  </si>
  <si>
    <r>
      <t xml:space="preserve">Poplatek za uložení  ostatního odpadu neuložitelného na povrch terénu (odpad tzv. O2) na oficiální skládku: </t>
    </r>
    <r>
      <rPr>
        <sz val="8"/>
        <color indexed="17"/>
        <rFont val="Arial CE"/>
        <family val="0"/>
      </rPr>
      <t>Doplňující popis projektanta: obsahuje poplatek za skládku odstraněného asfaltobetonu z komunikace</t>
    </r>
  </si>
  <si>
    <r>
      <t xml:space="preserve">Poplatek uložení odpadu betonových prefabrikátů   Poznámka: V cenách jsou započteny náklady na uložení stavebního odpadu na oficiální skládku.   </t>
    </r>
    <r>
      <rPr>
        <sz val="8"/>
        <color indexed="17"/>
        <rFont val="Arial CE"/>
        <family val="0"/>
      </rPr>
      <t>Doplňující popis projektanta: obsahuje poplatek za skládku vybouraných obrubníků, betonů</t>
    </r>
  </si>
  <si>
    <r>
      <t xml:space="preserve">Poplatek za uložení suti nebo hmot na oficiální skládku  </t>
    </r>
    <r>
      <rPr>
        <sz val="8"/>
        <color indexed="17"/>
        <rFont val="Arial CE"/>
        <family val="0"/>
      </rPr>
      <t xml:space="preserve"> Poznámka: V cenách jsou započteny náklady na uložení stavebního odpadu na oficiální skládku.  Doplňující popis projektanta: obsahuje poplatek za skládku zeminy/kameniva a pokácených stromů;  </t>
    </r>
  </si>
  <si>
    <r>
      <t xml:space="preserve">Doprava dodávek zhotovitele, dodávek objednatele nebo výzisku mechanizací přes 3,5 t objemnějšího kusového materiálu do 10 km Poznámka: V cenách jsou započteny náklady přepravu materiálu ze skladů nebo skládek výrobce nebo dodavatele nebo z vlastních zásob objednatele na místo technologické manipulace včetně složení. 
Ceny jsou určeny i pro dopravu výzisku do skladu, úložiště nebo na skládku včetně vyložení.
Ceny jsou určeny pro dopravu silničními i kolejovými vozidly.
V ceně jsou započteny i náklady na zpáteční cestu dopravního prostředku. V případě, že vozidlo jede jednosměrně (okružně), uvažuje se poloviční vzdálenost z celkově ujeté trasy.
 Měrnou jednotkou je t přepravovaného materiálu.   </t>
    </r>
    <r>
      <rPr>
        <sz val="8"/>
        <color indexed="17"/>
        <rFont val="Arial CE"/>
        <family val="0"/>
      </rPr>
      <t>Doplňující popis projektanta: obsahuje odvoz obrubníků a pokácených stromů na předpokládanou skládku do Borku u Dačic , dopravu zámkové dlažby, obrubníků, a chrániček na stavbu z blízkých stavebnin,</t>
    </r>
    <r>
      <rPr>
        <sz val="8"/>
        <rFont val="Arial CE"/>
        <family val="0"/>
      </rPr>
      <t xml:space="preserve"> </t>
    </r>
    <r>
      <rPr>
        <sz val="8"/>
        <color indexed="17"/>
        <rFont val="Arial CE"/>
        <family val="0"/>
      </rPr>
      <t>případnou dopravu svodidel (přeprava od výrobce po mezideponii je v položce na pořízení svodidel) z mezideponie na místo stavby</t>
    </r>
  </si>
  <si>
    <r>
      <t xml:space="preserve">Doprava dodávek zhotovitele, dodávek objednatele nebo výzisku mechanizací přes 3,5 t sypanin  do 20 km Poznámka: V cenách jsou započteny náklady přepravu materiálu ze skladů nebo skládek výrobce nebo dodavatele nebo z vlastních zásob objednatele na místo technologické manipulace včetně složení. 
Ceny jsou určeny i pro dopravu výzisku do skladu, úložiště nebo na skládku včetně vyložení.
Ceny jsou určeny pro dopravu silničními i kolejovými vozidly.
V ceně jsou započteny i náklady na zpáteční cestu dopravního prostředku. V případě, že vozidlo jede jednosměrně (okružně), uvažuje se poloviční vzdálenost z celkově ujeté trasy.
 Měrnou jednotkou je t přepravovaného materiálu. </t>
    </r>
    <r>
      <rPr>
        <sz val="8"/>
        <color indexed="17"/>
        <rFont val="Arial CE"/>
        <family val="0"/>
      </rPr>
      <t xml:space="preserve">Doplňující popis projektanta: obsahuje dopravu kameniva pro komunikaci , chodník a obsyp chrániček na stavbu (předpoklad lom Němčice), dopravu asfaltobetonu (předpoklad betonárna Dačice) a SC (předpoklad obalovna Markvartice) na stavbu, dopravu betonu pro lože obrubníků a materiál pro opravu čela propustku na stavbu (předpoklad betonárna Dačice).  </t>
    </r>
  </si>
  <si>
    <r>
      <t xml:space="preserve">Doprava dodávek zhotovitele, dodávek objednatele nebo výzisku mechanizací přes 3,5 t sypanin  do 10 km Poznámka: V cenách jsou započteny náklady přepravu materiálu ze skladů nebo skládek výrobce nebo dodavatele nebo z vlastních zásob objednatele na místo technologické manipulace včetně složení. 
Ceny jsou určeny i pro dopravu výzisku do skladu, úložiště nebo na skládku včetně vyložení.
Ceny jsou určeny pro dopravu silničními i kolejovými vozidly.
V ceně jsou započteny i náklady na zpáteční cestu dopravního prostředku. V případě, že vozidlo jede jednosměrně (okružně), uvažuje se poloviční vzdálenost z celkově ujeté trasy.
 Měrnou jednotkou je t přepravovaného materiálu.  </t>
    </r>
    <r>
      <rPr>
        <sz val="8"/>
        <color indexed="17"/>
        <rFont val="Arial CE"/>
        <family val="0"/>
      </rPr>
      <t xml:space="preserve"> Doplňující popis projektanta: obsahuje odvoz obrubníků a pokácených stromů na předpokládanou skládku do Borku u Dačic , dopravu zámkové dlažby, obrubníků, a chrániček na stavbu z blízkých stavebnin, případnou dopravu svodidel (přeprava od výrobce po mezideponii je v položce na pořízení svodidel) z mezideponie na místo stavby</t>
    </r>
  </si>
  <si>
    <r>
      <t xml:space="preserve">Podklad ze štěrkodrtě ŠD tl 250 mm, včetně dodávky materiálu: </t>
    </r>
    <r>
      <rPr>
        <sz val="8"/>
        <color indexed="17"/>
        <rFont val="Arial CE"/>
        <family val="0"/>
      </rPr>
      <t>Poznámka projektanta: ŠD fr. 0-63mm</t>
    </r>
  </si>
  <si>
    <r>
      <t xml:space="preserve">Podklad ze štěrkodrtě ŠD tl 200 mm, včetně dodávky materiálu. </t>
    </r>
    <r>
      <rPr>
        <sz val="8"/>
        <color indexed="17"/>
        <rFont val="Arial CE"/>
        <family val="0"/>
      </rPr>
      <t xml:space="preserve">Poznámka projektanta: ŠD fr. 0-63mm </t>
    </r>
    <r>
      <rPr>
        <sz val="8"/>
        <rFont val="Arial CE"/>
        <family val="0"/>
      </rPr>
      <t xml:space="preserve">  </t>
    </r>
  </si>
  <si>
    <r>
      <t xml:space="preserve">Podklad ze štěrkodrtě ŠD tl 150 mm, včetně dodávky materiálu.  </t>
    </r>
    <r>
      <rPr>
        <sz val="8"/>
        <color indexed="17"/>
        <rFont val="Arial CE"/>
        <family val="0"/>
      </rPr>
      <t xml:space="preserve"> Poznámka projektanta: ŠD fr. 0-63mm</t>
    </r>
  </si>
  <si>
    <r>
      <t xml:space="preserve">Dlažba zámková hladká : </t>
    </r>
    <r>
      <rPr>
        <i/>
        <sz val="8"/>
        <color indexed="17"/>
        <rFont val="Arial CE"/>
        <family val="0"/>
      </rPr>
      <t xml:space="preserve">Poznámka projektanta: tl dlažby 80mm  </t>
    </r>
  </si>
  <si>
    <r>
      <t xml:space="preserve">Dlažba zámková pro nevidomé: </t>
    </r>
    <r>
      <rPr>
        <i/>
        <sz val="8"/>
        <color indexed="17"/>
        <rFont val="Arial CE"/>
        <family val="0"/>
      </rPr>
      <t xml:space="preserve">Poznámka projektanta: tl dlažby 80mm     </t>
    </r>
  </si>
  <si>
    <r>
      <t xml:space="preserve">Montáž dílů komunikace obrubníku uložení v betonu. Poznámky: 1. V cenách jsou započteny náklady na osazení dlažby nebo obrubníku. 2. V cenách nejsou obsaženy náklady na dodávku materiálu.   </t>
    </r>
    <r>
      <rPr>
        <sz val="8"/>
        <color indexed="17"/>
        <rFont val="Arial CE"/>
        <family val="0"/>
      </rPr>
      <t>Poznámka projektanta: Jedná se o montáž obrubníků s opěrkou nebo bez (osazení obrubníků do betonového lože vč. montáže bet.lože)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</si>
</sst>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.00_ ;\-#,##0.00\ "/>
  </numFmts>
  <fonts count="48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0"/>
    </font>
    <font>
      <sz val="8"/>
      <name val="Arial CE"/>
      <family val="0"/>
    </font>
    <font>
      <sz val="9"/>
      <name val="Arial CE"/>
      <family val="0"/>
    </font>
    <font>
      <sz val="8"/>
      <name val="Arial CYR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i/>
      <sz val="8"/>
      <color indexed="12"/>
      <name val="Arial CE"/>
      <family val="0"/>
    </font>
    <font>
      <b/>
      <sz val="11"/>
      <name val="Arial CE"/>
      <family val="0"/>
    </font>
    <font>
      <sz val="8"/>
      <color indexed="17"/>
      <name val="Arial CE"/>
      <family val="0"/>
    </font>
    <font>
      <i/>
      <sz val="8"/>
      <color indexed="17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5">
    <xf numFmtId="0" fontId="0" fillId="0" borderId="0" xfId="0" applyAlignment="1">
      <alignment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164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5" fontId="5" fillId="0" borderId="0" xfId="0" applyNumberFormat="1" applyFont="1" applyAlignment="1" applyProtection="1">
      <alignment horizontal="right" vertical="top"/>
      <protection/>
    </xf>
    <xf numFmtId="166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5" fontId="6" fillId="0" borderId="0" xfId="0" applyNumberFormat="1" applyFont="1" applyAlignment="1" applyProtection="1">
      <alignment horizontal="right" vertical="top"/>
      <protection/>
    </xf>
    <xf numFmtId="166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top"/>
      <protection/>
    </xf>
    <xf numFmtId="164" fontId="8" fillId="0" borderId="0" xfId="0" applyNumberFormat="1" applyFont="1" applyAlignment="1" applyProtection="1">
      <alignment horizontal="center"/>
      <protection/>
    </xf>
    <xf numFmtId="0" fontId="8" fillId="0" borderId="0" xfId="0" applyFont="1" applyAlignment="1" applyProtection="1">
      <alignment horizontal="left" wrapText="1"/>
      <protection/>
    </xf>
    <xf numFmtId="165" fontId="8" fillId="0" borderId="0" xfId="0" applyNumberFormat="1" applyFont="1" applyAlignment="1" applyProtection="1">
      <alignment horizontal="right"/>
      <protection/>
    </xf>
    <xf numFmtId="166" fontId="8" fillId="0" borderId="0" xfId="0" applyNumberFormat="1" applyFont="1" applyAlignment="1" applyProtection="1">
      <alignment horizontal="right"/>
      <protection/>
    </xf>
    <xf numFmtId="164" fontId="9" fillId="0" borderId="0" xfId="0" applyNumberFormat="1" applyFont="1" applyAlignment="1" applyProtection="1">
      <alignment horizontal="center"/>
      <protection/>
    </xf>
    <xf numFmtId="0" fontId="9" fillId="0" borderId="0" xfId="0" applyFont="1" applyAlignment="1" applyProtection="1">
      <alignment horizontal="left" wrapText="1"/>
      <protection/>
    </xf>
    <xf numFmtId="165" fontId="9" fillId="0" borderId="0" xfId="0" applyNumberFormat="1" applyFont="1" applyAlignment="1" applyProtection="1">
      <alignment horizontal="right"/>
      <protection/>
    </xf>
    <xf numFmtId="166" fontId="9" fillId="0" borderId="0" xfId="0" applyNumberFormat="1" applyFont="1" applyAlignment="1" applyProtection="1">
      <alignment horizontal="right"/>
      <protection/>
    </xf>
    <xf numFmtId="164" fontId="5" fillId="0" borderId="10" xfId="0" applyNumberFormat="1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left" wrapText="1"/>
      <protection/>
    </xf>
    <xf numFmtId="165" fontId="5" fillId="0" borderId="10" xfId="0" applyNumberFormat="1" applyFont="1" applyBorder="1" applyAlignment="1" applyProtection="1">
      <alignment horizontal="right"/>
      <protection/>
    </xf>
    <xf numFmtId="166" fontId="5" fillId="0" borderId="10" xfId="0" applyNumberFormat="1" applyFont="1" applyBorder="1" applyAlignment="1" applyProtection="1">
      <alignment horizontal="right"/>
      <protection/>
    </xf>
    <xf numFmtId="164" fontId="10" fillId="0" borderId="10" xfId="0" applyNumberFormat="1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left" wrapText="1"/>
      <protection/>
    </xf>
    <xf numFmtId="165" fontId="10" fillId="0" borderId="10" xfId="0" applyNumberFormat="1" applyFont="1" applyBorder="1" applyAlignment="1" applyProtection="1">
      <alignment horizontal="right"/>
      <protection/>
    </xf>
    <xf numFmtId="166" fontId="10" fillId="0" borderId="10" xfId="0" applyNumberFormat="1" applyFont="1" applyBorder="1" applyAlignment="1" applyProtection="1">
      <alignment horizontal="right"/>
      <protection/>
    </xf>
    <xf numFmtId="164" fontId="11" fillId="0" borderId="0" xfId="0" applyNumberFormat="1" applyFont="1" applyAlignment="1" applyProtection="1">
      <alignment horizontal="center"/>
      <protection/>
    </xf>
    <xf numFmtId="0" fontId="11" fillId="0" borderId="0" xfId="0" applyFont="1" applyAlignment="1" applyProtection="1">
      <alignment horizontal="left" wrapText="1"/>
      <protection/>
    </xf>
    <xf numFmtId="165" fontId="11" fillId="0" borderId="0" xfId="0" applyNumberFormat="1" applyFont="1" applyAlignment="1" applyProtection="1">
      <alignment horizontal="right"/>
      <protection/>
    </xf>
    <xf numFmtId="166" fontId="11" fillId="0" borderId="0" xfId="0" applyNumberFormat="1" applyFont="1" applyAlignment="1" applyProtection="1">
      <alignment horizontal="right"/>
      <protection/>
    </xf>
    <xf numFmtId="164" fontId="0" fillId="0" borderId="0" xfId="0" applyNumberFormat="1" applyAlignment="1" applyProtection="1">
      <alignment horizontal="center" vertical="top"/>
      <protection/>
    </xf>
    <xf numFmtId="0" fontId="0" fillId="0" borderId="0" xfId="0" applyAlignment="1" applyProtection="1">
      <alignment horizontal="left" vertical="top" wrapText="1"/>
      <protection/>
    </xf>
    <xf numFmtId="165" fontId="0" fillId="0" borderId="0" xfId="0" applyNumberFormat="1" applyAlignment="1" applyProtection="1">
      <alignment horizontal="right" vertical="top"/>
      <protection/>
    </xf>
    <xf numFmtId="166" fontId="0" fillId="0" borderId="0" xfId="0" applyNumberFormat="1" applyAlignment="1" applyProtection="1">
      <alignment horizontal="right" vertical="top"/>
      <protection/>
    </xf>
    <xf numFmtId="0" fontId="0" fillId="0" borderId="0" xfId="0" applyFont="1" applyAlignment="1" applyProtection="1">
      <alignment horizontal="left" vertical="top"/>
      <protection/>
    </xf>
    <xf numFmtId="166" fontId="5" fillId="0" borderId="10" xfId="0" applyNumberFormat="1" applyFont="1" applyBorder="1" applyAlignment="1" applyProtection="1">
      <alignment horizontal="right"/>
      <protection locked="0"/>
    </xf>
    <xf numFmtId="166" fontId="10" fillId="0" borderId="10" xfId="0" applyNumberFormat="1" applyFont="1" applyBorder="1" applyAlignment="1" applyProtection="1">
      <alignment horizontal="right"/>
      <protection locked="0"/>
    </xf>
    <xf numFmtId="166" fontId="9" fillId="0" borderId="0" xfId="0" applyNumberFormat="1" applyFont="1" applyAlignment="1" applyProtection="1">
      <alignment horizontal="right"/>
      <protection locked="0"/>
    </xf>
    <xf numFmtId="166" fontId="8" fillId="0" borderId="0" xfId="0" applyNumberFormat="1" applyFont="1" applyAlignment="1" applyProtection="1">
      <alignment horizontal="right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showGridLines="0" tabSelected="1" zoomScalePageLayoutView="0" workbookViewId="0" topLeftCell="A1">
      <selection activeCell="F17" sqref="F17"/>
    </sheetView>
  </sheetViews>
  <sheetFormatPr defaultColWidth="10.5" defaultRowHeight="12" customHeight="1"/>
  <cols>
    <col min="1" max="1" width="3.83203125" style="36" customWidth="1"/>
    <col min="2" max="2" width="13.16015625" style="37" customWidth="1"/>
    <col min="3" max="3" width="49.83203125" style="37" customWidth="1"/>
    <col min="4" max="4" width="5.5" style="37" customWidth="1"/>
    <col min="5" max="5" width="11.33203125" style="38" customWidth="1"/>
    <col min="6" max="6" width="13.33203125" style="39" customWidth="1"/>
    <col min="7" max="7" width="17.83203125" style="39" customWidth="1"/>
    <col min="8" max="16384" width="10.5" style="40" customWidth="1"/>
  </cols>
  <sheetData>
    <row r="1" spans="1:7" s="15" customFormat="1" ht="27.75" customHeight="1">
      <c r="A1" s="14" t="s">
        <v>0</v>
      </c>
      <c r="B1" s="14"/>
      <c r="C1" s="14"/>
      <c r="D1" s="14"/>
      <c r="E1" s="14"/>
      <c r="F1" s="14"/>
      <c r="G1" s="14"/>
    </row>
    <row r="2" spans="1:7" s="15" customFormat="1" ht="12.75" customHeight="1">
      <c r="A2" s="1" t="s">
        <v>1</v>
      </c>
      <c r="B2" s="1"/>
      <c r="C2" s="1"/>
      <c r="D2" s="1"/>
      <c r="E2" s="1"/>
      <c r="F2" s="1"/>
      <c r="G2" s="1"/>
    </row>
    <row r="3" spans="1:7" s="15" customFormat="1" ht="12.75" customHeight="1">
      <c r="A3" s="1" t="s">
        <v>124</v>
      </c>
      <c r="B3" s="1"/>
      <c r="C3" s="1"/>
      <c r="D3" s="1"/>
      <c r="E3" s="1"/>
      <c r="F3" s="1"/>
      <c r="G3" s="1"/>
    </row>
    <row r="4" spans="1:7" s="15" customFormat="1" ht="13.5" customHeight="1">
      <c r="A4" s="2"/>
      <c r="B4" s="1"/>
      <c r="C4" s="2"/>
      <c r="D4" s="1"/>
      <c r="E4" s="1"/>
      <c r="F4" s="1"/>
      <c r="G4" s="1"/>
    </row>
    <row r="5" spans="1:7" s="15" customFormat="1" ht="6.75" customHeight="1">
      <c r="A5" s="3"/>
      <c r="B5" s="4"/>
      <c r="C5" s="5"/>
      <c r="D5" s="4"/>
      <c r="E5" s="6"/>
      <c r="F5" s="7"/>
      <c r="G5" s="7"/>
    </row>
    <row r="6" spans="1:7" s="15" customFormat="1" ht="12.75" customHeight="1">
      <c r="A6" s="8" t="s">
        <v>2</v>
      </c>
      <c r="B6" s="8"/>
      <c r="C6" s="8" t="s">
        <v>125</v>
      </c>
      <c r="D6" s="8"/>
      <c r="E6" s="8"/>
      <c r="F6" s="8"/>
      <c r="G6" s="8"/>
    </row>
    <row r="7" spans="1:7" s="15" customFormat="1" ht="12.75" customHeight="1">
      <c r="A7" s="8" t="s">
        <v>3</v>
      </c>
      <c r="B7" s="8"/>
      <c r="C7" s="8" t="s">
        <v>126</v>
      </c>
      <c r="D7" s="8"/>
      <c r="E7" s="8"/>
      <c r="F7" s="8"/>
      <c r="G7" s="8" t="s">
        <v>4</v>
      </c>
    </row>
    <row r="8" spans="1:7" s="15" customFormat="1" ht="12.75" customHeight="1">
      <c r="A8" s="8" t="s">
        <v>5</v>
      </c>
      <c r="B8" s="9"/>
      <c r="C8" s="8" t="s">
        <v>127</v>
      </c>
      <c r="D8" s="9"/>
      <c r="E8" s="10"/>
      <c r="F8" s="11"/>
      <c r="G8" s="8" t="s">
        <v>123</v>
      </c>
    </row>
    <row r="9" spans="1:7" s="15" customFormat="1" ht="6.75" customHeight="1">
      <c r="A9" s="12"/>
      <c r="B9" s="12"/>
      <c r="C9" s="12"/>
      <c r="D9" s="12"/>
      <c r="E9" s="12"/>
      <c r="F9" s="12"/>
      <c r="G9" s="12"/>
    </row>
    <row r="10" spans="1:7" s="15" customFormat="1" ht="28.5" customHeight="1">
      <c r="A10" s="13" t="s">
        <v>6</v>
      </c>
      <c r="B10" s="13" t="s">
        <v>7</v>
      </c>
      <c r="C10" s="13" t="s">
        <v>8</v>
      </c>
      <c r="D10" s="13" t="s">
        <v>9</v>
      </c>
      <c r="E10" s="13" t="s">
        <v>10</v>
      </c>
      <c r="F10" s="13" t="s">
        <v>11</v>
      </c>
      <c r="G10" s="13" t="s">
        <v>12</v>
      </c>
    </row>
    <row r="11" spans="1:7" s="15" customFormat="1" ht="12.75" customHeight="1" hidden="1">
      <c r="A11" s="13" t="s">
        <v>13</v>
      </c>
      <c r="B11" s="13" t="s">
        <v>14</v>
      </c>
      <c r="C11" s="13" t="s">
        <v>15</v>
      </c>
      <c r="D11" s="13" t="s">
        <v>16</v>
      </c>
      <c r="E11" s="13" t="s">
        <v>17</v>
      </c>
      <c r="F11" s="13" t="s">
        <v>18</v>
      </c>
      <c r="G11" s="13" t="s">
        <v>19</v>
      </c>
    </row>
    <row r="12" spans="1:7" s="15" customFormat="1" ht="5.25" customHeight="1">
      <c r="A12" s="12"/>
      <c r="B12" s="12"/>
      <c r="C12" s="12"/>
      <c r="D12" s="12"/>
      <c r="E12" s="12"/>
      <c r="F12" s="12"/>
      <c r="G12" s="12"/>
    </row>
    <row r="13" spans="1:7" s="15" customFormat="1" ht="30.75" customHeight="1">
      <c r="A13" s="16"/>
      <c r="B13" s="17" t="s">
        <v>21</v>
      </c>
      <c r="C13" s="17" t="s">
        <v>22</v>
      </c>
      <c r="D13" s="17"/>
      <c r="E13" s="18"/>
      <c r="F13" s="19"/>
      <c r="G13" s="19">
        <f>G14+G43+G51</f>
        <v>0</v>
      </c>
    </row>
    <row r="14" spans="1:7" s="15" customFormat="1" ht="28.5" customHeight="1">
      <c r="A14" s="20"/>
      <c r="B14" s="21" t="s">
        <v>17</v>
      </c>
      <c r="C14" s="21" t="s">
        <v>23</v>
      </c>
      <c r="D14" s="21"/>
      <c r="E14" s="22"/>
      <c r="F14" s="23"/>
      <c r="G14" s="23">
        <f>SUM(G15:G42)</f>
        <v>0</v>
      </c>
    </row>
    <row r="15" spans="1:7" s="15" customFormat="1" ht="24" customHeight="1">
      <c r="A15" s="24">
        <v>1</v>
      </c>
      <c r="B15" s="25" t="s">
        <v>24</v>
      </c>
      <c r="C15" s="25" t="s">
        <v>25</v>
      </c>
      <c r="D15" s="25" t="s">
        <v>26</v>
      </c>
      <c r="E15" s="26">
        <v>8</v>
      </c>
      <c r="F15" s="41">
        <v>0</v>
      </c>
      <c r="G15" s="27">
        <f>E15*F15</f>
        <v>0</v>
      </c>
    </row>
    <row r="16" spans="1:7" s="15" customFormat="1" ht="45" customHeight="1">
      <c r="A16" s="24">
        <v>2</v>
      </c>
      <c r="B16" s="25" t="s">
        <v>27</v>
      </c>
      <c r="C16" s="25" t="s">
        <v>28</v>
      </c>
      <c r="D16" s="25" t="s">
        <v>29</v>
      </c>
      <c r="E16" s="26">
        <v>110</v>
      </c>
      <c r="F16" s="41">
        <v>0</v>
      </c>
      <c r="G16" s="27">
        <f aca="true" t="shared" si="0" ref="G16:G25">E16*F16</f>
        <v>0</v>
      </c>
    </row>
    <row r="17" spans="1:7" s="15" customFormat="1" ht="45" customHeight="1">
      <c r="A17" s="24">
        <v>3</v>
      </c>
      <c r="B17" s="25" t="s">
        <v>30</v>
      </c>
      <c r="C17" s="25" t="s">
        <v>31</v>
      </c>
      <c r="D17" s="25" t="s">
        <v>26</v>
      </c>
      <c r="E17" s="26">
        <v>8.5</v>
      </c>
      <c r="F17" s="41">
        <v>0</v>
      </c>
      <c r="G17" s="27">
        <f t="shared" si="0"/>
        <v>0</v>
      </c>
    </row>
    <row r="18" spans="1:7" s="15" customFormat="1" ht="45" customHeight="1">
      <c r="A18" s="24">
        <v>4</v>
      </c>
      <c r="B18" s="25" t="s">
        <v>32</v>
      </c>
      <c r="C18" s="25" t="s">
        <v>33</v>
      </c>
      <c r="D18" s="25" t="s">
        <v>34</v>
      </c>
      <c r="E18" s="26">
        <v>43.6</v>
      </c>
      <c r="F18" s="41">
        <v>0</v>
      </c>
      <c r="G18" s="27">
        <f t="shared" si="0"/>
        <v>0</v>
      </c>
    </row>
    <row r="19" spans="1:7" s="15" customFormat="1" ht="45" customHeight="1">
      <c r="A19" s="24">
        <v>5</v>
      </c>
      <c r="B19" s="25" t="s">
        <v>35</v>
      </c>
      <c r="C19" s="25" t="s">
        <v>36</v>
      </c>
      <c r="D19" s="25" t="s">
        <v>34</v>
      </c>
      <c r="E19" s="26">
        <v>29</v>
      </c>
      <c r="F19" s="41">
        <v>0</v>
      </c>
      <c r="G19" s="27">
        <f t="shared" si="0"/>
        <v>0</v>
      </c>
    </row>
    <row r="20" spans="1:7" s="15" customFormat="1" ht="45" customHeight="1">
      <c r="A20" s="24">
        <v>6</v>
      </c>
      <c r="B20" s="25" t="s">
        <v>37</v>
      </c>
      <c r="C20" s="25" t="s">
        <v>38</v>
      </c>
      <c r="D20" s="25" t="s">
        <v>29</v>
      </c>
      <c r="E20" s="26">
        <v>138.5</v>
      </c>
      <c r="F20" s="41">
        <v>0</v>
      </c>
      <c r="G20" s="27">
        <f t="shared" si="0"/>
        <v>0</v>
      </c>
    </row>
    <row r="21" spans="1:7" s="15" customFormat="1" ht="24" customHeight="1">
      <c r="A21" s="24">
        <v>7</v>
      </c>
      <c r="B21" s="25" t="s">
        <v>39</v>
      </c>
      <c r="C21" s="25" t="s">
        <v>136</v>
      </c>
      <c r="D21" s="25" t="s">
        <v>29</v>
      </c>
      <c r="E21" s="26">
        <v>18.5</v>
      </c>
      <c r="F21" s="41">
        <v>0</v>
      </c>
      <c r="G21" s="27">
        <f t="shared" si="0"/>
        <v>0</v>
      </c>
    </row>
    <row r="22" spans="1:7" s="15" customFormat="1" ht="24" customHeight="1">
      <c r="A22" s="24">
        <v>8</v>
      </c>
      <c r="B22" s="25" t="s">
        <v>40</v>
      </c>
      <c r="C22" s="25" t="s">
        <v>137</v>
      </c>
      <c r="D22" s="25" t="s">
        <v>29</v>
      </c>
      <c r="E22" s="26">
        <v>120</v>
      </c>
      <c r="F22" s="41">
        <v>0</v>
      </c>
      <c r="G22" s="27">
        <f t="shared" si="0"/>
        <v>0</v>
      </c>
    </row>
    <row r="23" spans="1:7" s="15" customFormat="1" ht="24" customHeight="1">
      <c r="A23" s="24">
        <v>9</v>
      </c>
      <c r="B23" s="25" t="s">
        <v>41</v>
      </c>
      <c r="C23" s="25" t="s">
        <v>138</v>
      </c>
      <c r="D23" s="25" t="s">
        <v>29</v>
      </c>
      <c r="E23" s="26">
        <v>258.5</v>
      </c>
      <c r="F23" s="41">
        <v>0</v>
      </c>
      <c r="G23" s="27">
        <f t="shared" si="0"/>
        <v>0</v>
      </c>
    </row>
    <row r="24" spans="1:7" s="15" customFormat="1" ht="34.5" customHeight="1">
      <c r="A24" s="24">
        <v>10</v>
      </c>
      <c r="B24" s="25" t="s">
        <v>42</v>
      </c>
      <c r="C24" s="25" t="s">
        <v>43</v>
      </c>
      <c r="D24" s="25" t="s">
        <v>29</v>
      </c>
      <c r="E24" s="26">
        <v>18.5</v>
      </c>
      <c r="F24" s="41">
        <v>0</v>
      </c>
      <c r="G24" s="27">
        <f t="shared" si="0"/>
        <v>0</v>
      </c>
    </row>
    <row r="25" spans="1:7" s="15" customFormat="1" ht="55.5" customHeight="1">
      <c r="A25" s="24">
        <v>11</v>
      </c>
      <c r="B25" s="25" t="s">
        <v>44</v>
      </c>
      <c r="C25" s="25" t="s">
        <v>45</v>
      </c>
      <c r="D25" s="25" t="s">
        <v>29</v>
      </c>
      <c r="E25" s="26">
        <v>120</v>
      </c>
      <c r="F25" s="41">
        <v>0</v>
      </c>
      <c r="G25" s="27">
        <f t="shared" si="0"/>
        <v>0</v>
      </c>
    </row>
    <row r="26" spans="1:7" s="15" customFormat="1" ht="24" customHeight="1">
      <c r="A26" s="28">
        <v>12</v>
      </c>
      <c r="B26" s="29" t="s">
        <v>46</v>
      </c>
      <c r="C26" s="29" t="s">
        <v>47</v>
      </c>
      <c r="D26" s="29" t="s">
        <v>48</v>
      </c>
      <c r="E26" s="30">
        <v>14.4</v>
      </c>
      <c r="F26" s="42">
        <v>0</v>
      </c>
      <c r="G26" s="31">
        <f aca="true" t="shared" si="1" ref="G26:G42">E26*F26</f>
        <v>0</v>
      </c>
    </row>
    <row r="27" spans="1:7" s="15" customFormat="1" ht="13.5" customHeight="1">
      <c r="A27" s="28">
        <v>13</v>
      </c>
      <c r="B27" s="29" t="s">
        <v>49</v>
      </c>
      <c r="C27" s="29" t="s">
        <v>50</v>
      </c>
      <c r="D27" s="29" t="s">
        <v>48</v>
      </c>
      <c r="E27" s="30">
        <v>17.28</v>
      </c>
      <c r="F27" s="42">
        <v>0</v>
      </c>
      <c r="G27" s="31">
        <f t="shared" si="1"/>
        <v>0</v>
      </c>
    </row>
    <row r="28" spans="1:7" s="15" customFormat="1" ht="24" customHeight="1">
      <c r="A28" s="28">
        <v>14</v>
      </c>
      <c r="B28" s="29" t="s">
        <v>51</v>
      </c>
      <c r="C28" s="29" t="s">
        <v>52</v>
      </c>
      <c r="D28" s="29" t="s">
        <v>48</v>
      </c>
      <c r="E28" s="30">
        <v>11.52</v>
      </c>
      <c r="F28" s="42">
        <v>0</v>
      </c>
      <c r="G28" s="31">
        <f t="shared" si="1"/>
        <v>0</v>
      </c>
    </row>
    <row r="29" spans="1:7" s="15" customFormat="1" ht="24" customHeight="1">
      <c r="A29" s="24">
        <v>15</v>
      </c>
      <c r="B29" s="25" t="s">
        <v>53</v>
      </c>
      <c r="C29" s="25" t="s">
        <v>54</v>
      </c>
      <c r="D29" s="25" t="s">
        <v>29</v>
      </c>
      <c r="E29" s="26">
        <v>240</v>
      </c>
      <c r="F29" s="41">
        <v>0</v>
      </c>
      <c r="G29" s="27">
        <f t="shared" si="1"/>
        <v>0</v>
      </c>
    </row>
    <row r="30" spans="1:7" s="15" customFormat="1" ht="34.5" customHeight="1">
      <c r="A30" s="24">
        <v>16</v>
      </c>
      <c r="B30" s="25" t="s">
        <v>55</v>
      </c>
      <c r="C30" s="25" t="s">
        <v>56</v>
      </c>
      <c r="D30" s="25" t="s">
        <v>29</v>
      </c>
      <c r="E30" s="26">
        <v>120</v>
      </c>
      <c r="F30" s="41">
        <v>0</v>
      </c>
      <c r="G30" s="27">
        <f t="shared" si="1"/>
        <v>0</v>
      </c>
    </row>
    <row r="31" spans="1:7" s="15" customFormat="1" ht="55.5" customHeight="1">
      <c r="A31" s="24">
        <v>17</v>
      </c>
      <c r="B31" s="25" t="s">
        <v>57</v>
      </c>
      <c r="C31" s="25" t="s">
        <v>58</v>
      </c>
      <c r="D31" s="25" t="s">
        <v>26</v>
      </c>
      <c r="E31" s="26">
        <v>8</v>
      </c>
      <c r="F31" s="41">
        <v>0</v>
      </c>
      <c r="G31" s="27">
        <f t="shared" si="1"/>
        <v>0</v>
      </c>
    </row>
    <row r="32" spans="1:7" s="15" customFormat="1" ht="13.5" customHeight="1">
      <c r="A32" s="28">
        <v>18</v>
      </c>
      <c r="B32" s="29" t="s">
        <v>59</v>
      </c>
      <c r="C32" s="29" t="s">
        <v>60</v>
      </c>
      <c r="D32" s="29" t="s">
        <v>61</v>
      </c>
      <c r="E32" s="30">
        <v>0.4</v>
      </c>
      <c r="F32" s="42">
        <v>0</v>
      </c>
      <c r="G32" s="31">
        <f t="shared" si="1"/>
        <v>0</v>
      </c>
    </row>
    <row r="33" spans="1:7" s="15" customFormat="1" ht="45" customHeight="1">
      <c r="A33" s="24">
        <v>19</v>
      </c>
      <c r="B33" s="25" t="s">
        <v>62</v>
      </c>
      <c r="C33" s="25" t="s">
        <v>63</v>
      </c>
      <c r="D33" s="25" t="s">
        <v>29</v>
      </c>
      <c r="E33" s="26">
        <v>18.5</v>
      </c>
      <c r="F33" s="41">
        <v>0</v>
      </c>
      <c r="G33" s="27">
        <f t="shared" si="1"/>
        <v>0</v>
      </c>
    </row>
    <row r="34" spans="1:7" s="15" customFormat="1" ht="13.5" customHeight="1">
      <c r="A34" s="28">
        <v>20</v>
      </c>
      <c r="B34" s="29" t="s">
        <v>64</v>
      </c>
      <c r="C34" s="29" t="s">
        <v>65</v>
      </c>
      <c r="D34" s="29" t="s">
        <v>48</v>
      </c>
      <c r="E34" s="30">
        <v>1.5</v>
      </c>
      <c r="F34" s="42">
        <v>0</v>
      </c>
      <c r="G34" s="31">
        <f t="shared" si="1"/>
        <v>0</v>
      </c>
    </row>
    <row r="35" spans="1:7" s="15" customFormat="1" ht="27" customHeight="1">
      <c r="A35" s="28">
        <v>21</v>
      </c>
      <c r="B35" s="29" t="s">
        <v>66</v>
      </c>
      <c r="C35" s="29" t="s">
        <v>139</v>
      </c>
      <c r="D35" s="29" t="s">
        <v>29</v>
      </c>
      <c r="E35" s="30">
        <v>18.7</v>
      </c>
      <c r="F35" s="42">
        <v>0</v>
      </c>
      <c r="G35" s="31">
        <f t="shared" si="1"/>
        <v>0</v>
      </c>
    </row>
    <row r="36" spans="1:7" s="15" customFormat="1" ht="27" customHeight="1">
      <c r="A36" s="28">
        <v>22</v>
      </c>
      <c r="B36" s="29" t="s">
        <v>67</v>
      </c>
      <c r="C36" s="29" t="s">
        <v>140</v>
      </c>
      <c r="D36" s="29" t="s">
        <v>29</v>
      </c>
      <c r="E36" s="30">
        <v>1.65</v>
      </c>
      <c r="F36" s="42">
        <v>0</v>
      </c>
      <c r="G36" s="31">
        <f t="shared" si="1"/>
        <v>0</v>
      </c>
    </row>
    <row r="37" spans="1:7" s="15" customFormat="1" ht="73.5" customHeight="1">
      <c r="A37" s="24">
        <v>23</v>
      </c>
      <c r="B37" s="25" t="s">
        <v>68</v>
      </c>
      <c r="C37" s="25" t="s">
        <v>141</v>
      </c>
      <c r="D37" s="25" t="s">
        <v>26</v>
      </c>
      <c r="E37" s="26">
        <v>44</v>
      </c>
      <c r="F37" s="41">
        <v>0</v>
      </c>
      <c r="G37" s="27">
        <f t="shared" si="1"/>
        <v>0</v>
      </c>
    </row>
    <row r="38" spans="1:7" s="15" customFormat="1" ht="24" customHeight="1">
      <c r="A38" s="28">
        <v>24</v>
      </c>
      <c r="B38" s="29" t="s">
        <v>69</v>
      </c>
      <c r="C38" s="29" t="s">
        <v>70</v>
      </c>
      <c r="D38" s="29" t="s">
        <v>71</v>
      </c>
      <c r="E38" s="30">
        <v>23</v>
      </c>
      <c r="F38" s="42">
        <v>0</v>
      </c>
      <c r="G38" s="31">
        <f t="shared" si="1"/>
        <v>0</v>
      </c>
    </row>
    <row r="39" spans="1:7" s="15" customFormat="1" ht="13.5" customHeight="1">
      <c r="A39" s="28">
        <v>25</v>
      </c>
      <c r="B39" s="29" t="s">
        <v>72</v>
      </c>
      <c r="C39" s="29" t="s">
        <v>73</v>
      </c>
      <c r="D39" s="29" t="s">
        <v>71</v>
      </c>
      <c r="E39" s="30">
        <v>21</v>
      </c>
      <c r="F39" s="42">
        <v>0</v>
      </c>
      <c r="G39" s="31">
        <f t="shared" si="1"/>
        <v>0</v>
      </c>
    </row>
    <row r="40" spans="1:7" s="15" customFormat="1" ht="13.5" customHeight="1">
      <c r="A40" s="28">
        <v>26</v>
      </c>
      <c r="B40" s="29" t="s">
        <v>74</v>
      </c>
      <c r="C40" s="29" t="s">
        <v>75</v>
      </c>
      <c r="D40" s="29" t="s">
        <v>34</v>
      </c>
      <c r="E40" s="30">
        <v>2.7</v>
      </c>
      <c r="F40" s="42">
        <v>0</v>
      </c>
      <c r="G40" s="31">
        <f t="shared" si="1"/>
        <v>0</v>
      </c>
    </row>
    <row r="41" spans="1:7" s="15" customFormat="1" ht="34.5" customHeight="1">
      <c r="A41" s="24">
        <v>27</v>
      </c>
      <c r="B41" s="25" t="s">
        <v>76</v>
      </c>
      <c r="C41" s="25" t="s">
        <v>77</v>
      </c>
      <c r="D41" s="25" t="s">
        <v>29</v>
      </c>
      <c r="E41" s="26">
        <v>23</v>
      </c>
      <c r="F41" s="41">
        <v>0</v>
      </c>
      <c r="G41" s="27">
        <f t="shared" si="1"/>
        <v>0</v>
      </c>
    </row>
    <row r="42" spans="1:7" s="15" customFormat="1" ht="34.5" customHeight="1">
      <c r="A42" s="24">
        <v>28</v>
      </c>
      <c r="B42" s="25" t="s">
        <v>78</v>
      </c>
      <c r="C42" s="25" t="s">
        <v>79</v>
      </c>
      <c r="D42" s="25" t="s">
        <v>26</v>
      </c>
      <c r="E42" s="26">
        <v>15.5</v>
      </c>
      <c r="F42" s="41">
        <v>0</v>
      </c>
      <c r="G42" s="27">
        <f t="shared" si="1"/>
        <v>0</v>
      </c>
    </row>
    <row r="43" spans="1:7" s="15" customFormat="1" ht="28.5" customHeight="1">
      <c r="A43" s="20"/>
      <c r="B43" s="21" t="s">
        <v>20</v>
      </c>
      <c r="C43" s="21" t="s">
        <v>80</v>
      </c>
      <c r="D43" s="21"/>
      <c r="E43" s="22"/>
      <c r="F43" s="43"/>
      <c r="G43" s="23">
        <f>SUM(G44:G50)</f>
        <v>0</v>
      </c>
    </row>
    <row r="44" spans="1:7" s="15" customFormat="1" ht="45" customHeight="1">
      <c r="A44" s="24">
        <v>29</v>
      </c>
      <c r="B44" s="25" t="s">
        <v>81</v>
      </c>
      <c r="C44" s="25" t="s">
        <v>82</v>
      </c>
      <c r="D44" s="25" t="s">
        <v>34</v>
      </c>
      <c r="E44" s="26">
        <v>21.6</v>
      </c>
      <c r="F44" s="41">
        <v>0</v>
      </c>
      <c r="G44" s="27">
        <f aca="true" t="shared" si="2" ref="G44:G49">E44*F44</f>
        <v>0</v>
      </c>
    </row>
    <row r="45" spans="1:7" s="15" customFormat="1" ht="45" customHeight="1">
      <c r="A45" s="24">
        <v>30</v>
      </c>
      <c r="B45" s="25" t="s">
        <v>83</v>
      </c>
      <c r="C45" s="25" t="s">
        <v>84</v>
      </c>
      <c r="D45" s="25" t="s">
        <v>34</v>
      </c>
      <c r="E45" s="26">
        <v>14.4</v>
      </c>
      <c r="F45" s="41">
        <v>0</v>
      </c>
      <c r="G45" s="27">
        <f t="shared" si="2"/>
        <v>0</v>
      </c>
    </row>
    <row r="46" spans="1:7" s="15" customFormat="1" ht="76.5" customHeight="1">
      <c r="A46" s="24">
        <v>31</v>
      </c>
      <c r="B46" s="25" t="s">
        <v>85</v>
      </c>
      <c r="C46" s="25" t="s">
        <v>86</v>
      </c>
      <c r="D46" s="25" t="s">
        <v>26</v>
      </c>
      <c r="E46" s="26">
        <v>40</v>
      </c>
      <c r="F46" s="41">
        <v>0</v>
      </c>
      <c r="G46" s="27">
        <f t="shared" si="2"/>
        <v>0</v>
      </c>
    </row>
    <row r="47" spans="1:7" s="15" customFormat="1" ht="24" customHeight="1">
      <c r="A47" s="28">
        <v>32</v>
      </c>
      <c r="B47" s="29" t="s">
        <v>87</v>
      </c>
      <c r="C47" s="29" t="s">
        <v>88</v>
      </c>
      <c r="D47" s="29" t="s">
        <v>26</v>
      </c>
      <c r="E47" s="30">
        <v>56</v>
      </c>
      <c r="F47" s="42">
        <v>0</v>
      </c>
      <c r="G47" s="31">
        <f t="shared" si="2"/>
        <v>0</v>
      </c>
    </row>
    <row r="48" spans="1:7" s="15" customFormat="1" ht="13.5" customHeight="1">
      <c r="A48" s="28">
        <v>33</v>
      </c>
      <c r="B48" s="29" t="s">
        <v>89</v>
      </c>
      <c r="C48" s="29" t="s">
        <v>90</v>
      </c>
      <c r="D48" s="29" t="s">
        <v>48</v>
      </c>
      <c r="E48" s="30">
        <v>4.8</v>
      </c>
      <c r="F48" s="42">
        <v>0</v>
      </c>
      <c r="G48" s="31">
        <f t="shared" si="2"/>
        <v>0</v>
      </c>
    </row>
    <row r="49" spans="1:7" s="15" customFormat="1" ht="13.5" customHeight="1">
      <c r="A49" s="28">
        <v>34</v>
      </c>
      <c r="B49" s="29" t="s">
        <v>91</v>
      </c>
      <c r="C49" s="29" t="s">
        <v>92</v>
      </c>
      <c r="D49" s="29" t="s">
        <v>48</v>
      </c>
      <c r="E49" s="30">
        <v>63.9</v>
      </c>
      <c r="F49" s="42">
        <v>0</v>
      </c>
      <c r="G49" s="31">
        <f t="shared" si="2"/>
        <v>0</v>
      </c>
    </row>
    <row r="50" spans="1:7" s="15" customFormat="1" ht="34.5" customHeight="1">
      <c r="A50" s="24">
        <v>35</v>
      </c>
      <c r="B50" s="25" t="s">
        <v>93</v>
      </c>
      <c r="C50" s="25" t="s">
        <v>94</v>
      </c>
      <c r="D50" s="25" t="s">
        <v>71</v>
      </c>
      <c r="E50" s="26">
        <v>1</v>
      </c>
      <c r="F50" s="41">
        <v>0</v>
      </c>
      <c r="G50" s="27">
        <f>E50*F50</f>
        <v>0</v>
      </c>
    </row>
    <row r="51" spans="1:7" s="15" customFormat="1" ht="28.5" customHeight="1">
      <c r="A51" s="20"/>
      <c r="B51" s="21" t="s">
        <v>95</v>
      </c>
      <c r="C51" s="21" t="s">
        <v>96</v>
      </c>
      <c r="D51" s="21"/>
      <c r="E51" s="22"/>
      <c r="F51" s="43"/>
      <c r="G51" s="23">
        <f>SUM(G52:G65)</f>
        <v>0</v>
      </c>
    </row>
    <row r="52" spans="1:7" s="15" customFormat="1" ht="34.5" customHeight="1">
      <c r="A52" s="24">
        <v>36</v>
      </c>
      <c r="B52" s="25" t="s">
        <v>97</v>
      </c>
      <c r="C52" s="25" t="s">
        <v>98</v>
      </c>
      <c r="D52" s="25" t="s">
        <v>29</v>
      </c>
      <c r="E52" s="26">
        <v>52</v>
      </c>
      <c r="F52" s="41">
        <v>0</v>
      </c>
      <c r="G52" s="27">
        <f>E52*F52</f>
        <v>0</v>
      </c>
    </row>
    <row r="53" spans="1:7" s="15" customFormat="1" ht="13.5" customHeight="1">
      <c r="A53" s="28">
        <v>37</v>
      </c>
      <c r="B53" s="29" t="s">
        <v>99</v>
      </c>
      <c r="C53" s="29" t="s">
        <v>100</v>
      </c>
      <c r="D53" s="29" t="s">
        <v>48</v>
      </c>
      <c r="E53" s="30">
        <v>10.4</v>
      </c>
      <c r="F53" s="42">
        <v>0</v>
      </c>
      <c r="G53" s="31">
        <f>E53*F53</f>
        <v>0</v>
      </c>
    </row>
    <row r="54" spans="1:7" s="15" customFormat="1" ht="34.5" customHeight="1">
      <c r="A54" s="24">
        <v>38</v>
      </c>
      <c r="B54" s="25" t="s">
        <v>101</v>
      </c>
      <c r="C54" s="25" t="s">
        <v>102</v>
      </c>
      <c r="D54" s="25" t="s">
        <v>29</v>
      </c>
      <c r="E54" s="26">
        <v>52</v>
      </c>
      <c r="F54" s="41">
        <v>0</v>
      </c>
      <c r="G54" s="27">
        <f>E54*F54</f>
        <v>0</v>
      </c>
    </row>
    <row r="55" spans="1:7" s="15" customFormat="1" ht="13.5" customHeight="1">
      <c r="A55" s="28">
        <v>39</v>
      </c>
      <c r="B55" s="29" t="s">
        <v>103</v>
      </c>
      <c r="C55" s="29" t="s">
        <v>104</v>
      </c>
      <c r="D55" s="29" t="s">
        <v>61</v>
      </c>
      <c r="E55" s="30">
        <v>5.2</v>
      </c>
      <c r="F55" s="42">
        <v>0</v>
      </c>
      <c r="G55" s="31">
        <f>E55*F55</f>
        <v>0</v>
      </c>
    </row>
    <row r="56" spans="1:7" s="15" customFormat="1" ht="90.75" customHeight="1">
      <c r="A56" s="24">
        <v>40</v>
      </c>
      <c r="B56" s="25" t="s">
        <v>105</v>
      </c>
      <c r="C56" s="25" t="s">
        <v>106</v>
      </c>
      <c r="D56" s="25" t="s">
        <v>71</v>
      </c>
      <c r="E56" s="26">
        <v>4</v>
      </c>
      <c r="F56" s="41">
        <v>0</v>
      </c>
      <c r="G56" s="27">
        <f aca="true" t="shared" si="3" ref="G56:G65">E56*F56</f>
        <v>0</v>
      </c>
    </row>
    <row r="57" spans="1:7" s="15" customFormat="1" ht="96.75" customHeight="1">
      <c r="A57" s="24">
        <v>41</v>
      </c>
      <c r="B57" s="25" t="s">
        <v>107</v>
      </c>
      <c r="C57" s="25" t="s">
        <v>108</v>
      </c>
      <c r="D57" s="25" t="s">
        <v>71</v>
      </c>
      <c r="E57" s="26">
        <v>2</v>
      </c>
      <c r="F57" s="41">
        <v>0</v>
      </c>
      <c r="G57" s="27">
        <f t="shared" si="3"/>
        <v>0</v>
      </c>
    </row>
    <row r="58" spans="1:7" s="15" customFormat="1" ht="78" customHeight="1">
      <c r="A58" s="24">
        <v>42</v>
      </c>
      <c r="B58" s="25" t="s">
        <v>109</v>
      </c>
      <c r="C58" s="25" t="s">
        <v>110</v>
      </c>
      <c r="D58" s="25" t="s">
        <v>71</v>
      </c>
      <c r="E58" s="26">
        <v>1</v>
      </c>
      <c r="F58" s="41">
        <v>0</v>
      </c>
      <c r="G58" s="27">
        <f t="shared" si="3"/>
        <v>0</v>
      </c>
    </row>
    <row r="59" spans="1:7" s="15" customFormat="1" ht="78.75" customHeight="1">
      <c r="A59" s="24">
        <v>43</v>
      </c>
      <c r="B59" s="25" t="s">
        <v>111</v>
      </c>
      <c r="C59" s="25" t="s">
        <v>112</v>
      </c>
      <c r="D59" s="25" t="s">
        <v>29</v>
      </c>
      <c r="E59" s="26">
        <v>10</v>
      </c>
      <c r="F59" s="41">
        <v>0</v>
      </c>
      <c r="G59" s="27">
        <f t="shared" si="3"/>
        <v>0</v>
      </c>
    </row>
    <row r="60" spans="1:7" s="15" customFormat="1" ht="235.5" customHeight="1">
      <c r="A60" s="24">
        <v>44</v>
      </c>
      <c r="B60" s="25" t="s">
        <v>113</v>
      </c>
      <c r="C60" s="25" t="s">
        <v>135</v>
      </c>
      <c r="D60" s="25" t="s">
        <v>48</v>
      </c>
      <c r="E60" s="26">
        <v>256.8</v>
      </c>
      <c r="F60" s="41">
        <v>0</v>
      </c>
      <c r="G60" s="27">
        <f t="shared" si="3"/>
        <v>0</v>
      </c>
    </row>
    <row r="61" spans="1:7" s="15" customFormat="1" ht="267.75" customHeight="1">
      <c r="A61" s="24">
        <v>45</v>
      </c>
      <c r="B61" s="25" t="s">
        <v>114</v>
      </c>
      <c r="C61" s="25" t="s">
        <v>134</v>
      </c>
      <c r="D61" s="25" t="s">
        <v>48</v>
      </c>
      <c r="E61" s="26">
        <v>271.72</v>
      </c>
      <c r="F61" s="41">
        <v>0</v>
      </c>
      <c r="G61" s="27">
        <f t="shared" si="3"/>
        <v>0</v>
      </c>
    </row>
    <row r="62" spans="1:7" s="15" customFormat="1" ht="250.5" customHeight="1">
      <c r="A62" s="24">
        <v>46</v>
      </c>
      <c r="B62" s="25" t="s">
        <v>115</v>
      </c>
      <c r="C62" s="25" t="s">
        <v>133</v>
      </c>
      <c r="D62" s="25" t="s">
        <v>48</v>
      </c>
      <c r="E62" s="26">
        <v>18.481</v>
      </c>
      <c r="F62" s="41">
        <v>0</v>
      </c>
      <c r="G62" s="27">
        <f t="shared" si="3"/>
        <v>0</v>
      </c>
    </row>
    <row r="63" spans="1:7" s="15" customFormat="1" ht="64.5" customHeight="1">
      <c r="A63" s="24">
        <v>47</v>
      </c>
      <c r="B63" s="25" t="s">
        <v>116</v>
      </c>
      <c r="C63" s="25" t="s">
        <v>132</v>
      </c>
      <c r="D63" s="25" t="s">
        <v>48</v>
      </c>
      <c r="E63" s="26">
        <v>229.2</v>
      </c>
      <c r="F63" s="41">
        <v>0</v>
      </c>
      <c r="G63" s="27">
        <f t="shared" si="3"/>
        <v>0</v>
      </c>
    </row>
    <row r="64" spans="1:7" s="15" customFormat="1" ht="60" customHeight="1">
      <c r="A64" s="24">
        <v>48</v>
      </c>
      <c r="B64" s="25" t="s">
        <v>129</v>
      </c>
      <c r="C64" s="25" t="s">
        <v>130</v>
      </c>
      <c r="D64" s="25" t="s">
        <v>48</v>
      </c>
      <c r="E64" s="26">
        <v>39.6</v>
      </c>
      <c r="F64" s="41">
        <v>0</v>
      </c>
      <c r="G64" s="27">
        <f t="shared" si="3"/>
        <v>0</v>
      </c>
    </row>
    <row r="65" spans="1:7" s="15" customFormat="1" ht="61.5" customHeight="1">
      <c r="A65" s="24">
        <v>49</v>
      </c>
      <c r="B65" s="25" t="s">
        <v>117</v>
      </c>
      <c r="C65" s="25" t="s">
        <v>131</v>
      </c>
      <c r="D65" s="25" t="s">
        <v>48</v>
      </c>
      <c r="E65" s="26">
        <v>0.531</v>
      </c>
      <c r="F65" s="41">
        <v>0</v>
      </c>
      <c r="G65" s="27">
        <f t="shared" si="3"/>
        <v>0</v>
      </c>
    </row>
    <row r="66" spans="1:7" s="15" customFormat="1" ht="30.75" customHeight="1">
      <c r="A66" s="16"/>
      <c r="B66" s="17" t="s">
        <v>118</v>
      </c>
      <c r="C66" s="17" t="s">
        <v>119</v>
      </c>
      <c r="D66" s="17"/>
      <c r="E66" s="18"/>
      <c r="F66" s="44"/>
      <c r="G66" s="19">
        <f>SUM(G67)</f>
        <v>0</v>
      </c>
    </row>
    <row r="67" spans="1:7" s="15" customFormat="1" ht="63" customHeight="1">
      <c r="A67" s="24">
        <v>50</v>
      </c>
      <c r="B67" s="25" t="s">
        <v>120</v>
      </c>
      <c r="C67" s="25" t="s">
        <v>128</v>
      </c>
      <c r="D67" s="25" t="s">
        <v>121</v>
      </c>
      <c r="E67" s="26">
        <v>1</v>
      </c>
      <c r="F67" s="41">
        <v>0</v>
      </c>
      <c r="G67" s="27">
        <f>E67*F67</f>
        <v>0</v>
      </c>
    </row>
    <row r="68" spans="1:7" s="15" customFormat="1" ht="30.75" customHeight="1">
      <c r="A68" s="32"/>
      <c r="B68" s="33"/>
      <c r="C68" s="33" t="s">
        <v>122</v>
      </c>
      <c r="D68" s="33"/>
      <c r="E68" s="34"/>
      <c r="F68" s="35"/>
      <c r="G68" s="35">
        <f>G13+G66</f>
        <v>0</v>
      </c>
    </row>
  </sheetData>
  <sheetProtection password="EA73" sheet="1"/>
  <mergeCells count="1">
    <mergeCell ref="A1:G1"/>
  </mergeCells>
  <printOptions/>
  <pageMargins left="0.39370079040527345" right="0.39370079040527345" top="0.7874015808105469" bottom="0.7874015808105469" header="0" footer="0"/>
  <pageSetup blackAndWhite="1" fitToHeight="100" fitToWidth="1" orientation="portrait" paperSize="9" scale="95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Kverek Radek</dc:creator>
  <cp:keywords/>
  <dc:description/>
  <cp:lastModifiedBy>Nováková Monika Bc.</cp:lastModifiedBy>
  <dcterms:created xsi:type="dcterms:W3CDTF">2017-08-16T12:07:37Z</dcterms:created>
  <dcterms:modified xsi:type="dcterms:W3CDTF">2017-08-31T07:46:29Z</dcterms:modified>
  <cp:category/>
  <cp:version/>
  <cp:contentType/>
  <cp:contentStatus/>
</cp:coreProperties>
</file>