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508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Položky!$A$1:$G$271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269" i="3" l="1"/>
  <c r="BD269" i="3"/>
  <c r="BC269" i="3"/>
  <c r="BC271" i="3" s="1"/>
  <c r="BC273" i="3" s="1"/>
  <c r="BA269" i="3"/>
  <c r="G269" i="3"/>
  <c r="BB269" i="3" s="1"/>
  <c r="BB271" i="3" s="1"/>
  <c r="BB273" i="3" s="1"/>
  <c r="BE271" i="3"/>
  <c r="BE273" i="3" s="1"/>
  <c r="BD271" i="3"/>
  <c r="BD273" i="3" s="1"/>
  <c r="BA271" i="3"/>
  <c r="BA273" i="3" s="1"/>
  <c r="G271" i="3"/>
  <c r="C271" i="3"/>
  <c r="BE266" i="3"/>
  <c r="BD266" i="3"/>
  <c r="BC266" i="3"/>
  <c r="BA266" i="3"/>
  <c r="G266" i="3"/>
  <c r="BE260" i="3"/>
  <c r="BD260" i="3"/>
  <c r="BC260" i="3"/>
  <c r="BA260" i="3"/>
  <c r="G260" i="3"/>
  <c r="BB260" i="3" s="1"/>
  <c r="BE254" i="3"/>
  <c r="BD254" i="3"/>
  <c r="BC254" i="3"/>
  <c r="BA254" i="3"/>
  <c r="G254" i="3"/>
  <c r="BB254" i="3" s="1"/>
  <c r="BE253" i="3"/>
  <c r="BD253" i="3"/>
  <c r="BC253" i="3"/>
  <c r="BA253" i="3"/>
  <c r="G253" i="3"/>
  <c r="BB253" i="3" s="1"/>
  <c r="BE251" i="3"/>
  <c r="BD251" i="3"/>
  <c r="BC251" i="3"/>
  <c r="BA251" i="3"/>
  <c r="G251" i="3"/>
  <c r="BB251" i="3" s="1"/>
  <c r="BE245" i="3"/>
  <c r="BD245" i="3"/>
  <c r="BC245" i="3"/>
  <c r="BA245" i="3"/>
  <c r="G245" i="3"/>
  <c r="BB245" i="3" s="1"/>
  <c r="BE244" i="3"/>
  <c r="BD244" i="3"/>
  <c r="BC244" i="3"/>
  <c r="BA244" i="3"/>
  <c r="G244" i="3"/>
  <c r="BB244" i="3" s="1"/>
  <c r="BE243" i="3"/>
  <c r="BD243" i="3"/>
  <c r="BC243" i="3"/>
  <c r="BA243" i="3"/>
  <c r="G243" i="3"/>
  <c r="BB243" i="3" s="1"/>
  <c r="BE242" i="3"/>
  <c r="BD242" i="3"/>
  <c r="BC242" i="3"/>
  <c r="BA242" i="3"/>
  <c r="G242" i="3"/>
  <c r="BB242" i="3" s="1"/>
  <c r="BE241" i="3"/>
  <c r="BD241" i="3"/>
  <c r="BC241" i="3"/>
  <c r="BA241" i="3"/>
  <c r="G241" i="3"/>
  <c r="BB241" i="3" s="1"/>
  <c r="BE240" i="3"/>
  <c r="BD240" i="3"/>
  <c r="BC240" i="3"/>
  <c r="BA240" i="3"/>
  <c r="G240" i="3"/>
  <c r="BB240" i="3" s="1"/>
  <c r="BE238" i="3"/>
  <c r="BD238" i="3"/>
  <c r="BC238" i="3"/>
  <c r="BA238" i="3"/>
  <c r="G238" i="3"/>
  <c r="BB238" i="3" s="1"/>
  <c r="BE236" i="3"/>
  <c r="BD236" i="3"/>
  <c r="BC236" i="3"/>
  <c r="BA236" i="3"/>
  <c r="G236" i="3"/>
  <c r="BB236" i="3" s="1"/>
  <c r="BE234" i="3"/>
  <c r="BD234" i="3"/>
  <c r="BC234" i="3"/>
  <c r="BA234" i="3"/>
  <c r="G234" i="3"/>
  <c r="BB234" i="3" s="1"/>
  <c r="BE229" i="3"/>
  <c r="BD229" i="3"/>
  <c r="BC229" i="3"/>
  <c r="BA229" i="3"/>
  <c r="G229" i="3"/>
  <c r="BB229" i="3" s="1"/>
  <c r="BD267" i="3"/>
  <c r="C267" i="3"/>
  <c r="BE226" i="3"/>
  <c r="BE227" i="3" s="1"/>
  <c r="BD226" i="3"/>
  <c r="BC226" i="3"/>
  <c r="BC227" i="3" s="1"/>
  <c r="BB226" i="3"/>
  <c r="G226" i="3"/>
  <c r="BA226" i="3" s="1"/>
  <c r="BA227" i="3" s="1"/>
  <c r="BD227" i="3"/>
  <c r="BB227" i="3"/>
  <c r="C227" i="3"/>
  <c r="BE222" i="3"/>
  <c r="BD222" i="3"/>
  <c r="BC222" i="3"/>
  <c r="BB222" i="3"/>
  <c r="G222" i="3"/>
  <c r="BE220" i="3"/>
  <c r="BD220" i="3"/>
  <c r="BC220" i="3"/>
  <c r="BB220" i="3"/>
  <c r="G220" i="3"/>
  <c r="BA220" i="3" s="1"/>
  <c r="BE218" i="3"/>
  <c r="BD218" i="3"/>
  <c r="BD224" i="3" s="1"/>
  <c r="BC218" i="3"/>
  <c r="BB218" i="3"/>
  <c r="G218" i="3"/>
  <c r="BA218" i="3" s="1"/>
  <c r="BE216" i="3"/>
  <c r="BE224" i="3" s="1"/>
  <c r="BD216" i="3"/>
  <c r="BC216" i="3"/>
  <c r="BB216" i="3"/>
  <c r="BA216" i="3"/>
  <c r="G216" i="3"/>
  <c r="BB224" i="3"/>
  <c r="C224" i="3"/>
  <c r="BE213" i="3"/>
  <c r="BD213" i="3"/>
  <c r="BC213" i="3"/>
  <c r="BB213" i="3"/>
  <c r="BA213" i="3"/>
  <c r="G213" i="3"/>
  <c r="BE212" i="3"/>
  <c r="BD212" i="3"/>
  <c r="BC212" i="3"/>
  <c r="BB212" i="3"/>
  <c r="G212" i="3"/>
  <c r="BE210" i="3"/>
  <c r="BD210" i="3"/>
  <c r="BC210" i="3"/>
  <c r="BB210" i="3"/>
  <c r="G210" i="3"/>
  <c r="BA210" i="3" s="1"/>
  <c r="BE208" i="3"/>
  <c r="BD208" i="3"/>
  <c r="BC208" i="3"/>
  <c r="BB208" i="3"/>
  <c r="G208" i="3"/>
  <c r="BA208" i="3" s="1"/>
  <c r="BE206" i="3"/>
  <c r="BD206" i="3"/>
  <c r="BC206" i="3"/>
  <c r="BB206" i="3"/>
  <c r="G206" i="3"/>
  <c r="BA206" i="3" s="1"/>
  <c r="BE205" i="3"/>
  <c r="BD205" i="3"/>
  <c r="BC205" i="3"/>
  <c r="BB205" i="3"/>
  <c r="G205" i="3"/>
  <c r="BA205" i="3" s="1"/>
  <c r="BE204" i="3"/>
  <c r="BD204" i="3"/>
  <c r="BC204" i="3"/>
  <c r="BB204" i="3"/>
  <c r="G204" i="3"/>
  <c r="BA204" i="3" s="1"/>
  <c r="BE202" i="3"/>
  <c r="BD202" i="3"/>
  <c r="BD214" i="3" s="1"/>
  <c r="BC202" i="3"/>
  <c r="BB202" i="3"/>
  <c r="G202" i="3"/>
  <c r="BA202" i="3" s="1"/>
  <c r="BE200" i="3"/>
  <c r="BD200" i="3"/>
  <c r="BC200" i="3"/>
  <c r="BB200" i="3"/>
  <c r="BA200" i="3"/>
  <c r="G200" i="3"/>
  <c r="BE198" i="3"/>
  <c r="BD198" i="3"/>
  <c r="BC198" i="3"/>
  <c r="BC214" i="3" s="1"/>
  <c r="BB198" i="3"/>
  <c r="G198" i="3"/>
  <c r="BA198" i="3" s="1"/>
  <c r="C214" i="3"/>
  <c r="BE194" i="3"/>
  <c r="BD194" i="3"/>
  <c r="BC194" i="3"/>
  <c r="BB194" i="3"/>
  <c r="G194" i="3"/>
  <c r="BA194" i="3" s="1"/>
  <c r="BE192" i="3"/>
  <c r="BD192" i="3"/>
  <c r="BC192" i="3"/>
  <c r="BB192" i="3"/>
  <c r="G192" i="3"/>
  <c r="BA192" i="3" s="1"/>
  <c r="BE190" i="3"/>
  <c r="BD190" i="3"/>
  <c r="BC190" i="3"/>
  <c r="BB190" i="3"/>
  <c r="G190" i="3"/>
  <c r="BA190" i="3" s="1"/>
  <c r="BE187" i="3"/>
  <c r="BD187" i="3"/>
  <c r="BC187" i="3"/>
  <c r="BB187" i="3"/>
  <c r="BA187" i="3"/>
  <c r="G187" i="3"/>
  <c r="BE185" i="3"/>
  <c r="BD185" i="3"/>
  <c r="BC185" i="3"/>
  <c r="BB185" i="3"/>
  <c r="G185" i="3"/>
  <c r="BA185" i="3" s="1"/>
  <c r="BE183" i="3"/>
  <c r="BD183" i="3"/>
  <c r="BC183" i="3"/>
  <c r="BB183" i="3"/>
  <c r="G183" i="3"/>
  <c r="BA183" i="3" s="1"/>
  <c r="BE180" i="3"/>
  <c r="BD180" i="3"/>
  <c r="BC180" i="3"/>
  <c r="BB180" i="3"/>
  <c r="G180" i="3"/>
  <c r="BA180" i="3" s="1"/>
  <c r="BE177" i="3"/>
  <c r="BD177" i="3"/>
  <c r="BC177" i="3"/>
  <c r="BB177" i="3"/>
  <c r="G177" i="3"/>
  <c r="BA177" i="3" s="1"/>
  <c r="BE175" i="3"/>
  <c r="BD175" i="3"/>
  <c r="BC175" i="3"/>
  <c r="BB175" i="3"/>
  <c r="G175" i="3"/>
  <c r="BA175" i="3" s="1"/>
  <c r="BE173" i="3"/>
  <c r="BD173" i="3"/>
  <c r="BC173" i="3"/>
  <c r="BB173" i="3"/>
  <c r="G173" i="3"/>
  <c r="BA173" i="3" s="1"/>
  <c r="BE171" i="3"/>
  <c r="BD171" i="3"/>
  <c r="BC171" i="3"/>
  <c r="BB171" i="3"/>
  <c r="G171" i="3"/>
  <c r="BA171" i="3" s="1"/>
  <c r="BE169" i="3"/>
  <c r="BD169" i="3"/>
  <c r="BD196" i="3" s="1"/>
  <c r="BC169" i="3"/>
  <c r="BB169" i="3"/>
  <c r="G169" i="3"/>
  <c r="BA169" i="3" s="1"/>
  <c r="BE167" i="3"/>
  <c r="BD167" i="3"/>
  <c r="BC167" i="3"/>
  <c r="BC196" i="3" s="1"/>
  <c r="BB167" i="3"/>
  <c r="G167" i="3"/>
  <c r="C196" i="3"/>
  <c r="BE163" i="3"/>
  <c r="BD163" i="3"/>
  <c r="BC163" i="3"/>
  <c r="BB163" i="3"/>
  <c r="G163" i="3"/>
  <c r="BA163" i="3" s="1"/>
  <c r="BE161" i="3"/>
  <c r="BD161" i="3"/>
  <c r="BC161" i="3"/>
  <c r="BB161" i="3"/>
  <c r="G161" i="3"/>
  <c r="BA161" i="3" s="1"/>
  <c r="BE158" i="3"/>
  <c r="BD158" i="3"/>
  <c r="BC158" i="3"/>
  <c r="BB158" i="3"/>
  <c r="G158" i="3"/>
  <c r="BA158" i="3" s="1"/>
  <c r="BE155" i="3"/>
  <c r="BD155" i="3"/>
  <c r="BC155" i="3"/>
  <c r="BB155" i="3"/>
  <c r="BA155" i="3"/>
  <c r="G155" i="3"/>
  <c r="BE152" i="3"/>
  <c r="BD152" i="3"/>
  <c r="BC152" i="3"/>
  <c r="BB152" i="3"/>
  <c r="G152" i="3"/>
  <c r="BA152" i="3" s="1"/>
  <c r="BE149" i="3"/>
  <c r="BD149" i="3"/>
  <c r="BC149" i="3"/>
  <c r="BB149" i="3"/>
  <c r="G149" i="3"/>
  <c r="BA149" i="3" s="1"/>
  <c r="BE147" i="3"/>
  <c r="BD147" i="3"/>
  <c r="BC147" i="3"/>
  <c r="BB147" i="3"/>
  <c r="G147" i="3"/>
  <c r="BA147" i="3" s="1"/>
  <c r="BE145" i="3"/>
  <c r="BD145" i="3"/>
  <c r="BC145" i="3"/>
  <c r="BB145" i="3"/>
  <c r="G145" i="3"/>
  <c r="BA145" i="3" s="1"/>
  <c r="BE142" i="3"/>
  <c r="BD142" i="3"/>
  <c r="BC142" i="3"/>
  <c r="BB142" i="3"/>
  <c r="BB165" i="3" s="1"/>
  <c r="G142" i="3"/>
  <c r="BA142" i="3" s="1"/>
  <c r="BE140" i="3"/>
  <c r="BE165" i="3" s="1"/>
  <c r="BD140" i="3"/>
  <c r="BC140" i="3"/>
  <c r="BB140" i="3"/>
  <c r="BA140" i="3"/>
  <c r="G140" i="3"/>
  <c r="BD165" i="3"/>
  <c r="C165" i="3"/>
  <c r="BE133" i="3"/>
  <c r="BD133" i="3"/>
  <c r="BC133" i="3"/>
  <c r="BB133" i="3"/>
  <c r="G133" i="3"/>
  <c r="BA133" i="3" s="1"/>
  <c r="BE128" i="3"/>
  <c r="BD128" i="3"/>
  <c r="BC128" i="3"/>
  <c r="BB128" i="3"/>
  <c r="G128" i="3"/>
  <c r="BA128" i="3" s="1"/>
  <c r="BE123" i="3"/>
  <c r="BD123" i="3"/>
  <c r="BC123" i="3"/>
  <c r="BB123" i="3"/>
  <c r="G123" i="3"/>
  <c r="BA123" i="3" s="1"/>
  <c r="BE118" i="3"/>
  <c r="BD118" i="3"/>
  <c r="BC118" i="3"/>
  <c r="BB118" i="3"/>
  <c r="G118" i="3"/>
  <c r="BA118" i="3" s="1"/>
  <c r="BE113" i="3"/>
  <c r="BD113" i="3"/>
  <c r="BC113" i="3"/>
  <c r="BB113" i="3"/>
  <c r="G113" i="3"/>
  <c r="BA113" i="3" s="1"/>
  <c r="BE108" i="3"/>
  <c r="BD108" i="3"/>
  <c r="BC108" i="3"/>
  <c r="BB108" i="3"/>
  <c r="G108" i="3"/>
  <c r="BA108" i="3" s="1"/>
  <c r="BE103" i="3"/>
  <c r="BD103" i="3"/>
  <c r="BC103" i="3"/>
  <c r="BB103" i="3"/>
  <c r="G103" i="3"/>
  <c r="BA103" i="3" s="1"/>
  <c r="BE98" i="3"/>
  <c r="BD98" i="3"/>
  <c r="BC98" i="3"/>
  <c r="BB98" i="3"/>
  <c r="BB138" i="3" s="1"/>
  <c r="G98" i="3"/>
  <c r="BA98" i="3" s="1"/>
  <c r="BE93" i="3"/>
  <c r="BE138" i="3" s="1"/>
  <c r="BD93" i="3"/>
  <c r="BC93" i="3"/>
  <c r="BB93" i="3"/>
  <c r="BA93" i="3"/>
  <c r="G93" i="3"/>
  <c r="BD138" i="3"/>
  <c r="C138" i="3"/>
  <c r="BE89" i="3"/>
  <c r="BD89" i="3"/>
  <c r="BC89" i="3"/>
  <c r="BB89" i="3"/>
  <c r="G89" i="3"/>
  <c r="BA89" i="3" s="1"/>
  <c r="BE88" i="3"/>
  <c r="BD88" i="3"/>
  <c r="BC88" i="3"/>
  <c r="BB88" i="3"/>
  <c r="G88" i="3"/>
  <c r="BA88" i="3" s="1"/>
  <c r="BE87" i="3"/>
  <c r="BD87" i="3"/>
  <c r="BC87" i="3"/>
  <c r="BB87" i="3"/>
  <c r="G87" i="3"/>
  <c r="BA87" i="3" s="1"/>
  <c r="BE85" i="3"/>
  <c r="BD85" i="3"/>
  <c r="BC85" i="3"/>
  <c r="BB85" i="3"/>
  <c r="G85" i="3"/>
  <c r="BA85" i="3" s="1"/>
  <c r="BE80" i="3"/>
  <c r="BD80" i="3"/>
  <c r="BC80" i="3"/>
  <c r="BB80" i="3"/>
  <c r="G80" i="3"/>
  <c r="BA80" i="3" s="1"/>
  <c r="BE78" i="3"/>
  <c r="BD78" i="3"/>
  <c r="BC78" i="3"/>
  <c r="BB78" i="3"/>
  <c r="G78" i="3"/>
  <c r="BA78" i="3" s="1"/>
  <c r="BE77" i="3"/>
  <c r="BD77" i="3"/>
  <c r="BC77" i="3"/>
  <c r="BB77" i="3"/>
  <c r="G77" i="3"/>
  <c r="BA77" i="3" s="1"/>
  <c r="BE74" i="3"/>
  <c r="BD74" i="3"/>
  <c r="BC74" i="3"/>
  <c r="BB74" i="3"/>
  <c r="G74" i="3"/>
  <c r="BA74" i="3" s="1"/>
  <c r="BE70" i="3"/>
  <c r="BD70" i="3"/>
  <c r="BC70" i="3"/>
  <c r="BB70" i="3"/>
  <c r="G70" i="3"/>
  <c r="BA70" i="3" s="1"/>
  <c r="BE69" i="3"/>
  <c r="BD69" i="3"/>
  <c r="BC69" i="3"/>
  <c r="BB69" i="3"/>
  <c r="G69" i="3"/>
  <c r="BA69" i="3" s="1"/>
  <c r="BE67" i="3"/>
  <c r="BD67" i="3"/>
  <c r="BC67" i="3"/>
  <c r="BB67" i="3"/>
  <c r="G67" i="3"/>
  <c r="BA67" i="3" s="1"/>
  <c r="BE65" i="3"/>
  <c r="BD65" i="3"/>
  <c r="BC65" i="3"/>
  <c r="BB65" i="3"/>
  <c r="BA65" i="3"/>
  <c r="G65" i="3"/>
  <c r="BE63" i="3"/>
  <c r="BD63" i="3"/>
  <c r="BC63" i="3"/>
  <c r="BB63" i="3"/>
  <c r="G63" i="3"/>
  <c r="BA63" i="3" s="1"/>
  <c r="BE61" i="3"/>
  <c r="BD61" i="3"/>
  <c r="BC61" i="3"/>
  <c r="BB61" i="3"/>
  <c r="G61" i="3"/>
  <c r="BA61" i="3" s="1"/>
  <c r="BE59" i="3"/>
  <c r="BD59" i="3"/>
  <c r="BC59" i="3"/>
  <c r="BB59" i="3"/>
  <c r="BA59" i="3"/>
  <c r="G59" i="3"/>
  <c r="BE58" i="3"/>
  <c r="BD58" i="3"/>
  <c r="BC58" i="3"/>
  <c r="BB58" i="3"/>
  <c r="G58" i="3"/>
  <c r="BA58" i="3" s="1"/>
  <c r="BE56" i="3"/>
  <c r="BD56" i="3"/>
  <c r="BC56" i="3"/>
  <c r="BB56" i="3"/>
  <c r="G56" i="3"/>
  <c r="BA56" i="3" s="1"/>
  <c r="BE52" i="3"/>
  <c r="BD52" i="3"/>
  <c r="BC52" i="3"/>
  <c r="BB52" i="3"/>
  <c r="G52" i="3"/>
  <c r="BA52" i="3" s="1"/>
  <c r="BE50" i="3"/>
  <c r="BD50" i="3"/>
  <c r="BC50" i="3"/>
  <c r="BB50" i="3"/>
  <c r="G50" i="3"/>
  <c r="BA50" i="3" s="1"/>
  <c r="BE47" i="3"/>
  <c r="BD47" i="3"/>
  <c r="BC47" i="3"/>
  <c r="BB47" i="3"/>
  <c r="G47" i="3"/>
  <c r="BA47" i="3" s="1"/>
  <c r="BE45" i="3"/>
  <c r="BD45" i="3"/>
  <c r="BC45" i="3"/>
  <c r="BB45" i="3"/>
  <c r="G45" i="3"/>
  <c r="BA45" i="3" s="1"/>
  <c r="BE42" i="3"/>
  <c r="BD42" i="3"/>
  <c r="BC42" i="3"/>
  <c r="BB42" i="3"/>
  <c r="G42" i="3"/>
  <c r="BA42" i="3" s="1"/>
  <c r="BE39" i="3"/>
  <c r="BD39" i="3"/>
  <c r="BC39" i="3"/>
  <c r="BB39" i="3"/>
  <c r="G39" i="3"/>
  <c r="BA39" i="3" s="1"/>
  <c r="BE35" i="3"/>
  <c r="BD35" i="3"/>
  <c r="BC35" i="3"/>
  <c r="BB35" i="3"/>
  <c r="G35" i="3"/>
  <c r="BA35" i="3" s="1"/>
  <c r="BE30" i="3"/>
  <c r="BD30" i="3"/>
  <c r="BC30" i="3"/>
  <c r="BB30" i="3"/>
  <c r="G30" i="3"/>
  <c r="BA30" i="3" s="1"/>
  <c r="BE23" i="3"/>
  <c r="BD23" i="3"/>
  <c r="BC23" i="3"/>
  <c r="BB23" i="3"/>
  <c r="BA23" i="3"/>
  <c r="G23" i="3"/>
  <c r="BE21" i="3"/>
  <c r="BD21" i="3"/>
  <c r="BC21" i="3"/>
  <c r="BB21" i="3"/>
  <c r="G21" i="3"/>
  <c r="BA21" i="3" s="1"/>
  <c r="BE17" i="3"/>
  <c r="BD17" i="3"/>
  <c r="BC17" i="3"/>
  <c r="BB17" i="3"/>
  <c r="G17" i="3"/>
  <c r="BA17" i="3" s="1"/>
  <c r="BE13" i="3"/>
  <c r="BD13" i="3"/>
  <c r="BC13" i="3"/>
  <c r="BB13" i="3"/>
  <c r="G13" i="3"/>
  <c r="BA13" i="3" s="1"/>
  <c r="BE8" i="3"/>
  <c r="BD8" i="3"/>
  <c r="BC8" i="3"/>
  <c r="BB8" i="3"/>
  <c r="BB91" i="3" s="1"/>
  <c r="G8" i="3"/>
  <c r="BD91" i="3"/>
  <c r="C91" i="3"/>
  <c r="G91" i="3" l="1"/>
  <c r="BC91" i="3"/>
  <c r="G138" i="3"/>
  <c r="G165" i="3"/>
  <c r="G227" i="3"/>
  <c r="BC267" i="3"/>
  <c r="BA267" i="3"/>
  <c r="BA8" i="3"/>
  <c r="BA167" i="3"/>
  <c r="G196" i="3"/>
  <c r="BA212" i="3"/>
  <c r="G214" i="3"/>
  <c r="BA222" i="3"/>
  <c r="G224" i="3"/>
  <c r="BB266" i="3"/>
  <c r="G267" i="3"/>
  <c r="G273" i="3" s="1"/>
  <c r="BC138" i="3"/>
  <c r="BC165" i="3"/>
  <c r="BE196" i="3"/>
  <c r="BE214" i="3"/>
  <c r="BE267" i="3"/>
  <c r="BA91" i="3"/>
  <c r="BE91" i="3"/>
  <c r="BA138" i="3"/>
  <c r="BA165" i="3"/>
  <c r="BB196" i="3"/>
  <c r="BB214" i="3"/>
  <c r="BC224" i="3"/>
  <c r="BA196" i="3"/>
  <c r="BA214" i="3"/>
  <c r="BA224" i="3"/>
  <c r="BB267" i="3"/>
</calcChain>
</file>

<file path=xl/sharedStrings.xml><?xml version="1.0" encoding="utf-8"?>
<sst xmlns="http://schemas.openxmlformats.org/spreadsheetml/2006/main" count="733" uniqueCount="325">
  <si>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</si>
  <si>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</si>
  <si>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</si>
  <si>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</si>
  <si>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</si>
  <si>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</si>
  <si>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</si>
  <si>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</si>
  <si>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</si>
  <si>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</si>
  <si>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</si>
  <si>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</si>
  <si>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</si>
  <si>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</si>
  <si>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02</t>
  </si>
  <si>
    <t>Venkovní úpravy</t>
  </si>
  <si>
    <t>121101101R00</t>
  </si>
  <si>
    <t xml:space="preserve">Sejmutí ornice s přemístěním do 50 m </t>
  </si>
  <si>
    <t>m3</t>
  </si>
  <si>
    <t>parkové stání:125,0*0,25</t>
  </si>
  <si>
    <t>zpev.plochy:661,40*0,25</t>
  </si>
  <si>
    <t>chodník:52,7*0,25</t>
  </si>
  <si>
    <t>sadové úpravy:134,5*0,25</t>
  </si>
  <si>
    <t>122102202R00</t>
  </si>
  <si>
    <t>Odkopávky pro silnice v hor. 2 do 1000 m3 60% v horn.2tř.</t>
  </si>
  <si>
    <t>zp.plochy,stání:(17,0*9,0+9,5*10,0+14,3*7,0+5*6*0,5*2+3,3*3,5+14*30,0+4,7*5,5+2,0*30*0,5)*0,35</t>
  </si>
  <si>
    <t>chodníky:52,7*0,15</t>
  </si>
  <si>
    <t>hor tř.3-odpočet:-310,83*0,4</t>
  </si>
  <si>
    <t>122202202R00</t>
  </si>
  <si>
    <t>Odkopávky pro silnice v hor. 3 do 1000 m3 40% v horn.3tř.</t>
  </si>
  <si>
    <t>hor tř.2-odpočet:-310,83*0,6</t>
  </si>
  <si>
    <t>132201110R00</t>
  </si>
  <si>
    <t xml:space="preserve">Hloubení rýh š.do 60 cm v hor.3 do 50 m3, STROJNĚ </t>
  </si>
  <si>
    <t>pro obruby chodníků:(2,0+21+1,7+5,0+1,5)*0,5*0,2</t>
  </si>
  <si>
    <t>133101101R00</t>
  </si>
  <si>
    <t>Hloubení šachet v hor.2 do 100 m3 plotové sloupky, osaz.značek</t>
  </si>
  <si>
    <t>P1 26,80m:14*0,3*0,3*0,5</t>
  </si>
  <si>
    <t>P2 52,5+52,9+6,2m:(23+25+5)*0,3*0,3*0,5</t>
  </si>
  <si>
    <t>P3  41,20m:20*0,3*0,3*0,5</t>
  </si>
  <si>
    <t>P4  15,25m:13*0,3*0,3*0,5</t>
  </si>
  <si>
    <t>nové osaz. dopr.značek:0,3*0,3*0,8*2</t>
  </si>
  <si>
    <t>nová dopr.značka:0,3*0,3*0,8</t>
  </si>
  <si>
    <t>162201102R00</t>
  </si>
  <si>
    <t>Vodorovné přemístění výkopku z hor.1-4 do 50 m plot</t>
  </si>
  <si>
    <t>162601102R00</t>
  </si>
  <si>
    <t>Vodorovné přemístění výkopku z hor.1-4 do 5000 m přebytečná zemina</t>
  </si>
  <si>
    <t>vykop.zemina:310,83+3,12+4,716</t>
  </si>
  <si>
    <t>odpočet zásypů:-(7,3+0,14)</t>
  </si>
  <si>
    <t>167101101R00</t>
  </si>
  <si>
    <t>Nakládání výkopku z hor.1-4 v množství do 100 m3 na zásypy</t>
  </si>
  <si>
    <t>za obrubou chodníků:(2,0+21+1,7+5,0+1,5)*0,3*0,2</t>
  </si>
  <si>
    <t>za obrubou  zp.ploch:(6,2+8,5+4,3+18,8+4+5+9+8,1+10+4,2+5+2,8+2,8)*0,35*0,35*0,5</t>
  </si>
  <si>
    <t>171201201R00</t>
  </si>
  <si>
    <t xml:space="preserve">Uložení sypaniny na skládku </t>
  </si>
  <si>
    <t>171201206U00</t>
  </si>
  <si>
    <t xml:space="preserve">Skládkovné - ostatní zeminy </t>
  </si>
  <si>
    <t>t</t>
  </si>
  <si>
    <t>311,226*1,7</t>
  </si>
  <si>
    <t>174101101R00</t>
  </si>
  <si>
    <t xml:space="preserve">Zásyp jam, rýh, šachet se zhutněním </t>
  </si>
  <si>
    <t>174101102R00</t>
  </si>
  <si>
    <t>Zásyp ruční se zhutněním jámy po přesunutých značkách</t>
  </si>
  <si>
    <t>IS12a, IS12b:0,3*0,3*0,8*2</t>
  </si>
  <si>
    <t>180402111R00</t>
  </si>
  <si>
    <t xml:space="preserve">Založení trávníku parkového výsevem v rovině </t>
  </si>
  <si>
    <t>m2</t>
  </si>
  <si>
    <t>sadové úpravy:(81,6+113,7)/2*22,3</t>
  </si>
  <si>
    <t>sadové úpravy:(8,4*5,0+10*2,8+12,4*13,2+3,2*8,5+22,0*6,5*0,5+5,0*2,8+11,8*13,5*0,5+12,5*(5,0+21,0)/2+4*4*0,5+5,0*(16+24,0)/2)</t>
  </si>
  <si>
    <t>(15,6*(21+40,0)/2)</t>
  </si>
  <si>
    <t>181301103R00</t>
  </si>
  <si>
    <t xml:space="preserve">Rozprostření ornice, rovina, tl. 15-20 cm,do 500m2 </t>
  </si>
  <si>
    <t>sadové úpravy:300</t>
  </si>
  <si>
    <t>183101114R00</t>
  </si>
  <si>
    <t xml:space="preserve">Hloub. jamek bez výměny půdy do 0,125 m3, </t>
  </si>
  <si>
    <t>kus</t>
  </si>
  <si>
    <t>183104112R00</t>
  </si>
  <si>
    <t xml:space="preserve">Kopání jamek D 25 cm, hl. 25 cm, nezabuř. zem. 2 </t>
  </si>
  <si>
    <t>živý plot-smrčky:70</t>
  </si>
  <si>
    <t>183403112R00</t>
  </si>
  <si>
    <t>Obdělání půdy oráním do 20 cm v rovině na ploše bez sejmutí ornice</t>
  </si>
  <si>
    <t>183403152R00</t>
  </si>
  <si>
    <t xml:space="preserve">Obdělání půdy vláčením, v rovině </t>
  </si>
  <si>
    <t>184102113R00</t>
  </si>
  <si>
    <t xml:space="preserve">Výsadba dřevin s balem D do 40 cm, v rovině </t>
  </si>
  <si>
    <t>švestky:3</t>
  </si>
  <si>
    <t>184701112R00</t>
  </si>
  <si>
    <t xml:space="preserve">Výsadba živého plotu s balem do rýhy, v rovině </t>
  </si>
  <si>
    <t>smrky:70</t>
  </si>
  <si>
    <t>184901111R00</t>
  </si>
  <si>
    <t xml:space="preserve">Osazení kůlů k dřevině s uvázáním, dl. kůlů do 2 m </t>
  </si>
  <si>
    <t>185803111R00</t>
  </si>
  <si>
    <t xml:space="preserve">Ošetření trávníku v rovině </t>
  </si>
  <si>
    <t>185851111R00</t>
  </si>
  <si>
    <t xml:space="preserve">Dovoz vody pro zálivku rostlin do 6 km </t>
  </si>
  <si>
    <t>3*0,02</t>
  </si>
  <si>
    <t>70*0,01</t>
  </si>
  <si>
    <t>026903001</t>
  </si>
  <si>
    <t>Slivoň - švestka domácí  stromek s kořenovým balem v.do 1,50m</t>
  </si>
  <si>
    <t>Nakládání výkopku z hor.1-4 v množství do 100 m3 ornice na úpravu terénu v areálu</t>
  </si>
  <si>
    <t>ohumusování:300,0*0,20</t>
  </si>
  <si>
    <t>Uložení sypaniny na skl.-sypanina na výšku přes 2m úprava a zajíštění meziskládky ornice</t>
  </si>
  <si>
    <t>00572400</t>
  </si>
  <si>
    <t>Směs travní parková I. běžná zátěž PROFI</t>
  </si>
  <si>
    <t>kg</t>
  </si>
  <si>
    <t>3350*0,06</t>
  </si>
  <si>
    <t>02660201</t>
  </si>
  <si>
    <t>Smrk ztepilý - Picea abies 15-25 cm,</t>
  </si>
  <si>
    <t>60850010</t>
  </si>
  <si>
    <t>Kůl vyvazovací impregnovaný 200 x 6 cm</t>
  </si>
  <si>
    <t>67511011</t>
  </si>
  <si>
    <t>Motouz jutový d=4,25 mm á 500 g</t>
  </si>
  <si>
    <t>3*0,01</t>
  </si>
  <si>
    <t>3</t>
  </si>
  <si>
    <t>Svislé a kompletní konstrukce</t>
  </si>
  <si>
    <t>318110011RT9</t>
  </si>
  <si>
    <t>Osazení beton. podhrabové desky do držáků vč.dod. deska 250x30x5cm, držák na sloupek 48/60 mm v.30cm</t>
  </si>
  <si>
    <t>soubor</t>
  </si>
  <si>
    <t>P1 26,80m:10</t>
  </si>
  <si>
    <t>P2 52,5+52,9+6,2m:(21+19+2)</t>
  </si>
  <si>
    <t>P3  41,20m:16</t>
  </si>
  <si>
    <t>P4  15,25m:1</t>
  </si>
  <si>
    <t>338171122R00</t>
  </si>
  <si>
    <t xml:space="preserve">Osazení sloupků plot.ocel. do 2,6 m, zabet.C 16/20 </t>
  </si>
  <si>
    <t>P1 26,80m:14-2</t>
  </si>
  <si>
    <t>P2 52,5+52,9+6,2m:(23+25+5)-4</t>
  </si>
  <si>
    <t>P3  41,20m:20-2</t>
  </si>
  <si>
    <t>P4  15,25m:13-4</t>
  </si>
  <si>
    <t>339928822R00</t>
  </si>
  <si>
    <t>Osazení sloupku se vzpěrou  se zabetonováním C16/20</t>
  </si>
  <si>
    <t>P1 26,80m:2</t>
  </si>
  <si>
    <t>P2 52,5+52,9+6,2m:4</t>
  </si>
  <si>
    <t>P3  41,20m:2</t>
  </si>
  <si>
    <t>P4  15,25m:4</t>
  </si>
  <si>
    <t>318110011RR1</t>
  </si>
  <si>
    <t>Osazení beton. podhrabové desky do držáků vč.dod deska 180x30x5cm, držák na sloupek 48/60 mm v.30cm</t>
  </si>
  <si>
    <t>P1 26,80m:1</t>
  </si>
  <si>
    <t>P2 52,5+52,9+6,2m:0</t>
  </si>
  <si>
    <t>P3  41,20m:0</t>
  </si>
  <si>
    <t>318110011RR2</t>
  </si>
  <si>
    <t>Osazení beton. podhrabové desky do držáků vč.dod deska 130x30x5cm, držák na sloupek 48/60 mm v.30cm</t>
  </si>
  <si>
    <t>P1 26,80m:0</t>
  </si>
  <si>
    <t>P2 52,5+52,9+6,2m:1</t>
  </si>
  <si>
    <t>P4  15,25m:0</t>
  </si>
  <si>
    <t>318110011RR3</t>
  </si>
  <si>
    <t>Osazení beton. podhrabové desky do držáků vč.dod deska 240x30x5cm, držák na sloupek 48/60 mm v.30cm</t>
  </si>
  <si>
    <t>318110011RR4</t>
  </si>
  <si>
    <t>Osazení beton. podhrabové desky do držáků vč.dod deska 120x30x5cm, držák na sloupek 48/60 mm v.30cm</t>
  </si>
  <si>
    <t>P3  41,20m:1</t>
  </si>
  <si>
    <t>318110011RR5</t>
  </si>
  <si>
    <t>Osazení beton. podhrabové desky do držáků vč.dod deska 200x30x5cm, držák na sloupek 48/60 mm v.30cm</t>
  </si>
  <si>
    <t>318110011RR6</t>
  </si>
  <si>
    <t>Osazení beton. podhrabové desky do držáků vč.dod deska 95x30x5cm, držák na sloupek 48/60 mm v.30cm</t>
  </si>
  <si>
    <t>5</t>
  </si>
  <si>
    <t>Komunikace</t>
  </si>
  <si>
    <t>451577777R00</t>
  </si>
  <si>
    <t>Podklad pod dlažbu z štěrkodrti fr.4/8mm tl.40mm   chodník</t>
  </si>
  <si>
    <t>52,7</t>
  </si>
  <si>
    <t>564851111R00</t>
  </si>
  <si>
    <t>Podklad ze štěrkodrti po zhutnění tloušťky 15 cm chodník    fr.0/63mm</t>
  </si>
  <si>
    <t>pod obruby chodníků:(2,0+21+1,7+5,0+1,5)*0,3</t>
  </si>
  <si>
    <t>chodníky:52,7</t>
  </si>
  <si>
    <t>564861111R00</t>
  </si>
  <si>
    <t>Podklad ze štěrkodrti po zhutnění tloušťky 20 cm fr.0/32mm</t>
  </si>
  <si>
    <t>zp.plochy,stání:(17,0*9,0+9,5*10,0+14,3*7,0+5*6*0,5*2+3,3*3,5+14*30,0+4,7*5,5+2,0*30*0,5)</t>
  </si>
  <si>
    <t>564871111R00</t>
  </si>
  <si>
    <t>Podklad ze štěrkodrti po zhutnění tloušťky 25 cm fr.0/63mm    zpev.plochy,stání</t>
  </si>
  <si>
    <t>573111113R00</t>
  </si>
  <si>
    <t xml:space="preserve">Postřik živičný infiltr.+ posyp, asfalt 1,5 kg/m2 </t>
  </si>
  <si>
    <t>zp.plochy:661,40</t>
  </si>
  <si>
    <t>stání:125,0</t>
  </si>
  <si>
    <t>573211111R00</t>
  </si>
  <si>
    <t xml:space="preserve">Postřik živičný spojovací z asfaltu 0,7 kg/m2 </t>
  </si>
  <si>
    <t>577132211R00</t>
  </si>
  <si>
    <t xml:space="preserve">Beton asfalt. obrus. ACO 11 S,š. nad 3 m, 4 cm </t>
  </si>
  <si>
    <t>577152123R00</t>
  </si>
  <si>
    <t xml:space="preserve">Beton asfalt. ACL 16+ ložný, š. nad 3 m, tl. 6 cm </t>
  </si>
  <si>
    <t>596211111U00</t>
  </si>
  <si>
    <t xml:space="preserve">Klad zámk dl tl60 skA -100m2 chod </t>
  </si>
  <si>
    <t>5924511900</t>
  </si>
  <si>
    <t>Dlažba zámková 20x20x6 cm přírodní</t>
  </si>
  <si>
    <t>52,7*1,05</t>
  </si>
  <si>
    <t>9</t>
  </si>
  <si>
    <t>Ostatní konstrukce, bourání</t>
  </si>
  <si>
    <t>915711111R00</t>
  </si>
  <si>
    <t xml:space="preserve">Vodorovné značení dělících čar 12 cm střík.barvou </t>
  </si>
  <si>
    <t>m</t>
  </si>
  <si>
    <t>park.stání:5,0*5</t>
  </si>
  <si>
    <t>915721111R00</t>
  </si>
  <si>
    <t>Vodorovné značení střík.barvou stopčar,zeber atd. parkoviště pro imob.osoby</t>
  </si>
  <si>
    <t>park.stání imob.:0,5</t>
  </si>
  <si>
    <t>915791111R00</t>
  </si>
  <si>
    <t xml:space="preserve">Předznačení pro značení dělící čáry,vodící proužky </t>
  </si>
  <si>
    <t>915791112R00</t>
  </si>
  <si>
    <t>Předznačení pro značení stopčáry, zebry, nápisů parkoviště pro imob.osoby</t>
  </si>
  <si>
    <t>916561111R00</t>
  </si>
  <si>
    <t xml:space="preserve">Osazení záhon.obrubníků do lože z C 16/20 s opěrou </t>
  </si>
  <si>
    <t>5,0+1,5+2,0+21,0+1,7</t>
  </si>
  <si>
    <t>917762111R00</t>
  </si>
  <si>
    <t>Osazení ležat. obrub. bet. s opěrou, lože z B 12,5 nájezdové a přechodové</t>
  </si>
  <si>
    <t>nájezd u park.inv.:1,0+5</t>
  </si>
  <si>
    <t>přech.:1,0</t>
  </si>
  <si>
    <t>917862111R00</t>
  </si>
  <si>
    <t>Osazení stojat. obrub.bet. s opěrou,lože z C 16/20 silniční</t>
  </si>
  <si>
    <t>9,45+8,0+16+1,3*2+5,0+9,0*2+5+12,6+3,5+4,2+5</t>
  </si>
  <si>
    <t>9,45+8+9,45+1,5+3+2,8</t>
  </si>
  <si>
    <t>59217422</t>
  </si>
  <si>
    <t>Obrubník chodníkový ABO 15-10 1000/80/200</t>
  </si>
  <si>
    <t>(5,0+1,5+2,0+21,0+1,7)*1,01</t>
  </si>
  <si>
    <t>59217480</t>
  </si>
  <si>
    <t>Obrubník silniční přechodový L 1000/150/150-250</t>
  </si>
  <si>
    <t>1*1,01</t>
  </si>
  <si>
    <t>59217488</t>
  </si>
  <si>
    <t>Obrubník silniční ABO 2-15 1000/150/250</t>
  </si>
  <si>
    <t>(8,0+16+1,3*2+5,0+9,0*2+5+3,5+4,2+5)*1,01</t>
  </si>
  <si>
    <t>(8,0+1,5+3+2,8)*1,01</t>
  </si>
  <si>
    <t>59217490</t>
  </si>
  <si>
    <t>Obrubník silniční nájezdový ABO 2-15 N u parkoviště imob.osob</t>
  </si>
  <si>
    <t>nájezd u park.inv.:(1,0+5)*1,01</t>
  </si>
  <si>
    <t>59217496</t>
  </si>
  <si>
    <t>Obrubník silniční oblouk vnitřní ABO 2-15 IO R 3 dl.0,78m</t>
  </si>
  <si>
    <t>12,5/0,78*1,01</t>
  </si>
  <si>
    <t>59217497</t>
  </si>
  <si>
    <t>Obrubník silniční oblouk. vnější ABO 2-15 VO R 3 dl.0,78m</t>
  </si>
  <si>
    <t>(9,6*3)/0,78*1,01</t>
  </si>
  <si>
    <t>91</t>
  </si>
  <si>
    <t>Doplňující práce na komunikaci</t>
  </si>
  <si>
    <t>914001111R00</t>
  </si>
  <si>
    <t>Montáž svislých dopr.značek na sloupky, konzoly parkoviště</t>
  </si>
  <si>
    <t>919721211R00</t>
  </si>
  <si>
    <t>Dilatační spáry vyplněné asfalt. zálivkou napojení silnice</t>
  </si>
  <si>
    <t>18,2</t>
  </si>
  <si>
    <t>919735112R00</t>
  </si>
  <si>
    <t>Řezání stávajícího živičného krytu tl. 5 - 10 cm napojení na stáv.vozovku</t>
  </si>
  <si>
    <t>404090990000</t>
  </si>
  <si>
    <t xml:space="preserve">Víčko sloupku pro značku </t>
  </si>
  <si>
    <t>404223590000</t>
  </si>
  <si>
    <t xml:space="preserve">Úchytka pro připevnění značky </t>
  </si>
  <si>
    <t>40445961</t>
  </si>
  <si>
    <t>Sloupek Al 70/5 hladký drážkový dl.3,50m</t>
  </si>
  <si>
    <t>3,5*1</t>
  </si>
  <si>
    <t>916562139</t>
  </si>
  <si>
    <t>Obruba+odvodnění liniovým žlabem beton.lože včet.pojízd.roštu pozink. D400</t>
  </si>
  <si>
    <t>12,5+5,6+4,5*2</t>
  </si>
  <si>
    <t>919731401</t>
  </si>
  <si>
    <t>Řezání obrubníku beton.silničního obrubníky</t>
  </si>
  <si>
    <t>3,0+1,0</t>
  </si>
  <si>
    <t>40445050.A</t>
  </si>
  <si>
    <t>Značka dopr inf IP 12 500/700 fól1, EG7letá</t>
  </si>
  <si>
    <t>40445962.A</t>
  </si>
  <si>
    <t>Dopravní příslušenství, patka AL 4 ks kot šroubů</t>
  </si>
  <si>
    <t>96</t>
  </si>
  <si>
    <t>Bourání konstrukcí</t>
  </si>
  <si>
    <t>966006211R00</t>
  </si>
  <si>
    <t>Odstranění doprav. značky ze sloupů nebo konzolí pro opětovné osazení</t>
  </si>
  <si>
    <t>IS12b, IS 12a:1+1</t>
  </si>
  <si>
    <t>979087213R00</t>
  </si>
  <si>
    <t>Nakládání vybouraných hmot na dopravní prostředky doprava značek na nové stanoviště</t>
  </si>
  <si>
    <t>0,015*2</t>
  </si>
  <si>
    <t>966631119</t>
  </si>
  <si>
    <t>Odstranění sloupku značky včetně základu pro opětovné  osazení</t>
  </si>
  <si>
    <t>979084219</t>
  </si>
  <si>
    <t>Vodorovná doprava vybour.značek suchu do 50 m doprava značek na nové stanoviště</t>
  </si>
  <si>
    <t>99</t>
  </si>
  <si>
    <t>Staveništní přesun hmot</t>
  </si>
  <si>
    <t>998225111R00</t>
  </si>
  <si>
    <t xml:space="preserve">Přesun hmot, pozemní komunikace, kryt živičný </t>
  </si>
  <si>
    <t>767</t>
  </si>
  <si>
    <t>Konstrukce zámečnické</t>
  </si>
  <si>
    <t>767911120R00</t>
  </si>
  <si>
    <t xml:space="preserve">Montáž oplocení z pletiva v.do 1,6 m,napínací drát </t>
  </si>
  <si>
    <t>P1 26,80m:26,80</t>
  </si>
  <si>
    <t>P2 52,5+52,9+6,2m:(52,5+52,9+6,2)-4,0</t>
  </si>
  <si>
    <t>P3  41,20m:41,20</t>
  </si>
  <si>
    <t>P4  15,25m:15,25-1,2-5,8</t>
  </si>
  <si>
    <t>767920210R00</t>
  </si>
  <si>
    <t xml:space="preserve">Montáž vrat na ocelové sloupky, plochy do 2 m2 </t>
  </si>
  <si>
    <t>1,75*1,20:1</t>
  </si>
  <si>
    <t>767920240R00</t>
  </si>
  <si>
    <t xml:space="preserve">Montáž vrat na ocelové sloupky, plochy do 8 m2 </t>
  </si>
  <si>
    <t>1,75*4,0:1</t>
  </si>
  <si>
    <t>767920250R00</t>
  </si>
  <si>
    <t xml:space="preserve">Montáž vrat na ocelové sloupky, plochy do 10 m2 </t>
  </si>
  <si>
    <t>1,75*5,8:1</t>
  </si>
  <si>
    <t>55344901</t>
  </si>
  <si>
    <t>Úprava ocelové vjezdové brány šíř.5,8 m pro automatické otvírání - hlavní vjezd</t>
  </si>
  <si>
    <t>553469901</t>
  </si>
  <si>
    <t>Branka  jednokřídlá š = 1,2 m, h = 1,75m  pozink výplň. popl.ple. napoj. elmag.zámek, kov.koule/kli</t>
  </si>
  <si>
    <t>553469902</t>
  </si>
  <si>
    <t>Brána ocelová s ocelovými sloupky 2-křídlá vč.výp š = 5,80m, h= 1,75m  úpr.pozink</t>
  </si>
  <si>
    <t>553469903</t>
  </si>
  <si>
    <t>Brána ocelová s ocelovými sloupky 2-křídlá vč.výp š = 4,00m,h= 1,75m vých.vjezd, kov.klika/koule poz</t>
  </si>
  <si>
    <t>61140091</t>
  </si>
  <si>
    <t>Pohon elektrický s příslušenstvím pro otvír..bránu set pro 2-křídl.bránu š.5,80m</t>
  </si>
  <si>
    <t>31327502</t>
  </si>
  <si>
    <t>Pletivo 4hr drátěné plastifik 50x2,2x1500mm</t>
  </si>
  <si>
    <t>P2 52,5+52,9+6,2m:(52,5+52,9+6,2)</t>
  </si>
  <si>
    <t>P4  15,25m:15,25</t>
  </si>
  <si>
    <t>194,58*0,05</t>
  </si>
  <si>
    <t>31478152</t>
  </si>
  <si>
    <t>Drát napínací PVC pr. drátu 2,4 mm</t>
  </si>
  <si>
    <t>183,85*3*1,05</t>
  </si>
  <si>
    <t>31479012</t>
  </si>
  <si>
    <t>Napínací strojek - PVC</t>
  </si>
  <si>
    <t>55346444</t>
  </si>
  <si>
    <t>Sloupky z ocelových trubek SL 7 H 210 cm s úpr.pro podhr.desky</t>
  </si>
  <si>
    <t>88*0,01</t>
  </si>
  <si>
    <t>55346463</t>
  </si>
  <si>
    <t>Sloupky rohové SL 8 VZ 2  H 210 cm s úpr.pro podhr.desky</t>
  </si>
  <si>
    <t>12*0,01</t>
  </si>
  <si>
    <t>998767101R00</t>
  </si>
  <si>
    <t xml:space="preserve">Přesun hmot pro zámečnické konstr., výšky do 6 m </t>
  </si>
  <si>
    <t>783</t>
  </si>
  <si>
    <t>Nátěry</t>
  </si>
  <si>
    <t>783222100R00</t>
  </si>
  <si>
    <t>Nátěr syntetický kovových konstrukcí dvojnásobný brány a branka oplocení</t>
  </si>
  <si>
    <t>sjednotit odstín s barvou pletiva:1,75*(1,2+5,8+4,0)</t>
  </si>
  <si>
    <t>Soupis stavebních prací a dodávek</t>
  </si>
  <si>
    <t xml:space="preserve">DPH </t>
  </si>
  <si>
    <t>Cenová soustava</t>
  </si>
  <si>
    <t>CS RTS 2016 02</t>
  </si>
  <si>
    <t>VLASTNÍ</t>
  </si>
  <si>
    <t>Výstavba hasičské zbrojnice pro SDH Dačice na p.č. 2431/8</t>
  </si>
  <si>
    <t>SO 02 Venkovní úpravy</t>
  </si>
  <si>
    <t>Celkem za SO 02 Venkovní úpravy</t>
  </si>
  <si>
    <t>ornice: 243,7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</si>
</sst>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0.000"/>
  </numFmts>
  <fonts count="19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YR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5" fillId="0" borderId="0"/>
  </cellStyleXfs>
  <cellXfs count="83">
    <xf numFmtId="0" fontId="0" fillId="0" borderId="0" xfId="0"/>
    <xf numFmtId="0" fontId="18" fillId="0" borderId="22" xfId="0" applyFont="1" applyFill="1" applyBorder="1" applyAlignment="1" applyProtection="1">
      <alignment horizontal="center" vertical="center" wrapText="1"/>
    </xf>
    <xf numFmtId="0" fontId="5" fillId="0" borderId="0" xfId="1" applyProtection="1"/>
    <xf numFmtId="0" fontId="1" fillId="0" borderId="0" xfId="1" applyFont="1" applyProtection="1"/>
    <xf numFmtId="0" fontId="7" fillId="0" borderId="0" xfId="1" applyFont="1" applyAlignment="1" applyProtection="1">
      <alignment horizontal="centerContinuous"/>
    </xf>
    <xf numFmtId="0" fontId="8" fillId="0" borderId="0" xfId="1" applyFont="1" applyAlignment="1" applyProtection="1">
      <alignment horizontal="centerContinuous"/>
    </xf>
    <xf numFmtId="49" fontId="1" fillId="0" borderId="9" xfId="1" applyNumberFormat="1" applyFont="1" applyBorder="1" applyAlignment="1" applyProtection="1">
      <alignment horizontal="left"/>
    </xf>
    <xf numFmtId="0" fontId="1" fillId="0" borderId="11" xfId="1" applyFont="1" applyBorder="1" applyProtection="1"/>
    <xf numFmtId="49" fontId="2" fillId="0" borderId="14" xfId="1" applyNumberFormat="1" applyFont="1" applyBorder="1" applyProtection="1"/>
    <xf numFmtId="0" fontId="1" fillId="0" borderId="14" xfId="1" applyFont="1" applyBorder="1" applyProtection="1"/>
    <xf numFmtId="0" fontId="3" fillId="0" borderId="0" xfId="1" applyFont="1" applyProtection="1"/>
    <xf numFmtId="0" fontId="1" fillId="0" borderId="0" xfId="1" applyFont="1" applyAlignment="1" applyProtection="1"/>
    <xf numFmtId="49" fontId="3" fillId="2" borderId="3" xfId="1" applyNumberFormat="1" applyFont="1" applyFill="1" applyBorder="1" applyProtection="1"/>
    <xf numFmtId="0" fontId="3" fillId="2" borderId="1" xfId="1" applyFont="1" applyFill="1" applyBorder="1" applyAlignment="1" applyProtection="1">
      <alignment horizontal="center"/>
    </xf>
    <xf numFmtId="0" fontId="3" fillId="2" borderId="3" xfId="1" applyFont="1" applyFill="1" applyBorder="1" applyAlignment="1" applyProtection="1">
      <alignment horizontal="center"/>
    </xf>
    <xf numFmtId="0" fontId="10" fillId="2" borderId="3" xfId="1" applyFont="1" applyFill="1" applyBorder="1" applyAlignment="1" applyProtection="1">
      <alignment horizontal="center" shrinkToFit="1"/>
    </xf>
    <xf numFmtId="0" fontId="2" fillId="0" borderId="17" xfId="1" applyFont="1" applyBorder="1" applyAlignment="1" applyProtection="1">
      <alignment horizontal="center"/>
    </xf>
    <xf numFmtId="49" fontId="2" fillId="0" borderId="17" xfId="1" applyNumberFormat="1" applyFont="1" applyBorder="1" applyAlignment="1" applyProtection="1">
      <alignment horizontal="left"/>
    </xf>
    <xf numFmtId="0" fontId="2" fillId="0" borderId="5" xfId="1" applyFont="1" applyBorder="1" applyProtection="1"/>
    <xf numFmtId="0" fontId="1" fillId="0" borderId="2" xfId="1" applyFont="1" applyBorder="1" applyAlignment="1" applyProtection="1">
      <alignment horizontal="center"/>
    </xf>
    <xf numFmtId="0" fontId="1" fillId="0" borderId="2" xfId="1" applyNumberFormat="1" applyFont="1" applyBorder="1" applyAlignment="1" applyProtection="1">
      <alignment horizontal="right"/>
    </xf>
    <xf numFmtId="0" fontId="1" fillId="0" borderId="1" xfId="1" applyNumberFormat="1" applyFont="1" applyBorder="1" applyProtection="1"/>
    <xf numFmtId="0" fontId="5" fillId="0" borderId="0" xfId="1" applyNumberFormat="1" applyProtection="1"/>
    <xf numFmtId="0" fontId="9" fillId="0" borderId="0" xfId="1" applyFont="1" applyProtection="1"/>
    <xf numFmtId="0" fontId="10" fillId="0" borderId="18" xfId="1" applyFont="1" applyBorder="1" applyAlignment="1" applyProtection="1">
      <alignment horizontal="center" vertical="top"/>
    </xf>
    <xf numFmtId="49" fontId="10" fillId="0" borderId="18" xfId="1" applyNumberFormat="1" applyFont="1" applyBorder="1" applyAlignment="1" applyProtection="1">
      <alignment horizontal="left" vertical="top"/>
    </xf>
    <xf numFmtId="0" fontId="10" fillId="0" borderId="18" xfId="1" applyFont="1" applyBorder="1" applyAlignment="1" applyProtection="1">
      <alignment vertical="top" wrapText="1"/>
    </xf>
    <xf numFmtId="49" fontId="10" fillId="0" borderId="18" xfId="1" applyNumberFormat="1" applyFont="1" applyBorder="1" applyAlignment="1" applyProtection="1">
      <alignment horizontal="center" shrinkToFit="1"/>
    </xf>
    <xf numFmtId="4" fontId="10" fillId="0" borderId="18" xfId="1" applyNumberFormat="1" applyFont="1" applyBorder="1" applyProtection="1"/>
    <xf numFmtId="1" fontId="10" fillId="0" borderId="18" xfId="1" applyNumberFormat="1" applyFont="1" applyBorder="1" applyProtection="1"/>
    <xf numFmtId="164" fontId="4" fillId="0" borderId="23" xfId="0" applyNumberFormat="1" applyFont="1" applyFill="1" applyBorder="1" applyAlignment="1" applyProtection="1">
      <alignment horizontal="center"/>
    </xf>
    <xf numFmtId="0" fontId="11" fillId="0" borderId="0" xfId="1" applyFont="1" applyProtection="1"/>
    <xf numFmtId="0" fontId="3" fillId="0" borderId="17" xfId="1" applyFont="1" applyBorder="1" applyAlignment="1" applyProtection="1">
      <alignment horizontal="center"/>
    </xf>
    <xf numFmtId="49" fontId="3" fillId="0" borderId="17" xfId="1" applyNumberFormat="1" applyFont="1" applyBorder="1" applyAlignment="1" applyProtection="1">
      <alignment horizontal="right"/>
    </xf>
    <xf numFmtId="49" fontId="13" fillId="3" borderId="19" xfId="1" applyNumberFormat="1" applyFont="1" applyFill="1" applyBorder="1" applyAlignment="1" applyProtection="1">
      <alignment horizontal="left" wrapText="1"/>
    </xf>
    <xf numFmtId="49" fontId="14" fillId="0" borderId="20" xfId="0" applyNumberFormat="1" applyFont="1" applyBorder="1" applyAlignment="1" applyProtection="1">
      <alignment horizontal="left" wrapText="1"/>
    </xf>
    <xf numFmtId="0" fontId="13" fillId="0" borderId="4" xfId="0" applyFont="1" applyBorder="1" applyAlignment="1" applyProtection="1">
      <alignment horizontal="right"/>
    </xf>
    <xf numFmtId="0" fontId="12" fillId="0" borderId="0" xfId="1" applyFont="1" applyAlignment="1" applyProtection="1">
      <alignment wrapText="1"/>
    </xf>
    <xf numFmtId="0" fontId="10" fillId="0" borderId="23" xfId="0" applyFont="1" applyFill="1" applyBorder="1" applyAlignment="1" applyProtection="1">
      <alignment horizontal="center"/>
    </xf>
    <xf numFmtId="0" fontId="1" fillId="2" borderId="3" xfId="1" applyFont="1" applyFill="1" applyBorder="1" applyAlignment="1" applyProtection="1">
      <alignment horizontal="center"/>
    </xf>
    <xf numFmtId="49" fontId="15" fillId="2" borderId="3" xfId="1" applyNumberFormat="1" applyFont="1" applyFill="1" applyBorder="1" applyAlignment="1" applyProtection="1">
      <alignment horizontal="left"/>
    </xf>
    <xf numFmtId="0" fontId="15" fillId="2" borderId="5" xfId="1" applyFont="1" applyFill="1" applyBorder="1" applyProtection="1"/>
    <xf numFmtId="0" fontId="1" fillId="2" borderId="2" xfId="1" applyFont="1" applyFill="1" applyBorder="1" applyAlignment="1" applyProtection="1">
      <alignment horizontal="center"/>
    </xf>
    <xf numFmtId="4" fontId="1" fillId="2" borderId="1" xfId="1" applyNumberFormat="1" applyFont="1" applyFill="1" applyBorder="1" applyAlignment="1" applyProtection="1">
      <alignment horizontal="right"/>
    </xf>
    <xf numFmtId="4" fontId="2" fillId="2" borderId="3" xfId="1" applyNumberFormat="1" applyFont="1" applyFill="1" applyBorder="1" applyProtection="1"/>
    <xf numFmtId="3" fontId="5" fillId="0" borderId="0" xfId="1" applyNumberFormat="1" applyProtection="1"/>
    <xf numFmtId="0" fontId="5" fillId="0" borderId="0" xfId="1" applyBorder="1" applyProtection="1"/>
    <xf numFmtId="0" fontId="16" fillId="0" borderId="0" xfId="1" applyFont="1" applyAlignment="1" applyProtection="1"/>
    <xf numFmtId="0" fontId="17" fillId="0" borderId="0" xfId="1" applyFont="1" applyBorder="1" applyProtection="1"/>
    <xf numFmtId="4" fontId="17" fillId="0" borderId="0" xfId="1" applyNumberFormat="1" applyFont="1" applyBorder="1" applyProtection="1"/>
    <xf numFmtId="0" fontId="16" fillId="0" borderId="0" xfId="1" applyFont="1" applyBorder="1" applyAlignment="1" applyProtection="1"/>
    <xf numFmtId="4" fontId="10" fillId="0" borderId="18" xfId="1" applyNumberFormat="1" applyFont="1" applyBorder="1" applyAlignment="1" applyProtection="1">
      <alignment horizontal="right"/>
      <protection locked="0"/>
    </xf>
    <xf numFmtId="0" fontId="13" fillId="3" borderId="6" xfId="1" applyFont="1" applyFill="1" applyBorder="1" applyAlignment="1" applyProtection="1">
      <alignment horizontal="left" wrapText="1"/>
      <protection locked="0"/>
    </xf>
    <xf numFmtId="4" fontId="1" fillId="2" borderId="1" xfId="1" applyNumberFormat="1" applyFont="1" applyFill="1" applyBorder="1" applyAlignment="1" applyProtection="1">
      <alignment horizontal="right"/>
      <protection locked="0"/>
    </xf>
    <xf numFmtId="0" fontId="1" fillId="0" borderId="2" xfId="1" applyNumberFormat="1" applyFont="1" applyBorder="1" applyAlignment="1" applyProtection="1">
      <alignment horizontal="right"/>
      <protection locked="0"/>
    </xf>
    <xf numFmtId="4" fontId="5" fillId="0" borderId="0" xfId="1" applyNumberFormat="1" applyProtection="1"/>
    <xf numFmtId="165" fontId="8" fillId="0" borderId="0" xfId="1" applyNumberFormat="1" applyFont="1" applyAlignment="1" applyProtection="1">
      <alignment horizontal="right"/>
    </xf>
    <xf numFmtId="165" fontId="3" fillId="0" borderId="10" xfId="1" applyNumberFormat="1" applyFont="1" applyBorder="1" applyAlignment="1" applyProtection="1">
      <alignment horizontal="right"/>
    </xf>
    <xf numFmtId="165" fontId="1" fillId="0" borderId="0" xfId="1" applyNumberFormat="1" applyFont="1" applyAlignment="1" applyProtection="1">
      <alignment horizontal="right"/>
    </xf>
    <xf numFmtId="165" fontId="3" fillId="2" borderId="1" xfId="1" applyNumberFormat="1" applyFont="1" applyFill="1" applyBorder="1" applyAlignment="1" applyProtection="1">
      <alignment horizontal="center"/>
    </xf>
    <xf numFmtId="165" fontId="1" fillId="0" borderId="2" xfId="1" applyNumberFormat="1" applyFont="1" applyBorder="1" applyAlignment="1" applyProtection="1">
      <alignment horizontal="right"/>
    </xf>
    <xf numFmtId="165" fontId="10" fillId="0" borderId="18" xfId="1" applyNumberFormat="1" applyFont="1" applyBorder="1" applyAlignment="1" applyProtection="1">
      <alignment horizontal="right"/>
    </xf>
    <xf numFmtId="165" fontId="13" fillId="3" borderId="21" xfId="1" applyNumberFormat="1" applyFont="1" applyFill="1" applyBorder="1" applyAlignment="1" applyProtection="1">
      <alignment horizontal="right" wrapText="1"/>
    </xf>
    <xf numFmtId="165" fontId="1" fillId="2" borderId="2" xfId="1" applyNumberFormat="1" applyFont="1" applyFill="1" applyBorder="1" applyAlignment="1" applyProtection="1">
      <alignment horizontal="right"/>
    </xf>
    <xf numFmtId="165" fontId="5" fillId="0" borderId="0" xfId="1" applyNumberFormat="1" applyProtection="1"/>
    <xf numFmtId="165" fontId="5" fillId="0" borderId="0" xfId="1" applyNumberFormat="1" applyBorder="1" applyProtection="1"/>
    <xf numFmtId="165" fontId="5" fillId="0" borderId="0" xfId="1" applyNumberFormat="1" applyAlignment="1" applyProtection="1">
      <alignment horizontal="right"/>
    </xf>
    <xf numFmtId="165" fontId="17" fillId="0" borderId="0" xfId="1" applyNumberFormat="1" applyFont="1" applyBorder="1" applyAlignment="1" applyProtection="1">
      <alignment horizontal="right"/>
    </xf>
    <xf numFmtId="165" fontId="5" fillId="0" borderId="0" xfId="1" applyNumberFormat="1" applyBorder="1" applyAlignment="1" applyProtection="1">
      <alignment horizontal="right"/>
    </xf>
    <xf numFmtId="49" fontId="15" fillId="2" borderId="5" xfId="1" applyNumberFormat="1" applyFont="1" applyFill="1" applyBorder="1" applyAlignment="1" applyProtection="1">
      <alignment horizontal="left"/>
    </xf>
    <xf numFmtId="49" fontId="15" fillId="2" borderId="2" xfId="1" applyNumberFormat="1" applyFont="1" applyFill="1" applyBorder="1" applyAlignment="1" applyProtection="1">
      <alignment horizontal="left"/>
    </xf>
    <xf numFmtId="49" fontId="13" fillId="3" borderId="19" xfId="1" applyNumberFormat="1" applyFont="1" applyFill="1" applyBorder="1" applyAlignment="1" applyProtection="1">
      <alignment horizontal="left" wrapText="1"/>
    </xf>
    <xf numFmtId="49" fontId="14" fillId="0" borderId="20" xfId="0" applyNumberFormat="1" applyFont="1" applyBorder="1" applyAlignment="1" applyProtection="1">
      <alignment horizontal="left" wrapText="1"/>
    </xf>
    <xf numFmtId="0" fontId="6" fillId="0" borderId="0" xfId="1" applyFont="1" applyAlignment="1" applyProtection="1">
      <alignment horizontal="center"/>
    </xf>
    <xf numFmtId="0" fontId="1" fillId="0" borderId="7" xfId="1" applyFont="1" applyBorder="1" applyAlignment="1" applyProtection="1">
      <alignment horizontal="center" vertical="center"/>
    </xf>
    <xf numFmtId="0" fontId="1" fillId="0" borderId="8" xfId="1" applyFont="1" applyBorder="1" applyAlignment="1" applyProtection="1">
      <alignment horizontal="center" vertical="center"/>
    </xf>
    <xf numFmtId="49" fontId="1" fillId="0" borderId="12" xfId="1" applyNumberFormat="1" applyFont="1" applyBorder="1" applyAlignment="1" applyProtection="1">
      <alignment horizontal="center"/>
    </xf>
    <xf numFmtId="0" fontId="1" fillId="0" borderId="13" xfId="1" applyFont="1" applyBorder="1" applyAlignment="1" applyProtection="1">
      <alignment horizontal="center"/>
    </xf>
    <xf numFmtId="0" fontId="1" fillId="0" borderId="15" xfId="1" applyFont="1" applyBorder="1" applyAlignment="1" applyProtection="1">
      <alignment horizontal="center" shrinkToFit="1"/>
    </xf>
    <xf numFmtId="0" fontId="1" fillId="0" borderId="14" xfId="1" applyFont="1" applyBorder="1" applyAlignment="1" applyProtection="1">
      <alignment horizontal="center" shrinkToFit="1"/>
    </xf>
    <xf numFmtId="0" fontId="1" fillId="0" borderId="16" xfId="1" applyFont="1" applyBorder="1" applyAlignment="1" applyProtection="1">
      <alignment horizontal="center" shrinkToFit="1"/>
    </xf>
    <xf numFmtId="49" fontId="2" fillId="0" borderId="10" xfId="1" applyNumberFormat="1" applyFont="1" applyBorder="1" applyAlignment="1" applyProtection="1">
      <alignment horizontal="center" wrapText="1"/>
    </xf>
    <xf numFmtId="49" fontId="2" fillId="0" borderId="8" xfId="1" applyNumberFormat="1" applyFont="1" applyBorder="1" applyAlignment="1" applyProtection="1">
      <alignment horizontal="center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44"/>
  <sheetViews>
    <sheetView showGridLines="0" showZeros="0" tabSelected="1" topLeftCell="A49" zoomScaleNormal="100" workbookViewId="0">
      <selection activeCell="F88" sqref="F88"/>
    </sheetView>
  </sheetViews>
  <sheetFormatPr defaultColWidth="9.109375" defaultRowHeight="13.2"/>
  <cols>
    <col min="1" max="1" width="4.44140625" style="2" customWidth="1"/>
    <col min="2" max="2" width="11.5546875" style="2" customWidth="1"/>
    <col min="3" max="3" width="40.44140625" style="2" customWidth="1"/>
    <col min="4" max="4" width="5.5546875" style="2" customWidth="1"/>
    <col min="5" max="5" width="8.5546875" style="66" customWidth="1"/>
    <col min="6" max="6" width="9.88671875" style="2" customWidth="1"/>
    <col min="7" max="7" width="16.109375" style="2" customWidth="1"/>
    <col min="8" max="8" width="4.6640625" style="2" hidden="1" customWidth="1"/>
    <col min="9" max="9" width="12.33203125" style="2" customWidth="1"/>
    <col min="10" max="11" width="9.109375" style="2"/>
    <col min="12" max="12" width="75.44140625" style="2" customWidth="1"/>
    <col min="13" max="13" width="45.33203125" style="2" customWidth="1"/>
    <col min="14" max="16384" width="9.109375" style="2"/>
  </cols>
  <sheetData>
    <row r="1" spans="1:104" ht="15.6">
      <c r="A1" s="73" t="s">
        <v>316</v>
      </c>
      <c r="B1" s="73"/>
      <c r="C1" s="73"/>
      <c r="D1" s="73"/>
      <c r="E1" s="73"/>
      <c r="F1" s="73"/>
      <c r="G1" s="73"/>
    </row>
    <row r="2" spans="1:104" ht="14.25" customHeight="1" thickBot="1">
      <c r="A2" s="3"/>
      <c r="B2" s="4"/>
      <c r="C2" s="5"/>
      <c r="D2" s="5"/>
      <c r="E2" s="56"/>
      <c r="F2" s="5"/>
      <c r="G2" s="5"/>
    </row>
    <row r="3" spans="1:104" ht="27.6" customHeight="1" thickTop="1">
      <c r="A3" s="74" t="s">
        <v>0</v>
      </c>
      <c r="B3" s="75"/>
      <c r="C3" s="81" t="s">
        <v>321</v>
      </c>
      <c r="D3" s="82"/>
      <c r="E3" s="57" t="s">
        <v>2</v>
      </c>
      <c r="F3" s="6" t="s">
        <v>14</v>
      </c>
      <c r="G3" s="7"/>
    </row>
    <row r="4" spans="1:104" ht="13.8" thickBot="1">
      <c r="A4" s="76" t="s">
        <v>1</v>
      </c>
      <c r="B4" s="77"/>
      <c r="C4" s="8" t="s">
        <v>322</v>
      </c>
      <c r="D4" s="9"/>
      <c r="E4" s="78" t="s">
        <v>15</v>
      </c>
      <c r="F4" s="79"/>
      <c r="G4" s="80"/>
    </row>
    <row r="5" spans="1:104" ht="13.8" thickTop="1">
      <c r="A5" s="10"/>
      <c r="B5" s="3"/>
      <c r="C5" s="3"/>
      <c r="D5" s="3"/>
      <c r="E5" s="58"/>
      <c r="F5" s="3"/>
      <c r="G5" s="11"/>
    </row>
    <row r="6" spans="1:104">
      <c r="A6" s="12" t="s">
        <v>3</v>
      </c>
      <c r="B6" s="13" t="s">
        <v>4</v>
      </c>
      <c r="C6" s="13" t="s">
        <v>5</v>
      </c>
      <c r="D6" s="13" t="s">
        <v>6</v>
      </c>
      <c r="E6" s="59" t="s">
        <v>7</v>
      </c>
      <c r="F6" s="13" t="s">
        <v>8</v>
      </c>
      <c r="G6" s="14" t="s">
        <v>9</v>
      </c>
      <c r="H6" s="15" t="s">
        <v>317</v>
      </c>
      <c r="I6" s="1" t="s">
        <v>318</v>
      </c>
    </row>
    <row r="7" spans="1:104">
      <c r="A7" s="16" t="s">
        <v>10</v>
      </c>
      <c r="B7" s="17" t="s">
        <v>11</v>
      </c>
      <c r="C7" s="18" t="s">
        <v>12</v>
      </c>
      <c r="D7" s="19"/>
      <c r="E7" s="60"/>
      <c r="F7" s="20"/>
      <c r="G7" s="21"/>
      <c r="H7" s="22"/>
      <c r="I7" s="22"/>
      <c r="O7" s="23">
        <v>1</v>
      </c>
    </row>
    <row r="8" spans="1:104">
      <c r="A8" s="24">
        <v>1</v>
      </c>
      <c r="B8" s="25" t="s">
        <v>16</v>
      </c>
      <c r="C8" s="26" t="s">
        <v>17</v>
      </c>
      <c r="D8" s="27" t="s">
        <v>18</v>
      </c>
      <c r="E8" s="61">
        <v>243.4</v>
      </c>
      <c r="F8" s="51"/>
      <c r="G8" s="28">
        <f>E8*F8</f>
        <v>0</v>
      </c>
      <c r="H8" s="29">
        <v>21</v>
      </c>
      <c r="I8" s="30" t="s">
        <v>319</v>
      </c>
      <c r="O8" s="23">
        <v>2</v>
      </c>
      <c r="AA8" s="2">
        <v>1</v>
      </c>
      <c r="AB8" s="2">
        <v>1</v>
      </c>
      <c r="AC8" s="2">
        <v>1</v>
      </c>
      <c r="AZ8" s="2">
        <v>1</v>
      </c>
      <c r="BA8" s="2">
        <f>IF(AZ8=1,G8,0)</f>
        <v>0</v>
      </c>
      <c r="BB8" s="2">
        <f>IF(AZ8=2,G8,0)</f>
        <v>0</v>
      </c>
      <c r="BC8" s="2">
        <f>IF(AZ8=3,G8,0)</f>
        <v>0</v>
      </c>
      <c r="BD8" s="2">
        <f>IF(AZ8=4,G8,0)</f>
        <v>0</v>
      </c>
      <c r="BE8" s="2">
        <f>IF(AZ8=5,G8,0)</f>
        <v>0</v>
      </c>
      <c r="CA8" s="31">
        <v>1</v>
      </c>
      <c r="CB8" s="31">
        <v>1</v>
      </c>
      <c r="CZ8" s="2">
        <v>0</v>
      </c>
    </row>
    <row r="9" spans="1:104">
      <c r="A9" s="32"/>
      <c r="B9" s="33"/>
      <c r="C9" s="71" t="s">
        <v>19</v>
      </c>
      <c r="D9" s="72"/>
      <c r="E9" s="62">
        <v>31.25</v>
      </c>
      <c r="F9" s="52"/>
      <c r="G9" s="36"/>
      <c r="M9" s="37" t="s">
        <v>19</v>
      </c>
      <c r="O9" s="23"/>
    </row>
    <row r="10" spans="1:104">
      <c r="A10" s="32"/>
      <c r="B10" s="33"/>
      <c r="C10" s="71" t="s">
        <v>20</v>
      </c>
      <c r="D10" s="72"/>
      <c r="E10" s="62">
        <v>165.35</v>
      </c>
      <c r="F10" s="52"/>
      <c r="G10" s="36"/>
      <c r="M10" s="37" t="s">
        <v>20</v>
      </c>
      <c r="O10" s="23"/>
    </row>
    <row r="11" spans="1:104">
      <c r="A11" s="32"/>
      <c r="B11" s="33"/>
      <c r="C11" s="71" t="s">
        <v>21</v>
      </c>
      <c r="D11" s="72"/>
      <c r="E11" s="62">
        <v>13.175000000000001</v>
      </c>
      <c r="F11" s="52"/>
      <c r="G11" s="36"/>
      <c r="M11" s="37" t="s">
        <v>21</v>
      </c>
      <c r="O11" s="23"/>
    </row>
    <row r="12" spans="1:104">
      <c r="A12" s="32"/>
      <c r="B12" s="33"/>
      <c r="C12" s="71" t="s">
        <v>22</v>
      </c>
      <c r="D12" s="72"/>
      <c r="E12" s="62">
        <v>33.625</v>
      </c>
      <c r="F12" s="52"/>
      <c r="G12" s="36"/>
      <c r="M12" s="37" t="s">
        <v>22</v>
      </c>
      <c r="O12" s="23"/>
    </row>
    <row r="13" spans="1:104">
      <c r="A13" s="24">
        <v>2</v>
      </c>
      <c r="B13" s="25" t="s">
        <v>23</v>
      </c>
      <c r="C13" s="26" t="s">
        <v>24</v>
      </c>
      <c r="D13" s="27" t="s">
        <v>18</v>
      </c>
      <c r="E13" s="61">
        <v>186.49799999999999</v>
      </c>
      <c r="F13" s="51">
        <v>0</v>
      </c>
      <c r="G13" s="28">
        <f>E13*F13</f>
        <v>0</v>
      </c>
      <c r="H13" s="29">
        <v>21</v>
      </c>
      <c r="I13" s="30" t="s">
        <v>319</v>
      </c>
      <c r="O13" s="23">
        <v>2</v>
      </c>
      <c r="AA13" s="2">
        <v>1</v>
      </c>
      <c r="AB13" s="2">
        <v>1</v>
      </c>
      <c r="AC13" s="2">
        <v>1</v>
      </c>
      <c r="AZ13" s="2">
        <v>1</v>
      </c>
      <c r="BA13" s="2">
        <f>IF(AZ13=1,G13,0)</f>
        <v>0</v>
      </c>
      <c r="BB13" s="2">
        <f>IF(AZ13=2,G13,0)</f>
        <v>0</v>
      </c>
      <c r="BC13" s="2">
        <f>IF(AZ13=3,G13,0)</f>
        <v>0</v>
      </c>
      <c r="BD13" s="2">
        <f>IF(AZ13=4,G13,0)</f>
        <v>0</v>
      </c>
      <c r="BE13" s="2">
        <f>IF(AZ13=5,G13,0)</f>
        <v>0</v>
      </c>
      <c r="CA13" s="31">
        <v>1</v>
      </c>
      <c r="CB13" s="31">
        <v>1</v>
      </c>
      <c r="CZ13" s="2">
        <v>0</v>
      </c>
    </row>
    <row r="14" spans="1:104" ht="21">
      <c r="A14" s="32"/>
      <c r="B14" s="33"/>
      <c r="C14" s="71" t="s">
        <v>25</v>
      </c>
      <c r="D14" s="72"/>
      <c r="E14" s="62">
        <v>302.92500000000001</v>
      </c>
      <c r="F14" s="52"/>
      <c r="G14" s="36"/>
      <c r="M14" s="37" t="s">
        <v>25</v>
      </c>
      <c r="O14" s="23"/>
    </row>
    <row r="15" spans="1:104">
      <c r="A15" s="32"/>
      <c r="B15" s="33"/>
      <c r="C15" s="71" t="s">
        <v>26</v>
      </c>
      <c r="D15" s="72"/>
      <c r="E15" s="62">
        <v>7.9050000000000002</v>
      </c>
      <c r="F15" s="52"/>
      <c r="G15" s="36"/>
      <c r="M15" s="37" t="s">
        <v>26</v>
      </c>
      <c r="O15" s="23"/>
    </row>
    <row r="16" spans="1:104">
      <c r="A16" s="32"/>
      <c r="B16" s="33"/>
      <c r="C16" s="71" t="s">
        <v>27</v>
      </c>
      <c r="D16" s="72"/>
      <c r="E16" s="62">
        <v>-124.33199999999999</v>
      </c>
      <c r="F16" s="52"/>
      <c r="G16" s="36"/>
      <c r="M16" s="37" t="s">
        <v>27</v>
      </c>
      <c r="O16" s="23"/>
    </row>
    <row r="17" spans="1:104">
      <c r="A17" s="24">
        <v>3</v>
      </c>
      <c r="B17" s="25" t="s">
        <v>28</v>
      </c>
      <c r="C17" s="26" t="s">
        <v>29</v>
      </c>
      <c r="D17" s="27" t="s">
        <v>18</v>
      </c>
      <c r="E17" s="61">
        <v>124.33199999999999</v>
      </c>
      <c r="F17" s="51">
        <v>0</v>
      </c>
      <c r="G17" s="28">
        <f>E17*F17</f>
        <v>0</v>
      </c>
      <c r="H17" s="29">
        <v>21</v>
      </c>
      <c r="I17" s="30" t="s">
        <v>319</v>
      </c>
      <c r="O17" s="23">
        <v>2</v>
      </c>
      <c r="AA17" s="2">
        <v>1</v>
      </c>
      <c r="AB17" s="2">
        <v>1</v>
      </c>
      <c r="AC17" s="2">
        <v>1</v>
      </c>
      <c r="AZ17" s="2">
        <v>1</v>
      </c>
      <c r="BA17" s="2">
        <f>IF(AZ17=1,G17,0)</f>
        <v>0</v>
      </c>
      <c r="BB17" s="2">
        <f>IF(AZ17=2,G17,0)</f>
        <v>0</v>
      </c>
      <c r="BC17" s="2">
        <f>IF(AZ17=3,G17,0)</f>
        <v>0</v>
      </c>
      <c r="BD17" s="2">
        <f>IF(AZ17=4,G17,0)</f>
        <v>0</v>
      </c>
      <c r="BE17" s="2">
        <f>IF(AZ17=5,G17,0)</f>
        <v>0</v>
      </c>
      <c r="CA17" s="31">
        <v>1</v>
      </c>
      <c r="CB17" s="31">
        <v>1</v>
      </c>
      <c r="CZ17" s="2">
        <v>0</v>
      </c>
    </row>
    <row r="18" spans="1:104" ht="21">
      <c r="A18" s="32"/>
      <c r="B18" s="33"/>
      <c r="C18" s="71" t="s">
        <v>25</v>
      </c>
      <c r="D18" s="72"/>
      <c r="E18" s="62">
        <v>302.92500000000001</v>
      </c>
      <c r="F18" s="52"/>
      <c r="G18" s="36"/>
      <c r="M18" s="37" t="s">
        <v>25</v>
      </c>
      <c r="O18" s="23"/>
    </row>
    <row r="19" spans="1:104">
      <c r="A19" s="32"/>
      <c r="B19" s="33"/>
      <c r="C19" s="71" t="s">
        <v>26</v>
      </c>
      <c r="D19" s="72"/>
      <c r="E19" s="62">
        <v>7.9050000000000002</v>
      </c>
      <c r="F19" s="52"/>
      <c r="G19" s="36"/>
      <c r="M19" s="37" t="s">
        <v>26</v>
      </c>
      <c r="O19" s="23"/>
    </row>
    <row r="20" spans="1:104">
      <c r="A20" s="32"/>
      <c r="B20" s="33"/>
      <c r="C20" s="71" t="s">
        <v>30</v>
      </c>
      <c r="D20" s="72"/>
      <c r="E20" s="62">
        <v>-186.49799999999999</v>
      </c>
      <c r="F20" s="52"/>
      <c r="G20" s="36"/>
      <c r="M20" s="37" t="s">
        <v>30</v>
      </c>
      <c r="O20" s="23"/>
    </row>
    <row r="21" spans="1:104">
      <c r="A21" s="24">
        <v>4</v>
      </c>
      <c r="B21" s="25" t="s">
        <v>31</v>
      </c>
      <c r="C21" s="26" t="s">
        <v>32</v>
      </c>
      <c r="D21" s="27" t="s">
        <v>18</v>
      </c>
      <c r="E21" s="61">
        <v>3.12</v>
      </c>
      <c r="F21" s="51">
        <v>0</v>
      </c>
      <c r="G21" s="28">
        <f>E21*F21</f>
        <v>0</v>
      </c>
      <c r="H21" s="29">
        <v>21</v>
      </c>
      <c r="I21" s="30" t="s">
        <v>319</v>
      </c>
      <c r="O21" s="23">
        <v>2</v>
      </c>
      <c r="AA21" s="2">
        <v>1</v>
      </c>
      <c r="AB21" s="2">
        <v>1</v>
      </c>
      <c r="AC21" s="2">
        <v>1</v>
      </c>
      <c r="AZ21" s="2">
        <v>1</v>
      </c>
      <c r="BA21" s="2">
        <f>IF(AZ21=1,G21,0)</f>
        <v>0</v>
      </c>
      <c r="BB21" s="2">
        <f>IF(AZ21=2,G21,0)</f>
        <v>0</v>
      </c>
      <c r="BC21" s="2">
        <f>IF(AZ21=3,G21,0)</f>
        <v>0</v>
      </c>
      <c r="BD21" s="2">
        <f>IF(AZ21=4,G21,0)</f>
        <v>0</v>
      </c>
      <c r="BE21" s="2">
        <f>IF(AZ21=5,G21,0)</f>
        <v>0</v>
      </c>
      <c r="CA21" s="31">
        <v>1</v>
      </c>
      <c r="CB21" s="31">
        <v>1</v>
      </c>
      <c r="CZ21" s="2">
        <v>0</v>
      </c>
    </row>
    <row r="22" spans="1:104">
      <c r="A22" s="32"/>
      <c r="B22" s="33"/>
      <c r="C22" s="71" t="s">
        <v>33</v>
      </c>
      <c r="D22" s="72"/>
      <c r="E22" s="62">
        <v>3.12</v>
      </c>
      <c r="F22" s="52"/>
      <c r="G22" s="36"/>
      <c r="M22" s="37" t="s">
        <v>33</v>
      </c>
      <c r="O22" s="23"/>
    </row>
    <row r="23" spans="1:104" ht="20.399999999999999">
      <c r="A23" s="24">
        <v>5</v>
      </c>
      <c r="B23" s="25" t="s">
        <v>34</v>
      </c>
      <c r="C23" s="26" t="s">
        <v>35</v>
      </c>
      <c r="D23" s="27" t="s">
        <v>18</v>
      </c>
      <c r="E23" s="61">
        <v>4.7160000000000002</v>
      </c>
      <c r="F23" s="51">
        <v>0</v>
      </c>
      <c r="G23" s="28">
        <f>E23*F23</f>
        <v>0</v>
      </c>
      <c r="H23" s="29">
        <v>21</v>
      </c>
      <c r="I23" s="30" t="s">
        <v>319</v>
      </c>
      <c r="O23" s="23">
        <v>2</v>
      </c>
      <c r="AA23" s="2">
        <v>1</v>
      </c>
      <c r="AB23" s="2">
        <v>1</v>
      </c>
      <c r="AC23" s="2">
        <v>1</v>
      </c>
      <c r="AZ23" s="2">
        <v>1</v>
      </c>
      <c r="BA23" s="2">
        <f>IF(AZ23=1,G23,0)</f>
        <v>0</v>
      </c>
      <c r="BB23" s="2">
        <f>IF(AZ23=2,G23,0)</f>
        <v>0</v>
      </c>
      <c r="BC23" s="2">
        <f>IF(AZ23=3,G23,0)</f>
        <v>0</v>
      </c>
      <c r="BD23" s="2">
        <f>IF(AZ23=4,G23,0)</f>
        <v>0</v>
      </c>
      <c r="BE23" s="2">
        <f>IF(AZ23=5,G23,0)</f>
        <v>0</v>
      </c>
      <c r="CA23" s="31">
        <v>1</v>
      </c>
      <c r="CB23" s="31">
        <v>1</v>
      </c>
      <c r="CZ23" s="2">
        <v>0</v>
      </c>
    </row>
    <row r="24" spans="1:104">
      <c r="A24" s="32"/>
      <c r="B24" s="33"/>
      <c r="C24" s="71" t="s">
        <v>36</v>
      </c>
      <c r="D24" s="72"/>
      <c r="E24" s="62">
        <v>0.63</v>
      </c>
      <c r="F24" s="52"/>
      <c r="G24" s="36"/>
      <c r="M24" s="37" t="s">
        <v>36</v>
      </c>
      <c r="O24" s="23"/>
    </row>
    <row r="25" spans="1:104">
      <c r="A25" s="32"/>
      <c r="B25" s="33"/>
      <c r="C25" s="71" t="s">
        <v>37</v>
      </c>
      <c r="D25" s="72"/>
      <c r="E25" s="62">
        <v>2.3849999999999998</v>
      </c>
      <c r="F25" s="52"/>
      <c r="G25" s="36"/>
      <c r="M25" s="37" t="s">
        <v>37</v>
      </c>
      <c r="O25" s="23"/>
    </row>
    <row r="26" spans="1:104">
      <c r="A26" s="32"/>
      <c r="B26" s="33"/>
      <c r="C26" s="71" t="s">
        <v>38</v>
      </c>
      <c r="D26" s="72"/>
      <c r="E26" s="62">
        <v>0.9</v>
      </c>
      <c r="F26" s="52"/>
      <c r="G26" s="36"/>
      <c r="M26" s="37" t="s">
        <v>38</v>
      </c>
      <c r="O26" s="23"/>
    </row>
    <row r="27" spans="1:104">
      <c r="A27" s="32"/>
      <c r="B27" s="33"/>
      <c r="C27" s="71" t="s">
        <v>39</v>
      </c>
      <c r="D27" s="72"/>
      <c r="E27" s="62">
        <v>0.58499999999999996</v>
      </c>
      <c r="F27" s="52"/>
      <c r="G27" s="36"/>
      <c r="M27" s="37" t="s">
        <v>39</v>
      </c>
      <c r="O27" s="23"/>
    </row>
    <row r="28" spans="1:104">
      <c r="A28" s="32"/>
      <c r="B28" s="33"/>
      <c r="C28" s="71" t="s">
        <v>40</v>
      </c>
      <c r="D28" s="72"/>
      <c r="E28" s="62">
        <v>0.14399999999999999</v>
      </c>
      <c r="F28" s="52"/>
      <c r="G28" s="36"/>
      <c r="M28" s="37" t="s">
        <v>40</v>
      </c>
      <c r="O28" s="23"/>
    </row>
    <row r="29" spans="1:104">
      <c r="A29" s="32"/>
      <c r="B29" s="33"/>
      <c r="C29" s="71" t="s">
        <v>41</v>
      </c>
      <c r="D29" s="72"/>
      <c r="E29" s="62">
        <v>7.1999999999999995E-2</v>
      </c>
      <c r="F29" s="52"/>
      <c r="G29" s="36"/>
      <c r="M29" s="37" t="s">
        <v>41</v>
      </c>
      <c r="O29" s="23"/>
    </row>
    <row r="30" spans="1:104">
      <c r="A30" s="24">
        <v>6</v>
      </c>
      <c r="B30" s="25" t="s">
        <v>42</v>
      </c>
      <c r="C30" s="26" t="s">
        <v>43</v>
      </c>
      <c r="D30" s="27" t="s">
        <v>18</v>
      </c>
      <c r="E30" s="61">
        <v>4.5</v>
      </c>
      <c r="F30" s="51">
        <v>0</v>
      </c>
      <c r="G30" s="28">
        <f>E30*F30</f>
        <v>0</v>
      </c>
      <c r="H30" s="29">
        <v>21</v>
      </c>
      <c r="I30" s="30" t="s">
        <v>319</v>
      </c>
      <c r="O30" s="23">
        <v>2</v>
      </c>
      <c r="AA30" s="2">
        <v>1</v>
      </c>
      <c r="AB30" s="2">
        <v>1</v>
      </c>
      <c r="AC30" s="2">
        <v>1</v>
      </c>
      <c r="AZ30" s="2">
        <v>1</v>
      </c>
      <c r="BA30" s="2">
        <f>IF(AZ30=1,G30,0)</f>
        <v>0</v>
      </c>
      <c r="BB30" s="2">
        <f>IF(AZ30=2,G30,0)</f>
        <v>0</v>
      </c>
      <c r="BC30" s="2">
        <f>IF(AZ30=3,G30,0)</f>
        <v>0</v>
      </c>
      <c r="BD30" s="2">
        <f>IF(AZ30=4,G30,0)</f>
        <v>0</v>
      </c>
      <c r="BE30" s="2">
        <f>IF(AZ30=5,G30,0)</f>
        <v>0</v>
      </c>
      <c r="CA30" s="31">
        <v>1</v>
      </c>
      <c r="CB30" s="31">
        <v>1</v>
      </c>
      <c r="CZ30" s="2">
        <v>0</v>
      </c>
    </row>
    <row r="31" spans="1:104">
      <c r="A31" s="32"/>
      <c r="B31" s="33"/>
      <c r="C31" s="71" t="s">
        <v>36</v>
      </c>
      <c r="D31" s="72"/>
      <c r="E31" s="62">
        <v>0.63</v>
      </c>
      <c r="F31" s="52"/>
      <c r="G31" s="36"/>
      <c r="M31" s="37" t="s">
        <v>36</v>
      </c>
      <c r="O31" s="23"/>
    </row>
    <row r="32" spans="1:104">
      <c r="A32" s="32"/>
      <c r="B32" s="33"/>
      <c r="C32" s="71" t="s">
        <v>37</v>
      </c>
      <c r="D32" s="72"/>
      <c r="E32" s="62">
        <v>2.3849999999999998</v>
      </c>
      <c r="F32" s="52"/>
      <c r="G32" s="36"/>
      <c r="M32" s="37" t="s">
        <v>37</v>
      </c>
      <c r="O32" s="23"/>
    </row>
    <row r="33" spans="1:104">
      <c r="A33" s="32"/>
      <c r="B33" s="33"/>
      <c r="C33" s="71" t="s">
        <v>38</v>
      </c>
      <c r="D33" s="72"/>
      <c r="E33" s="62">
        <v>0.9</v>
      </c>
      <c r="F33" s="52"/>
      <c r="G33" s="36"/>
      <c r="M33" s="37" t="s">
        <v>38</v>
      </c>
      <c r="O33" s="23"/>
    </row>
    <row r="34" spans="1:104">
      <c r="A34" s="32"/>
      <c r="B34" s="33"/>
      <c r="C34" s="71" t="s">
        <v>39</v>
      </c>
      <c r="D34" s="72"/>
      <c r="E34" s="62">
        <v>0.58499999999999996</v>
      </c>
      <c r="F34" s="52"/>
      <c r="G34" s="36"/>
      <c r="M34" s="37" t="s">
        <v>39</v>
      </c>
      <c r="O34" s="23"/>
    </row>
    <row r="35" spans="1:104" ht="20.399999999999999">
      <c r="A35" s="24">
        <v>7</v>
      </c>
      <c r="B35" s="25" t="s">
        <v>44</v>
      </c>
      <c r="C35" s="26" t="s">
        <v>45</v>
      </c>
      <c r="D35" s="27" t="s">
        <v>18</v>
      </c>
      <c r="E35" s="61">
        <v>554.63</v>
      </c>
      <c r="F35" s="51">
        <v>0</v>
      </c>
      <c r="G35" s="28">
        <f>E35*F35</f>
        <v>0</v>
      </c>
      <c r="H35" s="29">
        <v>21</v>
      </c>
      <c r="I35" s="30" t="s">
        <v>319</v>
      </c>
      <c r="J35" s="55"/>
      <c r="K35" s="55"/>
      <c r="O35" s="23">
        <v>2</v>
      </c>
      <c r="AA35" s="2">
        <v>1</v>
      </c>
      <c r="AB35" s="2">
        <v>1</v>
      </c>
      <c r="AC35" s="2">
        <v>1</v>
      </c>
      <c r="AZ35" s="2">
        <v>1</v>
      </c>
      <c r="BA35" s="2">
        <f>IF(AZ35=1,G35,0)</f>
        <v>0</v>
      </c>
      <c r="BB35" s="2">
        <f>IF(AZ35=2,G35,0)</f>
        <v>0</v>
      </c>
      <c r="BC35" s="2">
        <f>IF(AZ35=3,G35,0)</f>
        <v>0</v>
      </c>
      <c r="BD35" s="2">
        <f>IF(AZ35=4,G35,0)</f>
        <v>0</v>
      </c>
      <c r="BE35" s="2">
        <f>IF(AZ35=5,G35,0)</f>
        <v>0</v>
      </c>
      <c r="CA35" s="31">
        <v>1</v>
      </c>
      <c r="CB35" s="31">
        <v>1</v>
      </c>
      <c r="CZ35" s="2">
        <v>0</v>
      </c>
    </row>
    <row r="36" spans="1:104">
      <c r="A36" s="32"/>
      <c r="B36" s="33"/>
      <c r="C36" s="71" t="s">
        <v>46</v>
      </c>
      <c r="D36" s="72"/>
      <c r="E36" s="62">
        <v>318.666</v>
      </c>
      <c r="F36" s="52"/>
      <c r="G36" s="36"/>
      <c r="M36" s="37" t="s">
        <v>46</v>
      </c>
      <c r="O36" s="23"/>
    </row>
    <row r="37" spans="1:104">
      <c r="A37" s="32"/>
      <c r="B37" s="33"/>
      <c r="C37" s="34" t="s">
        <v>324</v>
      </c>
      <c r="D37" s="35"/>
      <c r="E37" s="62">
        <v>243.4</v>
      </c>
      <c r="F37" s="52"/>
      <c r="G37" s="36"/>
      <c r="M37" s="37"/>
      <c r="O37" s="23"/>
    </row>
    <row r="38" spans="1:104">
      <c r="A38" s="32"/>
      <c r="B38" s="33"/>
      <c r="C38" s="71" t="s">
        <v>47</v>
      </c>
      <c r="D38" s="72"/>
      <c r="E38" s="62">
        <v>-7.44</v>
      </c>
      <c r="F38" s="52"/>
      <c r="G38" s="36"/>
      <c r="M38" s="37" t="s">
        <v>47</v>
      </c>
      <c r="O38" s="23"/>
    </row>
    <row r="39" spans="1:104" ht="20.399999999999999">
      <c r="A39" s="24">
        <v>8</v>
      </c>
      <c r="B39" s="25" t="s">
        <v>48</v>
      </c>
      <c r="C39" s="26" t="s">
        <v>49</v>
      </c>
      <c r="D39" s="27" t="s">
        <v>18</v>
      </c>
      <c r="E39" s="61">
        <v>7.3048999999999999</v>
      </c>
      <c r="F39" s="51">
        <v>0</v>
      </c>
      <c r="G39" s="28">
        <f>E39*F39</f>
        <v>0</v>
      </c>
      <c r="H39" s="29">
        <v>21</v>
      </c>
      <c r="I39" s="30" t="s">
        <v>319</v>
      </c>
      <c r="O39" s="23">
        <v>2</v>
      </c>
      <c r="AA39" s="2">
        <v>1</v>
      </c>
      <c r="AB39" s="2">
        <v>1</v>
      </c>
      <c r="AC39" s="2">
        <v>1</v>
      </c>
      <c r="AZ39" s="2">
        <v>1</v>
      </c>
      <c r="BA39" s="2">
        <f>IF(AZ39=1,G39,0)</f>
        <v>0</v>
      </c>
      <c r="BB39" s="2">
        <f>IF(AZ39=2,G39,0)</f>
        <v>0</v>
      </c>
      <c r="BC39" s="2">
        <f>IF(AZ39=3,G39,0)</f>
        <v>0</v>
      </c>
      <c r="BD39" s="2">
        <f>IF(AZ39=4,G39,0)</f>
        <v>0</v>
      </c>
      <c r="BE39" s="2">
        <f>IF(AZ39=5,G39,0)</f>
        <v>0</v>
      </c>
      <c r="CA39" s="31">
        <v>1</v>
      </c>
      <c r="CB39" s="31">
        <v>1</v>
      </c>
      <c r="CZ39" s="2">
        <v>0</v>
      </c>
    </row>
    <row r="40" spans="1:104">
      <c r="A40" s="32"/>
      <c r="B40" s="33"/>
      <c r="C40" s="71" t="s">
        <v>50</v>
      </c>
      <c r="D40" s="72"/>
      <c r="E40" s="62">
        <v>1.8720000000000001</v>
      </c>
      <c r="F40" s="52"/>
      <c r="G40" s="36"/>
      <c r="M40" s="37" t="s">
        <v>50</v>
      </c>
      <c r="O40" s="23"/>
    </row>
    <row r="41" spans="1:104" ht="31.2">
      <c r="A41" s="32"/>
      <c r="B41" s="33"/>
      <c r="C41" s="71" t="s">
        <v>51</v>
      </c>
      <c r="D41" s="72"/>
      <c r="E41" s="62">
        <v>5.4329000000000001</v>
      </c>
      <c r="F41" s="52"/>
      <c r="G41" s="36"/>
      <c r="M41" s="37" t="s">
        <v>51</v>
      </c>
      <c r="O41" s="23"/>
    </row>
    <row r="42" spans="1:104">
      <c r="A42" s="24">
        <v>9</v>
      </c>
      <c r="B42" s="25" t="s">
        <v>52</v>
      </c>
      <c r="C42" s="26" t="s">
        <v>53</v>
      </c>
      <c r="D42" s="27" t="s">
        <v>18</v>
      </c>
      <c r="E42" s="61">
        <v>311.226</v>
      </c>
      <c r="F42" s="51">
        <v>0</v>
      </c>
      <c r="G42" s="28">
        <f>E42*F42</f>
        <v>0</v>
      </c>
      <c r="H42" s="29">
        <v>21</v>
      </c>
      <c r="I42" s="30" t="s">
        <v>319</v>
      </c>
      <c r="K42" s="64"/>
      <c r="O42" s="23">
        <v>2</v>
      </c>
      <c r="AA42" s="2">
        <v>1</v>
      </c>
      <c r="AB42" s="2">
        <v>1</v>
      </c>
      <c r="AC42" s="2">
        <v>1</v>
      </c>
      <c r="AZ42" s="2">
        <v>1</v>
      </c>
      <c r="BA42" s="2">
        <f>IF(AZ42=1,G42,0)</f>
        <v>0</v>
      </c>
      <c r="BB42" s="2">
        <f>IF(AZ42=2,G42,0)</f>
        <v>0</v>
      </c>
      <c r="BC42" s="2">
        <f>IF(AZ42=3,G42,0)</f>
        <v>0</v>
      </c>
      <c r="BD42" s="2">
        <f>IF(AZ42=4,G42,0)</f>
        <v>0</v>
      </c>
      <c r="BE42" s="2">
        <f>IF(AZ42=5,G42,0)</f>
        <v>0</v>
      </c>
      <c r="CA42" s="31">
        <v>1</v>
      </c>
      <c r="CB42" s="31">
        <v>1</v>
      </c>
      <c r="CZ42" s="2">
        <v>0</v>
      </c>
    </row>
    <row r="43" spans="1:104">
      <c r="A43" s="32"/>
      <c r="B43" s="33"/>
      <c r="C43" s="71" t="s">
        <v>46</v>
      </c>
      <c r="D43" s="72"/>
      <c r="E43" s="62">
        <v>318.666</v>
      </c>
      <c r="F43" s="52"/>
      <c r="G43" s="36"/>
      <c r="M43" s="37" t="s">
        <v>46</v>
      </c>
      <c r="O43" s="23"/>
    </row>
    <row r="44" spans="1:104">
      <c r="A44" s="32"/>
      <c r="B44" s="33"/>
      <c r="C44" s="71" t="s">
        <v>47</v>
      </c>
      <c r="D44" s="72"/>
      <c r="E44" s="62">
        <v>-7.44</v>
      </c>
      <c r="F44" s="52"/>
      <c r="G44" s="36"/>
      <c r="M44" s="37" t="s">
        <v>47</v>
      </c>
      <c r="O44" s="23"/>
    </row>
    <row r="45" spans="1:104">
      <c r="A45" s="24">
        <v>10</v>
      </c>
      <c r="B45" s="25" t="s">
        <v>54</v>
      </c>
      <c r="C45" s="26" t="s">
        <v>55</v>
      </c>
      <c r="D45" s="27" t="s">
        <v>56</v>
      </c>
      <c r="E45" s="61">
        <v>529.08420000000001</v>
      </c>
      <c r="F45" s="51">
        <v>0</v>
      </c>
      <c r="G45" s="28">
        <f>E45*F45</f>
        <v>0</v>
      </c>
      <c r="H45" s="29">
        <v>21</v>
      </c>
      <c r="I45" s="38" t="s">
        <v>320</v>
      </c>
      <c r="O45" s="23">
        <v>2</v>
      </c>
      <c r="AA45" s="2">
        <v>1</v>
      </c>
      <c r="AB45" s="2">
        <v>1</v>
      </c>
      <c r="AC45" s="2">
        <v>1</v>
      </c>
      <c r="AZ45" s="2">
        <v>1</v>
      </c>
      <c r="BA45" s="2">
        <f>IF(AZ45=1,G45,0)</f>
        <v>0</v>
      </c>
      <c r="BB45" s="2">
        <f>IF(AZ45=2,G45,0)</f>
        <v>0</v>
      </c>
      <c r="BC45" s="2">
        <f>IF(AZ45=3,G45,0)</f>
        <v>0</v>
      </c>
      <c r="BD45" s="2">
        <f>IF(AZ45=4,G45,0)</f>
        <v>0</v>
      </c>
      <c r="BE45" s="2">
        <f>IF(AZ45=5,G45,0)</f>
        <v>0</v>
      </c>
      <c r="CA45" s="31">
        <v>1</v>
      </c>
      <c r="CB45" s="31">
        <v>1</v>
      </c>
      <c r="CZ45" s="2">
        <v>0</v>
      </c>
    </row>
    <row r="46" spans="1:104">
      <c r="A46" s="32"/>
      <c r="B46" s="33"/>
      <c r="C46" s="71" t="s">
        <v>57</v>
      </c>
      <c r="D46" s="72"/>
      <c r="E46" s="62">
        <v>529.08420000000001</v>
      </c>
      <c r="F46" s="52"/>
      <c r="G46" s="36"/>
      <c r="M46" s="37" t="s">
        <v>57</v>
      </c>
      <c r="O46" s="23"/>
    </row>
    <row r="47" spans="1:104">
      <c r="A47" s="24">
        <v>11</v>
      </c>
      <c r="B47" s="25" t="s">
        <v>58</v>
      </c>
      <c r="C47" s="26" t="s">
        <v>59</v>
      </c>
      <c r="D47" s="27" t="s">
        <v>18</v>
      </c>
      <c r="E47" s="61">
        <v>7.3048999999999999</v>
      </c>
      <c r="F47" s="51">
        <v>0</v>
      </c>
      <c r="G47" s="28">
        <f>E47*F47</f>
        <v>0</v>
      </c>
      <c r="H47" s="29">
        <v>21</v>
      </c>
      <c r="I47" s="30" t="s">
        <v>319</v>
      </c>
      <c r="O47" s="23">
        <v>2</v>
      </c>
      <c r="AA47" s="2">
        <v>1</v>
      </c>
      <c r="AB47" s="2">
        <v>1</v>
      </c>
      <c r="AC47" s="2">
        <v>1</v>
      </c>
      <c r="AZ47" s="2">
        <v>1</v>
      </c>
      <c r="BA47" s="2">
        <f>IF(AZ47=1,G47,0)</f>
        <v>0</v>
      </c>
      <c r="BB47" s="2">
        <f>IF(AZ47=2,G47,0)</f>
        <v>0</v>
      </c>
      <c r="BC47" s="2">
        <f>IF(AZ47=3,G47,0)</f>
        <v>0</v>
      </c>
      <c r="BD47" s="2">
        <f>IF(AZ47=4,G47,0)</f>
        <v>0</v>
      </c>
      <c r="BE47" s="2">
        <f>IF(AZ47=5,G47,0)</f>
        <v>0</v>
      </c>
      <c r="CA47" s="31">
        <v>1</v>
      </c>
      <c r="CB47" s="31">
        <v>1</v>
      </c>
      <c r="CZ47" s="2">
        <v>0</v>
      </c>
    </row>
    <row r="48" spans="1:104">
      <c r="A48" s="32"/>
      <c r="B48" s="33"/>
      <c r="C48" s="71" t="s">
        <v>50</v>
      </c>
      <c r="D48" s="72"/>
      <c r="E48" s="62">
        <v>1.8720000000000001</v>
      </c>
      <c r="F48" s="52"/>
      <c r="G48" s="36"/>
      <c r="M48" s="37" t="s">
        <v>50</v>
      </c>
      <c r="O48" s="23"/>
    </row>
    <row r="49" spans="1:104" ht="31.2">
      <c r="A49" s="32"/>
      <c r="B49" s="33"/>
      <c r="C49" s="71" t="s">
        <v>51</v>
      </c>
      <c r="D49" s="72"/>
      <c r="E49" s="62">
        <v>5.4329000000000001</v>
      </c>
      <c r="F49" s="52"/>
      <c r="G49" s="36"/>
      <c r="M49" s="37" t="s">
        <v>51</v>
      </c>
      <c r="O49" s="23"/>
    </row>
    <row r="50" spans="1:104">
      <c r="A50" s="24">
        <v>12</v>
      </c>
      <c r="B50" s="25" t="s">
        <v>60</v>
      </c>
      <c r="C50" s="26" t="s">
        <v>61</v>
      </c>
      <c r="D50" s="27" t="s">
        <v>18</v>
      </c>
      <c r="E50" s="61">
        <v>0.14399999999999999</v>
      </c>
      <c r="F50" s="51">
        <v>0</v>
      </c>
      <c r="G50" s="28">
        <f>E50*F50</f>
        <v>0</v>
      </c>
      <c r="H50" s="29">
        <v>21</v>
      </c>
      <c r="I50" s="30" t="s">
        <v>319</v>
      </c>
      <c r="O50" s="23">
        <v>2</v>
      </c>
      <c r="AA50" s="2">
        <v>1</v>
      </c>
      <c r="AB50" s="2">
        <v>1</v>
      </c>
      <c r="AC50" s="2">
        <v>1</v>
      </c>
      <c r="AZ50" s="2">
        <v>1</v>
      </c>
      <c r="BA50" s="2">
        <f>IF(AZ50=1,G50,0)</f>
        <v>0</v>
      </c>
      <c r="BB50" s="2">
        <f>IF(AZ50=2,G50,0)</f>
        <v>0</v>
      </c>
      <c r="BC50" s="2">
        <f>IF(AZ50=3,G50,0)</f>
        <v>0</v>
      </c>
      <c r="BD50" s="2">
        <f>IF(AZ50=4,G50,0)</f>
        <v>0</v>
      </c>
      <c r="BE50" s="2">
        <f>IF(AZ50=5,G50,0)</f>
        <v>0</v>
      </c>
      <c r="CA50" s="31">
        <v>1</v>
      </c>
      <c r="CB50" s="31">
        <v>1</v>
      </c>
      <c r="CZ50" s="2">
        <v>0</v>
      </c>
    </row>
    <row r="51" spans="1:104">
      <c r="A51" s="32"/>
      <c r="B51" s="33"/>
      <c r="C51" s="71" t="s">
        <v>62</v>
      </c>
      <c r="D51" s="72"/>
      <c r="E51" s="62">
        <v>0.14399999999999999</v>
      </c>
      <c r="F51" s="52"/>
      <c r="G51" s="36"/>
      <c r="M51" s="37" t="s">
        <v>62</v>
      </c>
      <c r="O51" s="23"/>
    </row>
    <row r="52" spans="1:104">
      <c r="A52" s="24">
        <v>13</v>
      </c>
      <c r="B52" s="25" t="s">
        <v>63</v>
      </c>
      <c r="C52" s="26" t="s">
        <v>64</v>
      </c>
      <c r="D52" s="27" t="s">
        <v>65</v>
      </c>
      <c r="E52" s="61">
        <v>3349.9250000000002</v>
      </c>
      <c r="F52" s="51">
        <v>0</v>
      </c>
      <c r="G52" s="28">
        <f>E52*F52</f>
        <v>0</v>
      </c>
      <c r="H52" s="29">
        <v>21</v>
      </c>
      <c r="I52" s="30" t="s">
        <v>319</v>
      </c>
      <c r="O52" s="23">
        <v>2</v>
      </c>
      <c r="AA52" s="2">
        <v>1</v>
      </c>
      <c r="AB52" s="2">
        <v>1</v>
      </c>
      <c r="AC52" s="2">
        <v>1</v>
      </c>
      <c r="AZ52" s="2">
        <v>1</v>
      </c>
      <c r="BA52" s="2">
        <f>IF(AZ52=1,G52,0)</f>
        <v>0</v>
      </c>
      <c r="BB52" s="2">
        <f>IF(AZ52=2,G52,0)</f>
        <v>0</v>
      </c>
      <c r="BC52" s="2">
        <f>IF(AZ52=3,G52,0)</f>
        <v>0</v>
      </c>
      <c r="BD52" s="2">
        <f>IF(AZ52=4,G52,0)</f>
        <v>0</v>
      </c>
      <c r="BE52" s="2">
        <f>IF(AZ52=5,G52,0)</f>
        <v>0</v>
      </c>
      <c r="CA52" s="31">
        <v>1</v>
      </c>
      <c r="CB52" s="31">
        <v>1</v>
      </c>
      <c r="CZ52" s="2">
        <v>0</v>
      </c>
    </row>
    <row r="53" spans="1:104">
      <c r="A53" s="32"/>
      <c r="B53" s="33"/>
      <c r="C53" s="71" t="s">
        <v>66</v>
      </c>
      <c r="D53" s="72"/>
      <c r="E53" s="62">
        <v>2177.5949999999998</v>
      </c>
      <c r="F53" s="52"/>
      <c r="G53" s="36"/>
      <c r="M53" s="37" t="s">
        <v>66</v>
      </c>
      <c r="O53" s="23"/>
    </row>
    <row r="54" spans="1:104" ht="31.2">
      <c r="A54" s="32"/>
      <c r="B54" s="33"/>
      <c r="C54" s="71" t="s">
        <v>67</v>
      </c>
      <c r="D54" s="72"/>
      <c r="E54" s="62">
        <v>696.53</v>
      </c>
      <c r="F54" s="52"/>
      <c r="G54" s="36"/>
      <c r="M54" s="37" t="s">
        <v>67</v>
      </c>
      <c r="O54" s="23"/>
    </row>
    <row r="55" spans="1:104">
      <c r="A55" s="32"/>
      <c r="B55" s="33"/>
      <c r="C55" s="71" t="s">
        <v>68</v>
      </c>
      <c r="D55" s="72"/>
      <c r="E55" s="62">
        <v>475.8</v>
      </c>
      <c r="F55" s="52"/>
      <c r="G55" s="36"/>
      <c r="M55" s="37" t="s">
        <v>68</v>
      </c>
      <c r="O55" s="23"/>
    </row>
    <row r="56" spans="1:104">
      <c r="A56" s="24">
        <v>14</v>
      </c>
      <c r="B56" s="25" t="s">
        <v>69</v>
      </c>
      <c r="C56" s="26" t="s">
        <v>70</v>
      </c>
      <c r="D56" s="27" t="s">
        <v>65</v>
      </c>
      <c r="E56" s="61">
        <v>300</v>
      </c>
      <c r="F56" s="51">
        <v>0</v>
      </c>
      <c r="G56" s="28">
        <f>E56*F56</f>
        <v>0</v>
      </c>
      <c r="H56" s="29">
        <v>21</v>
      </c>
      <c r="I56" s="30" t="s">
        <v>319</v>
      </c>
      <c r="O56" s="23">
        <v>2</v>
      </c>
      <c r="AA56" s="2">
        <v>1</v>
      </c>
      <c r="AB56" s="2">
        <v>1</v>
      </c>
      <c r="AC56" s="2">
        <v>1</v>
      </c>
      <c r="AZ56" s="2">
        <v>1</v>
      </c>
      <c r="BA56" s="2">
        <f>IF(AZ56=1,G56,0)</f>
        <v>0</v>
      </c>
      <c r="BB56" s="2">
        <f>IF(AZ56=2,G56,0)</f>
        <v>0</v>
      </c>
      <c r="BC56" s="2">
        <f>IF(AZ56=3,G56,0)</f>
        <v>0</v>
      </c>
      <c r="BD56" s="2">
        <f>IF(AZ56=4,G56,0)</f>
        <v>0</v>
      </c>
      <c r="BE56" s="2">
        <f>IF(AZ56=5,G56,0)</f>
        <v>0</v>
      </c>
      <c r="CA56" s="31">
        <v>1</v>
      </c>
      <c r="CB56" s="31">
        <v>1</v>
      </c>
      <c r="CZ56" s="2">
        <v>0</v>
      </c>
    </row>
    <row r="57" spans="1:104">
      <c r="A57" s="32"/>
      <c r="B57" s="33"/>
      <c r="C57" s="71" t="s">
        <v>71</v>
      </c>
      <c r="D57" s="72"/>
      <c r="E57" s="62">
        <v>300</v>
      </c>
      <c r="F57" s="52"/>
      <c r="G57" s="36"/>
      <c r="M57" s="37" t="s">
        <v>71</v>
      </c>
      <c r="O57" s="23"/>
    </row>
    <row r="58" spans="1:104">
      <c r="A58" s="24">
        <v>15</v>
      </c>
      <c r="B58" s="25" t="s">
        <v>72</v>
      </c>
      <c r="C58" s="26" t="s">
        <v>73</v>
      </c>
      <c r="D58" s="27" t="s">
        <v>74</v>
      </c>
      <c r="E58" s="61">
        <v>3</v>
      </c>
      <c r="F58" s="51">
        <v>0</v>
      </c>
      <c r="G58" s="28">
        <f>E58*F58</f>
        <v>0</v>
      </c>
      <c r="H58" s="29">
        <v>21</v>
      </c>
      <c r="I58" s="30" t="s">
        <v>319</v>
      </c>
      <c r="O58" s="23">
        <v>2</v>
      </c>
      <c r="AA58" s="2">
        <v>1</v>
      </c>
      <c r="AB58" s="2">
        <v>1</v>
      </c>
      <c r="AC58" s="2">
        <v>1</v>
      </c>
      <c r="AZ58" s="2">
        <v>1</v>
      </c>
      <c r="BA58" s="2">
        <f>IF(AZ58=1,G58,0)</f>
        <v>0</v>
      </c>
      <c r="BB58" s="2">
        <f>IF(AZ58=2,G58,0)</f>
        <v>0</v>
      </c>
      <c r="BC58" s="2">
        <f>IF(AZ58=3,G58,0)</f>
        <v>0</v>
      </c>
      <c r="BD58" s="2">
        <f>IF(AZ58=4,G58,0)</f>
        <v>0</v>
      </c>
      <c r="BE58" s="2">
        <f>IF(AZ58=5,G58,0)</f>
        <v>0</v>
      </c>
      <c r="CA58" s="31">
        <v>1</v>
      </c>
      <c r="CB58" s="31">
        <v>1</v>
      </c>
      <c r="CZ58" s="2">
        <v>0</v>
      </c>
    </row>
    <row r="59" spans="1:104">
      <c r="A59" s="24">
        <v>16</v>
      </c>
      <c r="B59" s="25" t="s">
        <v>75</v>
      </c>
      <c r="C59" s="26" t="s">
        <v>76</v>
      </c>
      <c r="D59" s="27" t="s">
        <v>74</v>
      </c>
      <c r="E59" s="61">
        <v>70</v>
      </c>
      <c r="F59" s="51">
        <v>0</v>
      </c>
      <c r="G59" s="28">
        <f>E59*F59</f>
        <v>0</v>
      </c>
      <c r="O59" s="23">
        <v>2</v>
      </c>
      <c r="AA59" s="2">
        <v>1</v>
      </c>
      <c r="AB59" s="2">
        <v>1</v>
      </c>
      <c r="AC59" s="2">
        <v>1</v>
      </c>
      <c r="AZ59" s="2">
        <v>1</v>
      </c>
      <c r="BA59" s="2">
        <f>IF(AZ59=1,G59,0)</f>
        <v>0</v>
      </c>
      <c r="BB59" s="2">
        <f>IF(AZ59=2,G59,0)</f>
        <v>0</v>
      </c>
      <c r="BC59" s="2">
        <f>IF(AZ59=3,G59,0)</f>
        <v>0</v>
      </c>
      <c r="BD59" s="2">
        <f>IF(AZ59=4,G59,0)</f>
        <v>0</v>
      </c>
      <c r="BE59" s="2">
        <f>IF(AZ59=5,G59,0)</f>
        <v>0</v>
      </c>
      <c r="CA59" s="31">
        <v>1</v>
      </c>
      <c r="CB59" s="31">
        <v>1</v>
      </c>
      <c r="CZ59" s="2">
        <v>0</v>
      </c>
    </row>
    <row r="60" spans="1:104">
      <c r="A60" s="32"/>
      <c r="B60" s="33"/>
      <c r="C60" s="71" t="s">
        <v>77</v>
      </c>
      <c r="D60" s="72"/>
      <c r="E60" s="62">
        <v>70</v>
      </c>
      <c r="F60" s="52"/>
      <c r="G60" s="36"/>
      <c r="H60" s="29">
        <v>21</v>
      </c>
      <c r="I60" s="30" t="s">
        <v>319</v>
      </c>
      <c r="M60" s="37" t="s">
        <v>77</v>
      </c>
      <c r="O60" s="23"/>
    </row>
    <row r="61" spans="1:104" ht="20.399999999999999">
      <c r="A61" s="24">
        <v>17</v>
      </c>
      <c r="B61" s="25" t="s">
        <v>78</v>
      </c>
      <c r="C61" s="26" t="s">
        <v>79</v>
      </c>
      <c r="D61" s="27" t="s">
        <v>65</v>
      </c>
      <c r="E61" s="61">
        <v>2177.5949999999998</v>
      </c>
      <c r="F61" s="51">
        <v>0</v>
      </c>
      <c r="G61" s="28">
        <f>E61*F61</f>
        <v>0</v>
      </c>
      <c r="H61" s="29">
        <v>21</v>
      </c>
      <c r="I61" s="30" t="s">
        <v>319</v>
      </c>
      <c r="O61" s="23">
        <v>2</v>
      </c>
      <c r="AA61" s="2">
        <v>1</v>
      </c>
      <c r="AB61" s="2">
        <v>1</v>
      </c>
      <c r="AC61" s="2">
        <v>1</v>
      </c>
      <c r="AZ61" s="2">
        <v>1</v>
      </c>
      <c r="BA61" s="2">
        <f>IF(AZ61=1,G61,0)</f>
        <v>0</v>
      </c>
      <c r="BB61" s="2">
        <f>IF(AZ61=2,G61,0)</f>
        <v>0</v>
      </c>
      <c r="BC61" s="2">
        <f>IF(AZ61=3,G61,0)</f>
        <v>0</v>
      </c>
      <c r="BD61" s="2">
        <f>IF(AZ61=4,G61,0)</f>
        <v>0</v>
      </c>
      <c r="BE61" s="2">
        <f>IF(AZ61=5,G61,0)</f>
        <v>0</v>
      </c>
      <c r="CA61" s="31">
        <v>1</v>
      </c>
      <c r="CB61" s="31">
        <v>1</v>
      </c>
      <c r="CZ61" s="2">
        <v>0</v>
      </c>
    </row>
    <row r="62" spans="1:104">
      <c r="A62" s="32"/>
      <c r="B62" s="33"/>
      <c r="C62" s="71" t="s">
        <v>66</v>
      </c>
      <c r="D62" s="72"/>
      <c r="E62" s="62">
        <v>2177.5949999999998</v>
      </c>
      <c r="F62" s="52"/>
      <c r="G62" s="36"/>
      <c r="M62" s="37" t="s">
        <v>66</v>
      </c>
      <c r="O62" s="23"/>
    </row>
    <row r="63" spans="1:104">
      <c r="A63" s="24">
        <v>18</v>
      </c>
      <c r="B63" s="25" t="s">
        <v>80</v>
      </c>
      <c r="C63" s="26" t="s">
        <v>81</v>
      </c>
      <c r="D63" s="27" t="s">
        <v>65</v>
      </c>
      <c r="E63" s="61">
        <v>2177.5949999999998</v>
      </c>
      <c r="F63" s="51">
        <v>0</v>
      </c>
      <c r="G63" s="28">
        <f>E63*F63</f>
        <v>0</v>
      </c>
      <c r="H63" s="29">
        <v>21</v>
      </c>
      <c r="I63" s="30" t="s">
        <v>319</v>
      </c>
      <c r="O63" s="23">
        <v>2</v>
      </c>
      <c r="AA63" s="2">
        <v>1</v>
      </c>
      <c r="AB63" s="2">
        <v>1</v>
      </c>
      <c r="AC63" s="2">
        <v>1</v>
      </c>
      <c r="AZ63" s="2">
        <v>1</v>
      </c>
      <c r="BA63" s="2">
        <f>IF(AZ63=1,G63,0)</f>
        <v>0</v>
      </c>
      <c r="BB63" s="2">
        <f>IF(AZ63=2,G63,0)</f>
        <v>0</v>
      </c>
      <c r="BC63" s="2">
        <f>IF(AZ63=3,G63,0)</f>
        <v>0</v>
      </c>
      <c r="BD63" s="2">
        <f>IF(AZ63=4,G63,0)</f>
        <v>0</v>
      </c>
      <c r="BE63" s="2">
        <f>IF(AZ63=5,G63,0)</f>
        <v>0</v>
      </c>
      <c r="CA63" s="31">
        <v>1</v>
      </c>
      <c r="CB63" s="31">
        <v>1</v>
      </c>
      <c r="CZ63" s="2">
        <v>0</v>
      </c>
    </row>
    <row r="64" spans="1:104">
      <c r="A64" s="32"/>
      <c r="B64" s="33"/>
      <c r="C64" s="71" t="s">
        <v>66</v>
      </c>
      <c r="D64" s="72"/>
      <c r="E64" s="62">
        <v>2177.5949999999998</v>
      </c>
      <c r="F64" s="52"/>
      <c r="G64" s="36"/>
      <c r="M64" s="37" t="s">
        <v>66</v>
      </c>
      <c r="O64" s="23"/>
    </row>
    <row r="65" spans="1:104">
      <c r="A65" s="24">
        <v>19</v>
      </c>
      <c r="B65" s="25" t="s">
        <v>82</v>
      </c>
      <c r="C65" s="26" t="s">
        <v>83</v>
      </c>
      <c r="D65" s="27" t="s">
        <v>74</v>
      </c>
      <c r="E65" s="61">
        <v>3</v>
      </c>
      <c r="F65" s="51">
        <v>0</v>
      </c>
      <c r="G65" s="28">
        <f>E65*F65</f>
        <v>0</v>
      </c>
      <c r="H65" s="29">
        <v>21</v>
      </c>
      <c r="I65" s="30" t="s">
        <v>319</v>
      </c>
      <c r="O65" s="23">
        <v>2</v>
      </c>
      <c r="AA65" s="2">
        <v>1</v>
      </c>
      <c r="AB65" s="2">
        <v>1</v>
      </c>
      <c r="AC65" s="2">
        <v>1</v>
      </c>
      <c r="AZ65" s="2">
        <v>1</v>
      </c>
      <c r="BA65" s="2">
        <f>IF(AZ65=1,G65,0)</f>
        <v>0</v>
      </c>
      <c r="BB65" s="2">
        <f>IF(AZ65=2,G65,0)</f>
        <v>0</v>
      </c>
      <c r="BC65" s="2">
        <f>IF(AZ65=3,G65,0)</f>
        <v>0</v>
      </c>
      <c r="BD65" s="2">
        <f>IF(AZ65=4,G65,0)</f>
        <v>0</v>
      </c>
      <c r="BE65" s="2">
        <f>IF(AZ65=5,G65,0)</f>
        <v>0</v>
      </c>
      <c r="CA65" s="31">
        <v>1</v>
      </c>
      <c r="CB65" s="31">
        <v>1</v>
      </c>
      <c r="CZ65" s="2">
        <v>0</v>
      </c>
    </row>
    <row r="66" spans="1:104">
      <c r="A66" s="32"/>
      <c r="B66" s="33"/>
      <c r="C66" s="71" t="s">
        <v>84</v>
      </c>
      <c r="D66" s="72"/>
      <c r="E66" s="62">
        <v>3</v>
      </c>
      <c r="F66" s="52"/>
      <c r="G66" s="36"/>
      <c r="M66" s="37" t="s">
        <v>84</v>
      </c>
      <c r="O66" s="23"/>
    </row>
    <row r="67" spans="1:104">
      <c r="A67" s="24">
        <v>20</v>
      </c>
      <c r="B67" s="25" t="s">
        <v>85</v>
      </c>
      <c r="C67" s="26" t="s">
        <v>86</v>
      </c>
      <c r="D67" s="27" t="s">
        <v>74</v>
      </c>
      <c r="E67" s="61">
        <v>70</v>
      </c>
      <c r="F67" s="51">
        <v>0</v>
      </c>
      <c r="G67" s="28">
        <f>E67*F67</f>
        <v>0</v>
      </c>
      <c r="H67" s="29">
        <v>21</v>
      </c>
      <c r="I67" s="30" t="s">
        <v>319</v>
      </c>
      <c r="O67" s="23">
        <v>2</v>
      </c>
      <c r="AA67" s="2">
        <v>1</v>
      </c>
      <c r="AB67" s="2">
        <v>1</v>
      </c>
      <c r="AC67" s="2">
        <v>1</v>
      </c>
      <c r="AZ67" s="2">
        <v>1</v>
      </c>
      <c r="BA67" s="2">
        <f>IF(AZ67=1,G67,0)</f>
        <v>0</v>
      </c>
      <c r="BB67" s="2">
        <f>IF(AZ67=2,G67,0)</f>
        <v>0</v>
      </c>
      <c r="BC67" s="2">
        <f>IF(AZ67=3,G67,0)</f>
        <v>0</v>
      </c>
      <c r="BD67" s="2">
        <f>IF(AZ67=4,G67,0)</f>
        <v>0</v>
      </c>
      <c r="BE67" s="2">
        <f>IF(AZ67=5,G67,0)</f>
        <v>0</v>
      </c>
      <c r="CA67" s="31">
        <v>1</v>
      </c>
      <c r="CB67" s="31">
        <v>1</v>
      </c>
      <c r="CZ67" s="2">
        <v>0</v>
      </c>
    </row>
    <row r="68" spans="1:104">
      <c r="A68" s="32"/>
      <c r="B68" s="33"/>
      <c r="C68" s="71" t="s">
        <v>87</v>
      </c>
      <c r="D68" s="72"/>
      <c r="E68" s="62">
        <v>70</v>
      </c>
      <c r="F68" s="52"/>
      <c r="G68" s="36"/>
      <c r="M68" s="37" t="s">
        <v>87</v>
      </c>
      <c r="O68" s="23"/>
    </row>
    <row r="69" spans="1:104">
      <c r="A69" s="24">
        <v>21</v>
      </c>
      <c r="B69" s="25" t="s">
        <v>88</v>
      </c>
      <c r="C69" s="26" t="s">
        <v>89</v>
      </c>
      <c r="D69" s="27" t="s">
        <v>74</v>
      </c>
      <c r="E69" s="61">
        <v>3</v>
      </c>
      <c r="F69" s="51">
        <v>0</v>
      </c>
      <c r="G69" s="28">
        <f>E69*F69</f>
        <v>0</v>
      </c>
      <c r="H69" s="29">
        <v>21</v>
      </c>
      <c r="I69" s="30" t="s">
        <v>319</v>
      </c>
      <c r="O69" s="23">
        <v>2</v>
      </c>
      <c r="AA69" s="2">
        <v>1</v>
      </c>
      <c r="AB69" s="2">
        <v>1</v>
      </c>
      <c r="AC69" s="2">
        <v>1</v>
      </c>
      <c r="AZ69" s="2">
        <v>1</v>
      </c>
      <c r="BA69" s="2">
        <f>IF(AZ69=1,G69,0)</f>
        <v>0</v>
      </c>
      <c r="BB69" s="2">
        <f>IF(AZ69=2,G69,0)</f>
        <v>0</v>
      </c>
      <c r="BC69" s="2">
        <f>IF(AZ69=3,G69,0)</f>
        <v>0</v>
      </c>
      <c r="BD69" s="2">
        <f>IF(AZ69=4,G69,0)</f>
        <v>0</v>
      </c>
      <c r="BE69" s="2">
        <f>IF(AZ69=5,G69,0)</f>
        <v>0</v>
      </c>
      <c r="CA69" s="31">
        <v>1</v>
      </c>
      <c r="CB69" s="31">
        <v>1</v>
      </c>
      <c r="CZ69" s="2">
        <v>1.0000000000000001E-5</v>
      </c>
    </row>
    <row r="70" spans="1:104">
      <c r="A70" s="24">
        <v>22</v>
      </c>
      <c r="B70" s="25" t="s">
        <v>90</v>
      </c>
      <c r="C70" s="26" t="s">
        <v>91</v>
      </c>
      <c r="D70" s="27" t="s">
        <v>65</v>
      </c>
      <c r="E70" s="61">
        <v>3349.9250000000002</v>
      </c>
      <c r="F70" s="51">
        <v>0</v>
      </c>
      <c r="G70" s="28">
        <f>E70*F70</f>
        <v>0</v>
      </c>
      <c r="O70" s="23">
        <v>2</v>
      </c>
      <c r="AA70" s="2">
        <v>1</v>
      </c>
      <c r="AB70" s="2">
        <v>1</v>
      </c>
      <c r="AC70" s="2">
        <v>1</v>
      </c>
      <c r="AZ70" s="2">
        <v>1</v>
      </c>
      <c r="BA70" s="2">
        <f>IF(AZ70=1,G70,0)</f>
        <v>0</v>
      </c>
      <c r="BB70" s="2">
        <f>IF(AZ70=2,G70,0)</f>
        <v>0</v>
      </c>
      <c r="BC70" s="2">
        <f>IF(AZ70=3,G70,0)</f>
        <v>0</v>
      </c>
      <c r="BD70" s="2">
        <f>IF(AZ70=4,G70,0)</f>
        <v>0</v>
      </c>
      <c r="BE70" s="2">
        <f>IF(AZ70=5,G70,0)</f>
        <v>0</v>
      </c>
      <c r="CA70" s="31">
        <v>1</v>
      </c>
      <c r="CB70" s="31">
        <v>1</v>
      </c>
      <c r="CZ70" s="2">
        <v>0</v>
      </c>
    </row>
    <row r="71" spans="1:104">
      <c r="A71" s="32"/>
      <c r="B71" s="33"/>
      <c r="C71" s="71" t="s">
        <v>66</v>
      </c>
      <c r="D71" s="72"/>
      <c r="E71" s="62">
        <v>2177.5949999999998</v>
      </c>
      <c r="F71" s="52"/>
      <c r="G71" s="36"/>
      <c r="M71" s="37" t="s">
        <v>66</v>
      </c>
      <c r="O71" s="23"/>
    </row>
    <row r="72" spans="1:104" ht="31.2">
      <c r="A72" s="32"/>
      <c r="B72" s="33"/>
      <c r="C72" s="71" t="s">
        <v>67</v>
      </c>
      <c r="D72" s="72"/>
      <c r="E72" s="62">
        <v>696.53</v>
      </c>
      <c r="F72" s="52"/>
      <c r="G72" s="36"/>
      <c r="M72" s="37" t="s">
        <v>67</v>
      </c>
      <c r="O72" s="23"/>
    </row>
    <row r="73" spans="1:104">
      <c r="A73" s="32"/>
      <c r="B73" s="33"/>
      <c r="C73" s="71" t="s">
        <v>68</v>
      </c>
      <c r="D73" s="72"/>
      <c r="E73" s="62">
        <v>475.8</v>
      </c>
      <c r="F73" s="52"/>
      <c r="G73" s="36"/>
      <c r="M73" s="37" t="s">
        <v>68</v>
      </c>
      <c r="O73" s="23"/>
    </row>
    <row r="74" spans="1:104">
      <c r="A74" s="24">
        <v>23</v>
      </c>
      <c r="B74" s="25" t="s">
        <v>92</v>
      </c>
      <c r="C74" s="26" t="s">
        <v>93</v>
      </c>
      <c r="D74" s="27" t="s">
        <v>18</v>
      </c>
      <c r="E74" s="61">
        <v>0.76</v>
      </c>
      <c r="F74" s="51">
        <v>0</v>
      </c>
      <c r="G74" s="28">
        <f>E74*F74</f>
        <v>0</v>
      </c>
      <c r="H74" s="29">
        <v>21</v>
      </c>
      <c r="I74" s="30" t="s">
        <v>319</v>
      </c>
      <c r="O74" s="23">
        <v>2</v>
      </c>
      <c r="AA74" s="2">
        <v>1</v>
      </c>
      <c r="AB74" s="2">
        <v>1</v>
      </c>
      <c r="AC74" s="2">
        <v>1</v>
      </c>
      <c r="AZ74" s="2">
        <v>1</v>
      </c>
      <c r="BA74" s="2">
        <f>IF(AZ74=1,G74,0)</f>
        <v>0</v>
      </c>
      <c r="BB74" s="2">
        <f>IF(AZ74=2,G74,0)</f>
        <v>0</v>
      </c>
      <c r="BC74" s="2">
        <f>IF(AZ74=3,G74,0)</f>
        <v>0</v>
      </c>
      <c r="BD74" s="2">
        <f>IF(AZ74=4,G74,0)</f>
        <v>0</v>
      </c>
      <c r="BE74" s="2">
        <f>IF(AZ74=5,G74,0)</f>
        <v>0</v>
      </c>
      <c r="CA74" s="31">
        <v>1</v>
      </c>
      <c r="CB74" s="31">
        <v>1</v>
      </c>
      <c r="CZ74" s="2">
        <v>0</v>
      </c>
    </row>
    <row r="75" spans="1:104">
      <c r="A75" s="32"/>
      <c r="B75" s="33"/>
      <c r="C75" s="71" t="s">
        <v>94</v>
      </c>
      <c r="D75" s="72"/>
      <c r="E75" s="62">
        <v>0.06</v>
      </c>
      <c r="F75" s="52"/>
      <c r="G75" s="36"/>
      <c r="M75" s="37" t="s">
        <v>94</v>
      </c>
      <c r="O75" s="23"/>
    </row>
    <row r="76" spans="1:104">
      <c r="A76" s="32"/>
      <c r="B76" s="33"/>
      <c r="C76" s="71" t="s">
        <v>95</v>
      </c>
      <c r="D76" s="72"/>
      <c r="E76" s="62">
        <v>0.7</v>
      </c>
      <c r="F76" s="52"/>
      <c r="G76" s="36"/>
      <c r="M76" s="37" t="s">
        <v>95</v>
      </c>
      <c r="O76" s="23"/>
    </row>
    <row r="77" spans="1:104" ht="20.399999999999999">
      <c r="A77" s="24">
        <v>24</v>
      </c>
      <c r="B77" s="25" t="s">
        <v>96</v>
      </c>
      <c r="C77" s="26" t="s">
        <v>97</v>
      </c>
      <c r="D77" s="27" t="s">
        <v>74</v>
      </c>
      <c r="E77" s="61">
        <v>3</v>
      </c>
      <c r="F77" s="51">
        <v>0</v>
      </c>
      <c r="G77" s="28">
        <f>E77*F77</f>
        <v>0</v>
      </c>
      <c r="H77" s="29">
        <v>21</v>
      </c>
      <c r="I77" s="38" t="s">
        <v>320</v>
      </c>
      <c r="O77" s="23">
        <v>2</v>
      </c>
      <c r="AA77" s="2">
        <v>12</v>
      </c>
      <c r="AB77" s="2">
        <v>0</v>
      </c>
      <c r="AC77" s="2">
        <v>91</v>
      </c>
      <c r="AZ77" s="2">
        <v>1</v>
      </c>
      <c r="BA77" s="2">
        <f>IF(AZ77=1,G77,0)</f>
        <v>0</v>
      </c>
      <c r="BB77" s="2">
        <f>IF(AZ77=2,G77,0)</f>
        <v>0</v>
      </c>
      <c r="BC77" s="2">
        <f>IF(AZ77=3,G77,0)</f>
        <v>0</v>
      </c>
      <c r="BD77" s="2">
        <f>IF(AZ77=4,G77,0)</f>
        <v>0</v>
      </c>
      <c r="BE77" s="2">
        <f>IF(AZ77=5,G77,0)</f>
        <v>0</v>
      </c>
      <c r="CA77" s="31">
        <v>12</v>
      </c>
      <c r="CB77" s="31">
        <v>0</v>
      </c>
      <c r="CZ77" s="2">
        <v>0.01</v>
      </c>
    </row>
    <row r="78" spans="1:104" ht="20.399999999999999">
      <c r="A78" s="24">
        <v>25</v>
      </c>
      <c r="B78" s="25" t="s">
        <v>48</v>
      </c>
      <c r="C78" s="26" t="s">
        <v>98</v>
      </c>
      <c r="D78" s="27" t="s">
        <v>18</v>
      </c>
      <c r="E78" s="61">
        <v>60</v>
      </c>
      <c r="F78" s="51">
        <v>0</v>
      </c>
      <c r="G78" s="28">
        <f>E78*F78</f>
        <v>0</v>
      </c>
      <c r="H78" s="29">
        <v>21</v>
      </c>
      <c r="I78" s="38" t="s">
        <v>320</v>
      </c>
      <c r="O78" s="23">
        <v>2</v>
      </c>
      <c r="AA78" s="2">
        <v>12</v>
      </c>
      <c r="AB78" s="2">
        <v>0</v>
      </c>
      <c r="AC78" s="2">
        <v>99</v>
      </c>
      <c r="AZ78" s="2">
        <v>1</v>
      </c>
      <c r="BA78" s="2">
        <f>IF(AZ78=1,G78,0)</f>
        <v>0</v>
      </c>
      <c r="BB78" s="2">
        <f>IF(AZ78=2,G78,0)</f>
        <v>0</v>
      </c>
      <c r="BC78" s="2">
        <f>IF(AZ78=3,G78,0)</f>
        <v>0</v>
      </c>
      <c r="BD78" s="2">
        <f>IF(AZ78=4,G78,0)</f>
        <v>0</v>
      </c>
      <c r="BE78" s="2">
        <f>IF(AZ78=5,G78,0)</f>
        <v>0</v>
      </c>
      <c r="CA78" s="31">
        <v>12</v>
      </c>
      <c r="CB78" s="31">
        <v>0</v>
      </c>
      <c r="CZ78" s="2">
        <v>0</v>
      </c>
    </row>
    <row r="79" spans="1:104">
      <c r="A79" s="32"/>
      <c r="B79" s="33"/>
      <c r="C79" s="71" t="s">
        <v>99</v>
      </c>
      <c r="D79" s="72"/>
      <c r="E79" s="62">
        <v>60</v>
      </c>
      <c r="F79" s="52"/>
      <c r="G79" s="36"/>
      <c r="M79" s="37" t="s">
        <v>99</v>
      </c>
      <c r="O79" s="23"/>
    </row>
    <row r="80" spans="1:104" ht="20.399999999999999">
      <c r="A80" s="24">
        <v>26</v>
      </c>
      <c r="B80" s="25" t="s">
        <v>52</v>
      </c>
      <c r="C80" s="26" t="s">
        <v>100</v>
      </c>
      <c r="D80" s="27" t="s">
        <v>18</v>
      </c>
      <c r="E80" s="61">
        <v>243.4</v>
      </c>
      <c r="F80" s="51">
        <v>0</v>
      </c>
      <c r="G80" s="28">
        <f>E80*F80</f>
        <v>0</v>
      </c>
      <c r="H80" s="29">
        <v>21</v>
      </c>
      <c r="I80" s="30" t="s">
        <v>319</v>
      </c>
      <c r="O80" s="23">
        <v>2</v>
      </c>
      <c r="AA80" s="2">
        <v>12</v>
      </c>
      <c r="AB80" s="2">
        <v>0</v>
      </c>
      <c r="AC80" s="2">
        <v>2</v>
      </c>
      <c r="AZ80" s="2">
        <v>1</v>
      </c>
      <c r="BA80" s="2">
        <f>IF(AZ80=1,G80,0)</f>
        <v>0</v>
      </c>
      <c r="BB80" s="2">
        <f>IF(AZ80=2,G80,0)</f>
        <v>0</v>
      </c>
      <c r="BC80" s="2">
        <f>IF(AZ80=3,G80,0)</f>
        <v>0</v>
      </c>
      <c r="BD80" s="2">
        <f>IF(AZ80=4,G80,0)</f>
        <v>0</v>
      </c>
      <c r="BE80" s="2">
        <f>IF(AZ80=5,G80,0)</f>
        <v>0</v>
      </c>
      <c r="CA80" s="31">
        <v>12</v>
      </c>
      <c r="CB80" s="31">
        <v>0</v>
      </c>
      <c r="CZ80" s="2">
        <v>0</v>
      </c>
    </row>
    <row r="81" spans="1:104">
      <c r="A81" s="32"/>
      <c r="B81" s="33"/>
      <c r="C81" s="71" t="s">
        <v>19</v>
      </c>
      <c r="D81" s="72"/>
      <c r="E81" s="62">
        <v>31.25</v>
      </c>
      <c r="F81" s="52"/>
      <c r="G81" s="36"/>
      <c r="M81" s="37" t="s">
        <v>19</v>
      </c>
      <c r="O81" s="23"/>
    </row>
    <row r="82" spans="1:104">
      <c r="A82" s="32"/>
      <c r="B82" s="33"/>
      <c r="C82" s="71" t="s">
        <v>20</v>
      </c>
      <c r="D82" s="72"/>
      <c r="E82" s="62">
        <v>165.35</v>
      </c>
      <c r="F82" s="52"/>
      <c r="G82" s="36"/>
      <c r="M82" s="37" t="s">
        <v>20</v>
      </c>
      <c r="O82" s="23"/>
    </row>
    <row r="83" spans="1:104">
      <c r="A83" s="32"/>
      <c r="B83" s="33"/>
      <c r="C83" s="71" t="s">
        <v>21</v>
      </c>
      <c r="D83" s="72"/>
      <c r="E83" s="62">
        <v>13.175000000000001</v>
      </c>
      <c r="F83" s="52"/>
      <c r="G83" s="36"/>
      <c r="M83" s="37" t="s">
        <v>21</v>
      </c>
      <c r="O83" s="23"/>
    </row>
    <row r="84" spans="1:104">
      <c r="A84" s="32"/>
      <c r="B84" s="33"/>
      <c r="C84" s="71" t="s">
        <v>22</v>
      </c>
      <c r="D84" s="72"/>
      <c r="E84" s="62">
        <v>33.625</v>
      </c>
      <c r="F84" s="52"/>
      <c r="G84" s="36"/>
      <c r="M84" s="37" t="s">
        <v>22</v>
      </c>
      <c r="O84" s="23"/>
    </row>
    <row r="85" spans="1:104">
      <c r="A85" s="24">
        <v>27</v>
      </c>
      <c r="B85" s="25" t="s">
        <v>101</v>
      </c>
      <c r="C85" s="26" t="s">
        <v>102</v>
      </c>
      <c r="D85" s="27" t="s">
        <v>103</v>
      </c>
      <c r="E85" s="61">
        <v>201</v>
      </c>
      <c r="F85" s="51">
        <v>0</v>
      </c>
      <c r="G85" s="28">
        <f>E85*F85</f>
        <v>0</v>
      </c>
      <c r="H85" s="29">
        <v>21</v>
      </c>
      <c r="I85" s="30" t="s">
        <v>319</v>
      </c>
      <c r="O85" s="23">
        <v>2</v>
      </c>
      <c r="AA85" s="2">
        <v>3</v>
      </c>
      <c r="AB85" s="2">
        <v>1</v>
      </c>
      <c r="AC85" s="2">
        <v>572400</v>
      </c>
      <c r="AZ85" s="2">
        <v>1</v>
      </c>
      <c r="BA85" s="2">
        <f>IF(AZ85=1,G85,0)</f>
        <v>0</v>
      </c>
      <c r="BB85" s="2">
        <f>IF(AZ85=2,G85,0)</f>
        <v>0</v>
      </c>
      <c r="BC85" s="2">
        <f>IF(AZ85=3,G85,0)</f>
        <v>0</v>
      </c>
      <c r="BD85" s="2">
        <f>IF(AZ85=4,G85,0)</f>
        <v>0</v>
      </c>
      <c r="BE85" s="2">
        <f>IF(AZ85=5,G85,0)</f>
        <v>0</v>
      </c>
      <c r="CA85" s="31">
        <v>3</v>
      </c>
      <c r="CB85" s="31">
        <v>1</v>
      </c>
      <c r="CZ85" s="2">
        <v>1E-3</v>
      </c>
    </row>
    <row r="86" spans="1:104">
      <c r="A86" s="32"/>
      <c r="B86" s="33"/>
      <c r="C86" s="71" t="s">
        <v>104</v>
      </c>
      <c r="D86" s="72"/>
      <c r="E86" s="62">
        <v>201</v>
      </c>
      <c r="F86" s="52"/>
      <c r="G86" s="36"/>
      <c r="M86" s="37" t="s">
        <v>104</v>
      </c>
      <c r="O86" s="23"/>
    </row>
    <row r="87" spans="1:104">
      <c r="A87" s="24">
        <v>28</v>
      </c>
      <c r="B87" s="25" t="s">
        <v>105</v>
      </c>
      <c r="C87" s="26" t="s">
        <v>106</v>
      </c>
      <c r="D87" s="27" t="s">
        <v>74</v>
      </c>
      <c r="E87" s="61">
        <v>70</v>
      </c>
      <c r="F87" s="51">
        <v>0</v>
      </c>
      <c r="G87" s="28">
        <f>E87*F87</f>
        <v>0</v>
      </c>
      <c r="H87" s="29">
        <v>21</v>
      </c>
      <c r="I87" s="30" t="s">
        <v>319</v>
      </c>
      <c r="O87" s="23">
        <v>2</v>
      </c>
      <c r="AA87" s="2">
        <v>3</v>
      </c>
      <c r="AB87" s="2">
        <v>1</v>
      </c>
      <c r="AC87" s="2">
        <v>2660201</v>
      </c>
      <c r="AZ87" s="2">
        <v>1</v>
      </c>
      <c r="BA87" s="2">
        <f>IF(AZ87=1,G87,0)</f>
        <v>0</v>
      </c>
      <c r="BB87" s="2">
        <f>IF(AZ87=2,G87,0)</f>
        <v>0</v>
      </c>
      <c r="BC87" s="2">
        <f>IF(AZ87=3,G87,0)</f>
        <v>0</v>
      </c>
      <c r="BD87" s="2">
        <f>IF(AZ87=4,G87,0)</f>
        <v>0</v>
      </c>
      <c r="BE87" s="2">
        <f>IF(AZ87=5,G87,0)</f>
        <v>0</v>
      </c>
      <c r="CA87" s="31">
        <v>3</v>
      </c>
      <c r="CB87" s="31">
        <v>1</v>
      </c>
      <c r="CZ87" s="2">
        <v>2.0000000000000001E-4</v>
      </c>
    </row>
    <row r="88" spans="1:104">
      <c r="A88" s="24">
        <v>29</v>
      </c>
      <c r="B88" s="25" t="s">
        <v>107</v>
      </c>
      <c r="C88" s="26" t="s">
        <v>108</v>
      </c>
      <c r="D88" s="27" t="s">
        <v>74</v>
      </c>
      <c r="E88" s="61">
        <v>3</v>
      </c>
      <c r="F88" s="51">
        <v>0</v>
      </c>
      <c r="G88" s="28">
        <f>E88*F88</f>
        <v>0</v>
      </c>
      <c r="H88" s="29">
        <v>21</v>
      </c>
      <c r="I88" s="30" t="s">
        <v>319</v>
      </c>
      <c r="O88" s="23">
        <v>2</v>
      </c>
      <c r="AA88" s="2">
        <v>3</v>
      </c>
      <c r="AB88" s="2">
        <v>1</v>
      </c>
      <c r="AC88" s="2">
        <v>60850010</v>
      </c>
      <c r="AZ88" s="2">
        <v>1</v>
      </c>
      <c r="BA88" s="2">
        <f>IF(AZ88=1,G88,0)</f>
        <v>0</v>
      </c>
      <c r="BB88" s="2">
        <f>IF(AZ88=2,G88,0)</f>
        <v>0</v>
      </c>
      <c r="BC88" s="2">
        <f>IF(AZ88=3,G88,0)</f>
        <v>0</v>
      </c>
      <c r="BD88" s="2">
        <f>IF(AZ88=4,G88,0)</f>
        <v>0</v>
      </c>
      <c r="BE88" s="2">
        <f>IF(AZ88=5,G88,0)</f>
        <v>0</v>
      </c>
      <c r="CA88" s="31">
        <v>3</v>
      </c>
      <c r="CB88" s="31">
        <v>1</v>
      </c>
      <c r="CZ88" s="2">
        <v>5.0000000000000001E-3</v>
      </c>
    </row>
    <row r="89" spans="1:104">
      <c r="A89" s="24">
        <v>30</v>
      </c>
      <c r="B89" s="25" t="s">
        <v>109</v>
      </c>
      <c r="C89" s="26" t="s">
        <v>110</v>
      </c>
      <c r="D89" s="27" t="s">
        <v>103</v>
      </c>
      <c r="E89" s="61">
        <v>0.03</v>
      </c>
      <c r="F89" s="51">
        <v>0</v>
      </c>
      <c r="G89" s="28">
        <f>E89*F89</f>
        <v>0</v>
      </c>
      <c r="H89" s="29">
        <v>21</v>
      </c>
      <c r="I89" s="30" t="s">
        <v>319</v>
      </c>
      <c r="O89" s="23">
        <v>2</v>
      </c>
      <c r="AA89" s="2">
        <v>3</v>
      </c>
      <c r="AB89" s="2">
        <v>1</v>
      </c>
      <c r="AC89" s="2">
        <v>67511011</v>
      </c>
      <c r="AZ89" s="2">
        <v>1</v>
      </c>
      <c r="BA89" s="2">
        <f>IF(AZ89=1,G89,0)</f>
        <v>0</v>
      </c>
      <c r="BB89" s="2">
        <f>IF(AZ89=2,G89,0)</f>
        <v>0</v>
      </c>
      <c r="BC89" s="2">
        <f>IF(AZ89=3,G89,0)</f>
        <v>0</v>
      </c>
      <c r="BD89" s="2">
        <f>IF(AZ89=4,G89,0)</f>
        <v>0</v>
      </c>
      <c r="BE89" s="2">
        <f>IF(AZ89=5,G89,0)</f>
        <v>0</v>
      </c>
      <c r="CA89" s="31">
        <v>3</v>
      </c>
      <c r="CB89" s="31">
        <v>1</v>
      </c>
      <c r="CZ89" s="2">
        <v>5.0000000000000001E-4</v>
      </c>
    </row>
    <row r="90" spans="1:104">
      <c r="A90" s="32"/>
      <c r="B90" s="33"/>
      <c r="C90" s="71" t="s">
        <v>111</v>
      </c>
      <c r="D90" s="72"/>
      <c r="E90" s="62">
        <v>0.03</v>
      </c>
      <c r="F90" s="52"/>
      <c r="G90" s="36"/>
      <c r="M90" s="37" t="s">
        <v>111</v>
      </c>
      <c r="O90" s="23"/>
    </row>
    <row r="91" spans="1:104">
      <c r="A91" s="39"/>
      <c r="B91" s="40" t="s">
        <v>13</v>
      </c>
      <c r="C91" s="41" t="str">
        <f>CONCATENATE(B7," ",C7)</f>
        <v>1 Zemní práce</v>
      </c>
      <c r="D91" s="42"/>
      <c r="E91" s="63"/>
      <c r="F91" s="53"/>
      <c r="G91" s="44">
        <f>SUM(G7:G90)</f>
        <v>0</v>
      </c>
      <c r="O91" s="23">
        <v>4</v>
      </c>
      <c r="BA91" s="45">
        <f>SUM(BA7:BA90)</f>
        <v>0</v>
      </c>
      <c r="BB91" s="45">
        <f>SUM(BB7:BB90)</f>
        <v>0</v>
      </c>
      <c r="BC91" s="45">
        <f>SUM(BC7:BC90)</f>
        <v>0</v>
      </c>
      <c r="BD91" s="45">
        <f>SUM(BD7:BD90)</f>
        <v>0</v>
      </c>
      <c r="BE91" s="45">
        <f>SUM(BE7:BE90)</f>
        <v>0</v>
      </c>
    </row>
    <row r="92" spans="1:104">
      <c r="A92" s="16" t="s">
        <v>10</v>
      </c>
      <c r="B92" s="17" t="s">
        <v>112</v>
      </c>
      <c r="C92" s="18" t="s">
        <v>113</v>
      </c>
      <c r="D92" s="19"/>
      <c r="E92" s="60"/>
      <c r="F92" s="54"/>
      <c r="G92" s="21"/>
      <c r="H92" s="22"/>
      <c r="I92" s="22"/>
      <c r="O92" s="23">
        <v>1</v>
      </c>
    </row>
    <row r="93" spans="1:104" ht="20.399999999999999">
      <c r="A93" s="24">
        <v>31</v>
      </c>
      <c r="B93" s="25" t="s">
        <v>114</v>
      </c>
      <c r="C93" s="26" t="s">
        <v>115</v>
      </c>
      <c r="D93" s="27" t="s">
        <v>116</v>
      </c>
      <c r="E93" s="61">
        <v>69</v>
      </c>
      <c r="F93" s="51"/>
      <c r="G93" s="28">
        <f>E93*F93</f>
        <v>0</v>
      </c>
      <c r="H93" s="29">
        <v>21</v>
      </c>
      <c r="I93" s="30" t="s">
        <v>319</v>
      </c>
      <c r="O93" s="23">
        <v>2</v>
      </c>
      <c r="AA93" s="2">
        <v>1</v>
      </c>
      <c r="AB93" s="2">
        <v>1</v>
      </c>
      <c r="AC93" s="2">
        <v>1</v>
      </c>
      <c r="AZ93" s="2">
        <v>1</v>
      </c>
      <c r="BA93" s="2">
        <f>IF(AZ93=1,G93,0)</f>
        <v>0</v>
      </c>
      <c r="BB93" s="2">
        <f>IF(AZ93=2,G93,0)</f>
        <v>0</v>
      </c>
      <c r="BC93" s="2">
        <f>IF(AZ93=3,G93,0)</f>
        <v>0</v>
      </c>
      <c r="BD93" s="2">
        <f>IF(AZ93=4,G93,0)</f>
        <v>0</v>
      </c>
      <c r="BE93" s="2">
        <f>IF(AZ93=5,G93,0)</f>
        <v>0</v>
      </c>
      <c r="CA93" s="31">
        <v>1</v>
      </c>
      <c r="CB93" s="31">
        <v>1</v>
      </c>
      <c r="CZ93" s="2">
        <v>8.6629999999999999E-2</v>
      </c>
    </row>
    <row r="94" spans="1:104">
      <c r="A94" s="32"/>
      <c r="B94" s="33"/>
      <c r="C94" s="71" t="s">
        <v>117</v>
      </c>
      <c r="D94" s="72"/>
      <c r="E94" s="62">
        <v>10</v>
      </c>
      <c r="F94" s="52"/>
      <c r="G94" s="36"/>
      <c r="M94" s="37" t="s">
        <v>117</v>
      </c>
      <c r="O94" s="23"/>
    </row>
    <row r="95" spans="1:104">
      <c r="A95" s="32"/>
      <c r="B95" s="33"/>
      <c r="C95" s="71" t="s">
        <v>118</v>
      </c>
      <c r="D95" s="72"/>
      <c r="E95" s="62">
        <v>42</v>
      </c>
      <c r="F95" s="52"/>
      <c r="G95" s="36"/>
      <c r="M95" s="37" t="s">
        <v>118</v>
      </c>
      <c r="O95" s="23"/>
    </row>
    <row r="96" spans="1:104">
      <c r="A96" s="32"/>
      <c r="B96" s="33"/>
      <c r="C96" s="71" t="s">
        <v>119</v>
      </c>
      <c r="D96" s="72"/>
      <c r="E96" s="62">
        <v>16</v>
      </c>
      <c r="F96" s="52"/>
      <c r="G96" s="36"/>
      <c r="M96" s="37" t="s">
        <v>119</v>
      </c>
      <c r="O96" s="23"/>
    </row>
    <row r="97" spans="1:104">
      <c r="A97" s="32"/>
      <c r="B97" s="33"/>
      <c r="C97" s="71" t="s">
        <v>120</v>
      </c>
      <c r="D97" s="72"/>
      <c r="E97" s="62">
        <v>1</v>
      </c>
      <c r="F97" s="52"/>
      <c r="G97" s="36"/>
      <c r="M97" s="37" t="s">
        <v>120</v>
      </c>
      <c r="O97" s="23"/>
    </row>
    <row r="98" spans="1:104">
      <c r="A98" s="24">
        <v>32</v>
      </c>
      <c r="B98" s="25" t="s">
        <v>121</v>
      </c>
      <c r="C98" s="26" t="s">
        <v>122</v>
      </c>
      <c r="D98" s="27" t="s">
        <v>74</v>
      </c>
      <c r="E98" s="61">
        <v>88</v>
      </c>
      <c r="F98" s="51">
        <v>0</v>
      </c>
      <c r="G98" s="28">
        <f>E98*F98</f>
        <v>0</v>
      </c>
      <c r="H98" s="29">
        <v>21</v>
      </c>
      <c r="I98" s="30" t="s">
        <v>319</v>
      </c>
      <c r="O98" s="23">
        <v>2</v>
      </c>
      <c r="AA98" s="2">
        <v>1</v>
      </c>
      <c r="AB98" s="2">
        <v>1</v>
      </c>
      <c r="AC98" s="2">
        <v>1</v>
      </c>
      <c r="AZ98" s="2">
        <v>1</v>
      </c>
      <c r="BA98" s="2">
        <f>IF(AZ98=1,G98,0)</f>
        <v>0</v>
      </c>
      <c r="BB98" s="2">
        <f>IF(AZ98=2,G98,0)</f>
        <v>0</v>
      </c>
      <c r="BC98" s="2">
        <f>IF(AZ98=3,G98,0)</f>
        <v>0</v>
      </c>
      <c r="BD98" s="2">
        <f>IF(AZ98=4,G98,0)</f>
        <v>0</v>
      </c>
      <c r="BE98" s="2">
        <f>IF(AZ98=5,G98,0)</f>
        <v>0</v>
      </c>
      <c r="CA98" s="31">
        <v>1</v>
      </c>
      <c r="CB98" s="31">
        <v>1</v>
      </c>
      <c r="CZ98" s="2">
        <v>0.125</v>
      </c>
    </row>
    <row r="99" spans="1:104">
      <c r="A99" s="32"/>
      <c r="B99" s="33"/>
      <c r="C99" s="71" t="s">
        <v>123</v>
      </c>
      <c r="D99" s="72"/>
      <c r="E99" s="62">
        <v>12</v>
      </c>
      <c r="F99" s="52"/>
      <c r="G99" s="36"/>
      <c r="M99" s="37" t="s">
        <v>123</v>
      </c>
      <c r="O99" s="23"/>
    </row>
    <row r="100" spans="1:104">
      <c r="A100" s="32"/>
      <c r="B100" s="33"/>
      <c r="C100" s="71" t="s">
        <v>124</v>
      </c>
      <c r="D100" s="72"/>
      <c r="E100" s="62">
        <v>49</v>
      </c>
      <c r="F100" s="52"/>
      <c r="G100" s="36"/>
      <c r="M100" s="37" t="s">
        <v>124</v>
      </c>
      <c r="O100" s="23"/>
    </row>
    <row r="101" spans="1:104">
      <c r="A101" s="32"/>
      <c r="B101" s="33"/>
      <c r="C101" s="71" t="s">
        <v>125</v>
      </c>
      <c r="D101" s="72"/>
      <c r="E101" s="62">
        <v>18</v>
      </c>
      <c r="F101" s="52"/>
      <c r="G101" s="36"/>
      <c r="M101" s="37" t="s">
        <v>125</v>
      </c>
      <c r="O101" s="23"/>
    </row>
    <row r="102" spans="1:104">
      <c r="A102" s="32"/>
      <c r="B102" s="33"/>
      <c r="C102" s="71" t="s">
        <v>126</v>
      </c>
      <c r="D102" s="72"/>
      <c r="E102" s="62">
        <v>9</v>
      </c>
      <c r="F102" s="52"/>
      <c r="G102" s="36"/>
      <c r="M102" s="37" t="s">
        <v>126</v>
      </c>
      <c r="O102" s="23"/>
    </row>
    <row r="103" spans="1:104">
      <c r="A103" s="24">
        <v>33</v>
      </c>
      <c r="B103" s="25" t="s">
        <v>127</v>
      </c>
      <c r="C103" s="26" t="s">
        <v>128</v>
      </c>
      <c r="D103" s="27" t="s">
        <v>74</v>
      </c>
      <c r="E103" s="61">
        <v>12</v>
      </c>
      <c r="F103" s="51">
        <v>0</v>
      </c>
      <c r="G103" s="28">
        <f>E103*F103</f>
        <v>0</v>
      </c>
      <c r="H103" s="29">
        <v>21</v>
      </c>
      <c r="I103" s="30" t="s">
        <v>319</v>
      </c>
      <c r="O103" s="23">
        <v>2</v>
      </c>
      <c r="AA103" s="2">
        <v>1</v>
      </c>
      <c r="AB103" s="2">
        <v>1</v>
      </c>
      <c r="AC103" s="2">
        <v>1</v>
      </c>
      <c r="AZ103" s="2">
        <v>1</v>
      </c>
      <c r="BA103" s="2">
        <f>IF(AZ103=1,G103,0)</f>
        <v>0</v>
      </c>
      <c r="BB103" s="2">
        <f>IF(AZ103=2,G103,0)</f>
        <v>0</v>
      </c>
      <c r="BC103" s="2">
        <f>IF(AZ103=3,G103,0)</f>
        <v>0</v>
      </c>
      <c r="BD103" s="2">
        <f>IF(AZ103=4,G103,0)</f>
        <v>0</v>
      </c>
      <c r="BE103" s="2">
        <f>IF(AZ103=5,G103,0)</f>
        <v>0</v>
      </c>
      <c r="CA103" s="31">
        <v>1</v>
      </c>
      <c r="CB103" s="31">
        <v>1</v>
      </c>
      <c r="CZ103" s="2">
        <v>0.3725</v>
      </c>
    </row>
    <row r="104" spans="1:104">
      <c r="A104" s="32"/>
      <c r="B104" s="33"/>
      <c r="C104" s="71" t="s">
        <v>129</v>
      </c>
      <c r="D104" s="72"/>
      <c r="E104" s="62">
        <v>2</v>
      </c>
      <c r="F104" s="52"/>
      <c r="G104" s="36"/>
      <c r="M104" s="37" t="s">
        <v>129</v>
      </c>
      <c r="O104" s="23"/>
    </row>
    <row r="105" spans="1:104">
      <c r="A105" s="32"/>
      <c r="B105" s="33"/>
      <c r="C105" s="71" t="s">
        <v>130</v>
      </c>
      <c r="D105" s="72"/>
      <c r="E105" s="62">
        <v>4</v>
      </c>
      <c r="F105" s="52"/>
      <c r="G105" s="36"/>
      <c r="M105" s="37" t="s">
        <v>130</v>
      </c>
      <c r="O105" s="23"/>
    </row>
    <row r="106" spans="1:104">
      <c r="A106" s="32"/>
      <c r="B106" s="33"/>
      <c r="C106" s="71" t="s">
        <v>131</v>
      </c>
      <c r="D106" s="72"/>
      <c r="E106" s="62">
        <v>2</v>
      </c>
      <c r="F106" s="52"/>
      <c r="G106" s="36"/>
      <c r="M106" s="37" t="s">
        <v>131</v>
      </c>
      <c r="O106" s="23"/>
    </row>
    <row r="107" spans="1:104">
      <c r="A107" s="32"/>
      <c r="B107" s="33"/>
      <c r="C107" s="71" t="s">
        <v>132</v>
      </c>
      <c r="D107" s="72"/>
      <c r="E107" s="62">
        <v>4</v>
      </c>
      <c r="F107" s="52"/>
      <c r="G107" s="36"/>
      <c r="M107" s="37" t="s">
        <v>132</v>
      </c>
      <c r="O107" s="23"/>
    </row>
    <row r="108" spans="1:104" ht="20.399999999999999">
      <c r="A108" s="24">
        <v>34</v>
      </c>
      <c r="B108" s="25" t="s">
        <v>133</v>
      </c>
      <c r="C108" s="26" t="s">
        <v>134</v>
      </c>
      <c r="D108" s="27" t="s">
        <v>116</v>
      </c>
      <c r="E108" s="61">
        <v>2</v>
      </c>
      <c r="F108" s="51">
        <v>0</v>
      </c>
      <c r="G108" s="28">
        <f>E108*F108</f>
        <v>0</v>
      </c>
      <c r="H108" s="29">
        <v>21</v>
      </c>
      <c r="I108" s="38" t="s">
        <v>320</v>
      </c>
      <c r="O108" s="23">
        <v>2</v>
      </c>
      <c r="AA108" s="2">
        <v>12</v>
      </c>
      <c r="AB108" s="2">
        <v>0</v>
      </c>
      <c r="AC108" s="2">
        <v>32</v>
      </c>
      <c r="AZ108" s="2">
        <v>1</v>
      </c>
      <c r="BA108" s="2">
        <f>IF(AZ108=1,G108,0)</f>
        <v>0</v>
      </c>
      <c r="BB108" s="2">
        <f>IF(AZ108=2,G108,0)</f>
        <v>0</v>
      </c>
      <c r="BC108" s="2">
        <f>IF(AZ108=3,G108,0)</f>
        <v>0</v>
      </c>
      <c r="BD108" s="2">
        <f>IF(AZ108=4,G108,0)</f>
        <v>0</v>
      </c>
      <c r="BE108" s="2">
        <f>IF(AZ108=5,G108,0)</f>
        <v>0</v>
      </c>
      <c r="CA108" s="31">
        <v>12</v>
      </c>
      <c r="CB108" s="31">
        <v>0</v>
      </c>
      <c r="CZ108" s="2">
        <v>6.2399999999999997E-2</v>
      </c>
    </row>
    <row r="109" spans="1:104">
      <c r="A109" s="32"/>
      <c r="B109" s="33"/>
      <c r="C109" s="71" t="s">
        <v>135</v>
      </c>
      <c r="D109" s="72"/>
      <c r="E109" s="62">
        <v>1</v>
      </c>
      <c r="F109" s="52"/>
      <c r="G109" s="36"/>
      <c r="M109" s="37" t="s">
        <v>135</v>
      </c>
      <c r="O109" s="23"/>
    </row>
    <row r="110" spans="1:104">
      <c r="A110" s="32"/>
      <c r="B110" s="33"/>
      <c r="C110" s="71" t="s">
        <v>136</v>
      </c>
      <c r="D110" s="72"/>
      <c r="E110" s="62">
        <v>0</v>
      </c>
      <c r="F110" s="52"/>
      <c r="G110" s="36"/>
      <c r="M110" s="37" t="s">
        <v>136</v>
      </c>
      <c r="O110" s="23"/>
    </row>
    <row r="111" spans="1:104">
      <c r="A111" s="32"/>
      <c r="B111" s="33"/>
      <c r="C111" s="71" t="s">
        <v>137</v>
      </c>
      <c r="D111" s="72"/>
      <c r="E111" s="62">
        <v>0</v>
      </c>
      <c r="F111" s="52"/>
      <c r="G111" s="36"/>
      <c r="M111" s="37" t="s">
        <v>137</v>
      </c>
      <c r="O111" s="23"/>
    </row>
    <row r="112" spans="1:104">
      <c r="A112" s="32"/>
      <c r="B112" s="33"/>
      <c r="C112" s="71" t="s">
        <v>120</v>
      </c>
      <c r="D112" s="72"/>
      <c r="E112" s="62">
        <v>1</v>
      </c>
      <c r="F112" s="52"/>
      <c r="G112" s="36"/>
      <c r="M112" s="37" t="s">
        <v>120</v>
      </c>
      <c r="O112" s="23"/>
    </row>
    <row r="113" spans="1:104" ht="20.399999999999999">
      <c r="A113" s="24">
        <v>35</v>
      </c>
      <c r="B113" s="25" t="s">
        <v>138</v>
      </c>
      <c r="C113" s="26" t="s">
        <v>139</v>
      </c>
      <c r="D113" s="27" t="s">
        <v>116</v>
      </c>
      <c r="E113" s="61">
        <v>1</v>
      </c>
      <c r="F113" s="51">
        <v>0</v>
      </c>
      <c r="G113" s="28">
        <f>E113*F113</f>
        <v>0</v>
      </c>
      <c r="H113" s="29">
        <v>21</v>
      </c>
      <c r="I113" s="38" t="s">
        <v>320</v>
      </c>
      <c r="O113" s="23">
        <v>2</v>
      </c>
      <c r="AA113" s="2">
        <v>12</v>
      </c>
      <c r="AB113" s="2">
        <v>0</v>
      </c>
      <c r="AC113" s="2">
        <v>33</v>
      </c>
      <c r="AZ113" s="2">
        <v>1</v>
      </c>
      <c r="BA113" s="2">
        <f>IF(AZ113=1,G113,0)</f>
        <v>0</v>
      </c>
      <c r="BB113" s="2">
        <f>IF(AZ113=2,G113,0)</f>
        <v>0</v>
      </c>
      <c r="BC113" s="2">
        <f>IF(AZ113=3,G113,0)</f>
        <v>0</v>
      </c>
      <c r="BD113" s="2">
        <f>IF(AZ113=4,G113,0)</f>
        <v>0</v>
      </c>
      <c r="BE113" s="2">
        <f>IF(AZ113=5,G113,0)</f>
        <v>0</v>
      </c>
      <c r="CA113" s="31">
        <v>12</v>
      </c>
      <c r="CB113" s="31">
        <v>0</v>
      </c>
      <c r="CZ113" s="2">
        <v>4.5100000000000001E-2</v>
      </c>
    </row>
    <row r="114" spans="1:104">
      <c r="A114" s="32"/>
      <c r="B114" s="33"/>
      <c r="C114" s="71" t="s">
        <v>140</v>
      </c>
      <c r="D114" s="72"/>
      <c r="E114" s="62">
        <v>0</v>
      </c>
      <c r="F114" s="52"/>
      <c r="G114" s="36"/>
      <c r="M114" s="37" t="s">
        <v>140</v>
      </c>
      <c r="O114" s="23"/>
    </row>
    <row r="115" spans="1:104">
      <c r="A115" s="32"/>
      <c r="B115" s="33"/>
      <c r="C115" s="71" t="s">
        <v>141</v>
      </c>
      <c r="D115" s="72"/>
      <c r="E115" s="62">
        <v>1</v>
      </c>
      <c r="F115" s="52"/>
      <c r="G115" s="36"/>
      <c r="M115" s="37" t="s">
        <v>141</v>
      </c>
      <c r="O115" s="23"/>
    </row>
    <row r="116" spans="1:104">
      <c r="A116" s="32"/>
      <c r="B116" s="33"/>
      <c r="C116" s="71" t="s">
        <v>137</v>
      </c>
      <c r="D116" s="72"/>
      <c r="E116" s="62">
        <v>0</v>
      </c>
      <c r="F116" s="52"/>
      <c r="G116" s="36"/>
      <c r="M116" s="37" t="s">
        <v>137</v>
      </c>
      <c r="O116" s="23"/>
    </row>
    <row r="117" spans="1:104">
      <c r="A117" s="32"/>
      <c r="B117" s="33"/>
      <c r="C117" s="71" t="s">
        <v>142</v>
      </c>
      <c r="D117" s="72"/>
      <c r="E117" s="62">
        <v>0</v>
      </c>
      <c r="F117" s="52"/>
      <c r="G117" s="36"/>
      <c r="M117" s="37" t="s">
        <v>142</v>
      </c>
      <c r="O117" s="23"/>
    </row>
    <row r="118" spans="1:104" ht="20.399999999999999">
      <c r="A118" s="24">
        <v>36</v>
      </c>
      <c r="B118" s="25" t="s">
        <v>143</v>
      </c>
      <c r="C118" s="26" t="s">
        <v>144</v>
      </c>
      <c r="D118" s="27" t="s">
        <v>116</v>
      </c>
      <c r="E118" s="61">
        <v>1</v>
      </c>
      <c r="F118" s="51">
        <v>0</v>
      </c>
      <c r="G118" s="28">
        <f>E118*F118</f>
        <v>0</v>
      </c>
      <c r="H118" s="29">
        <v>21</v>
      </c>
      <c r="I118" s="38" t="s">
        <v>320</v>
      </c>
      <c r="O118" s="23">
        <v>2</v>
      </c>
      <c r="AA118" s="2">
        <v>12</v>
      </c>
      <c r="AB118" s="2">
        <v>0</v>
      </c>
      <c r="AC118" s="2">
        <v>34</v>
      </c>
      <c r="AZ118" s="2">
        <v>1</v>
      </c>
      <c r="BA118" s="2">
        <f>IF(AZ118=1,G118,0)</f>
        <v>0</v>
      </c>
      <c r="BB118" s="2">
        <f>IF(AZ118=2,G118,0)</f>
        <v>0</v>
      </c>
      <c r="BC118" s="2">
        <f>IF(AZ118=3,G118,0)</f>
        <v>0</v>
      </c>
      <c r="BD118" s="2">
        <f>IF(AZ118=4,G118,0)</f>
        <v>0</v>
      </c>
      <c r="BE118" s="2">
        <f>IF(AZ118=5,G118,0)</f>
        <v>0</v>
      </c>
      <c r="CA118" s="31">
        <v>12</v>
      </c>
      <c r="CB118" s="31">
        <v>0</v>
      </c>
      <c r="CZ118" s="2">
        <v>8.3299999999999999E-2</v>
      </c>
    </row>
    <row r="119" spans="1:104">
      <c r="A119" s="32"/>
      <c r="B119" s="33"/>
      <c r="C119" s="71" t="s">
        <v>140</v>
      </c>
      <c r="D119" s="72"/>
      <c r="E119" s="62">
        <v>0</v>
      </c>
      <c r="F119" s="52"/>
      <c r="G119" s="36"/>
      <c r="M119" s="37" t="s">
        <v>140</v>
      </c>
      <c r="O119" s="23"/>
    </row>
    <row r="120" spans="1:104">
      <c r="A120" s="32"/>
      <c r="B120" s="33"/>
      <c r="C120" s="71" t="s">
        <v>141</v>
      </c>
      <c r="D120" s="72"/>
      <c r="E120" s="62">
        <v>1</v>
      </c>
      <c r="F120" s="52"/>
      <c r="G120" s="36"/>
      <c r="M120" s="37" t="s">
        <v>141</v>
      </c>
      <c r="O120" s="23"/>
    </row>
    <row r="121" spans="1:104">
      <c r="A121" s="32"/>
      <c r="B121" s="33"/>
      <c r="C121" s="71" t="s">
        <v>137</v>
      </c>
      <c r="D121" s="72"/>
      <c r="E121" s="62">
        <v>0</v>
      </c>
      <c r="F121" s="52"/>
      <c r="G121" s="36"/>
      <c r="M121" s="37" t="s">
        <v>137</v>
      </c>
      <c r="O121" s="23"/>
    </row>
    <row r="122" spans="1:104">
      <c r="A122" s="32"/>
      <c r="B122" s="33"/>
      <c r="C122" s="71" t="s">
        <v>142</v>
      </c>
      <c r="D122" s="72"/>
      <c r="E122" s="62">
        <v>0</v>
      </c>
      <c r="F122" s="52"/>
      <c r="G122" s="36"/>
      <c r="M122" s="37" t="s">
        <v>142</v>
      </c>
      <c r="O122" s="23"/>
    </row>
    <row r="123" spans="1:104" ht="20.399999999999999">
      <c r="A123" s="24">
        <v>37</v>
      </c>
      <c r="B123" s="25" t="s">
        <v>145</v>
      </c>
      <c r="C123" s="26" t="s">
        <v>146</v>
      </c>
      <c r="D123" s="27" t="s">
        <v>116</v>
      </c>
      <c r="E123" s="61">
        <v>2</v>
      </c>
      <c r="F123" s="51">
        <v>0</v>
      </c>
      <c r="G123" s="28">
        <f>E123*F123</f>
        <v>0</v>
      </c>
      <c r="H123" s="29">
        <v>21</v>
      </c>
      <c r="I123" s="38" t="s">
        <v>320</v>
      </c>
      <c r="O123" s="23">
        <v>2</v>
      </c>
      <c r="AA123" s="2">
        <v>12</v>
      </c>
      <c r="AB123" s="2">
        <v>0</v>
      </c>
      <c r="AC123" s="2">
        <v>35</v>
      </c>
      <c r="AZ123" s="2">
        <v>1</v>
      </c>
      <c r="BA123" s="2">
        <f>IF(AZ123=1,G123,0)</f>
        <v>0</v>
      </c>
      <c r="BB123" s="2">
        <f>IF(AZ123=2,G123,0)</f>
        <v>0</v>
      </c>
      <c r="BC123" s="2">
        <f>IF(AZ123=3,G123,0)</f>
        <v>0</v>
      </c>
      <c r="BD123" s="2">
        <f>IF(AZ123=4,G123,0)</f>
        <v>0</v>
      </c>
      <c r="BE123" s="2">
        <f>IF(AZ123=5,G123,0)</f>
        <v>0</v>
      </c>
      <c r="CA123" s="31">
        <v>12</v>
      </c>
      <c r="CB123" s="31">
        <v>0</v>
      </c>
      <c r="CZ123" s="2">
        <v>4.165E-2</v>
      </c>
    </row>
    <row r="124" spans="1:104">
      <c r="A124" s="32"/>
      <c r="B124" s="33"/>
      <c r="C124" s="71" t="s">
        <v>140</v>
      </c>
      <c r="D124" s="72"/>
      <c r="E124" s="62">
        <v>0</v>
      </c>
      <c r="F124" s="52"/>
      <c r="G124" s="36"/>
      <c r="M124" s="37" t="s">
        <v>140</v>
      </c>
      <c r="O124" s="23"/>
    </row>
    <row r="125" spans="1:104">
      <c r="A125" s="32"/>
      <c r="B125" s="33"/>
      <c r="C125" s="71" t="s">
        <v>141</v>
      </c>
      <c r="D125" s="72"/>
      <c r="E125" s="62">
        <v>1</v>
      </c>
      <c r="F125" s="52"/>
      <c r="G125" s="36"/>
      <c r="M125" s="37" t="s">
        <v>141</v>
      </c>
      <c r="O125" s="23"/>
    </row>
    <row r="126" spans="1:104">
      <c r="A126" s="32"/>
      <c r="B126" s="33"/>
      <c r="C126" s="71" t="s">
        <v>147</v>
      </c>
      <c r="D126" s="72"/>
      <c r="E126" s="62">
        <v>1</v>
      </c>
      <c r="F126" s="52"/>
      <c r="G126" s="36"/>
      <c r="M126" s="37" t="s">
        <v>147</v>
      </c>
      <c r="O126" s="23"/>
    </row>
    <row r="127" spans="1:104">
      <c r="A127" s="32"/>
      <c r="B127" s="33"/>
      <c r="C127" s="71" t="s">
        <v>142</v>
      </c>
      <c r="D127" s="72"/>
      <c r="E127" s="62">
        <v>0</v>
      </c>
      <c r="F127" s="52"/>
      <c r="G127" s="36"/>
      <c r="M127" s="37" t="s">
        <v>142</v>
      </c>
      <c r="O127" s="23"/>
    </row>
    <row r="128" spans="1:104" ht="20.399999999999999">
      <c r="A128" s="24">
        <v>38</v>
      </c>
      <c r="B128" s="25" t="s">
        <v>148</v>
      </c>
      <c r="C128" s="26" t="s">
        <v>149</v>
      </c>
      <c r="D128" s="27" t="s">
        <v>116</v>
      </c>
      <c r="E128" s="61">
        <v>1</v>
      </c>
      <c r="F128" s="51">
        <v>0</v>
      </c>
      <c r="G128" s="28">
        <f>E128*F128</f>
        <v>0</v>
      </c>
      <c r="H128" s="29">
        <v>21</v>
      </c>
      <c r="I128" s="38" t="s">
        <v>320</v>
      </c>
      <c r="O128" s="23">
        <v>2</v>
      </c>
      <c r="AA128" s="2">
        <v>12</v>
      </c>
      <c r="AB128" s="2">
        <v>0</v>
      </c>
      <c r="AC128" s="2">
        <v>36</v>
      </c>
      <c r="AZ128" s="2">
        <v>1</v>
      </c>
      <c r="BA128" s="2">
        <f>IF(AZ128=1,G128,0)</f>
        <v>0</v>
      </c>
      <c r="BB128" s="2">
        <f>IF(AZ128=2,G128,0)</f>
        <v>0</v>
      </c>
      <c r="BC128" s="2">
        <f>IF(AZ128=3,G128,0)</f>
        <v>0</v>
      </c>
      <c r="BD128" s="2">
        <f>IF(AZ128=4,G128,0)</f>
        <v>0</v>
      </c>
      <c r="BE128" s="2">
        <f>IF(AZ128=5,G128,0)</f>
        <v>0</v>
      </c>
      <c r="CA128" s="31">
        <v>12</v>
      </c>
      <c r="CB128" s="31">
        <v>0</v>
      </c>
      <c r="CZ128" s="2">
        <v>6.9419999999999996E-2</v>
      </c>
    </row>
    <row r="129" spans="1:104">
      <c r="A129" s="32"/>
      <c r="B129" s="33"/>
      <c r="C129" s="71" t="s">
        <v>140</v>
      </c>
      <c r="D129" s="72"/>
      <c r="E129" s="62">
        <v>0</v>
      </c>
      <c r="F129" s="52"/>
      <c r="G129" s="36"/>
      <c r="M129" s="37" t="s">
        <v>140</v>
      </c>
      <c r="O129" s="23"/>
    </row>
    <row r="130" spans="1:104">
      <c r="A130" s="32"/>
      <c r="B130" s="33"/>
      <c r="C130" s="71" t="s">
        <v>136</v>
      </c>
      <c r="D130" s="72"/>
      <c r="E130" s="62">
        <v>0</v>
      </c>
      <c r="F130" s="52"/>
      <c r="G130" s="36"/>
      <c r="M130" s="37" t="s">
        <v>136</v>
      </c>
      <c r="O130" s="23"/>
    </row>
    <row r="131" spans="1:104">
      <c r="A131" s="32"/>
      <c r="B131" s="33"/>
      <c r="C131" s="71" t="s">
        <v>137</v>
      </c>
      <c r="D131" s="72"/>
      <c r="E131" s="62">
        <v>0</v>
      </c>
      <c r="F131" s="52"/>
      <c r="G131" s="36"/>
      <c r="M131" s="37" t="s">
        <v>137</v>
      </c>
      <c r="O131" s="23"/>
    </row>
    <row r="132" spans="1:104">
      <c r="A132" s="32"/>
      <c r="B132" s="33"/>
      <c r="C132" s="71" t="s">
        <v>120</v>
      </c>
      <c r="D132" s="72"/>
      <c r="E132" s="62">
        <v>1</v>
      </c>
      <c r="F132" s="52"/>
      <c r="G132" s="36"/>
      <c r="M132" s="37" t="s">
        <v>120</v>
      </c>
      <c r="O132" s="23"/>
    </row>
    <row r="133" spans="1:104" ht="20.399999999999999">
      <c r="A133" s="24">
        <v>39</v>
      </c>
      <c r="B133" s="25" t="s">
        <v>150</v>
      </c>
      <c r="C133" s="26" t="s">
        <v>151</v>
      </c>
      <c r="D133" s="27" t="s">
        <v>116</v>
      </c>
      <c r="E133" s="61">
        <v>1</v>
      </c>
      <c r="F133" s="51">
        <v>0</v>
      </c>
      <c r="G133" s="28">
        <f>E133*F133</f>
        <v>0</v>
      </c>
      <c r="H133" s="29">
        <v>21</v>
      </c>
      <c r="I133" s="38" t="s">
        <v>320</v>
      </c>
      <c r="O133" s="23">
        <v>2</v>
      </c>
      <c r="AA133" s="2">
        <v>12</v>
      </c>
      <c r="AB133" s="2">
        <v>0</v>
      </c>
      <c r="AC133" s="2">
        <v>37</v>
      </c>
      <c r="AZ133" s="2">
        <v>1</v>
      </c>
      <c r="BA133" s="2">
        <f>IF(AZ133=1,G133,0)</f>
        <v>0</v>
      </c>
      <c r="BB133" s="2">
        <f>IF(AZ133=2,G133,0)</f>
        <v>0</v>
      </c>
      <c r="BC133" s="2">
        <f>IF(AZ133=3,G133,0)</f>
        <v>0</v>
      </c>
      <c r="BD133" s="2">
        <f>IF(AZ133=4,G133,0)</f>
        <v>0</v>
      </c>
      <c r="BE133" s="2">
        <f>IF(AZ133=5,G133,0)</f>
        <v>0</v>
      </c>
      <c r="CA133" s="31">
        <v>12</v>
      </c>
      <c r="CB133" s="31">
        <v>0</v>
      </c>
      <c r="CZ133" s="2">
        <v>3.3000000000000002E-2</v>
      </c>
    </row>
    <row r="134" spans="1:104">
      <c r="A134" s="32"/>
      <c r="B134" s="33"/>
      <c r="C134" s="71" t="s">
        <v>140</v>
      </c>
      <c r="D134" s="72"/>
      <c r="E134" s="62">
        <v>0</v>
      </c>
      <c r="F134" s="52"/>
      <c r="G134" s="36"/>
      <c r="M134" s="37" t="s">
        <v>140</v>
      </c>
      <c r="O134" s="23"/>
    </row>
    <row r="135" spans="1:104">
      <c r="A135" s="32"/>
      <c r="B135" s="33"/>
      <c r="C135" s="71" t="s">
        <v>136</v>
      </c>
      <c r="D135" s="72"/>
      <c r="E135" s="62">
        <v>0</v>
      </c>
      <c r="F135" s="52"/>
      <c r="G135" s="36"/>
      <c r="M135" s="37" t="s">
        <v>136</v>
      </c>
      <c r="O135" s="23"/>
    </row>
    <row r="136" spans="1:104">
      <c r="A136" s="32"/>
      <c r="B136" s="33"/>
      <c r="C136" s="71" t="s">
        <v>137</v>
      </c>
      <c r="D136" s="72"/>
      <c r="E136" s="62">
        <v>0</v>
      </c>
      <c r="F136" s="52"/>
      <c r="G136" s="36"/>
      <c r="M136" s="37" t="s">
        <v>137</v>
      </c>
      <c r="O136" s="23"/>
    </row>
    <row r="137" spans="1:104">
      <c r="A137" s="32"/>
      <c r="B137" s="33"/>
      <c r="C137" s="71" t="s">
        <v>120</v>
      </c>
      <c r="D137" s="72"/>
      <c r="E137" s="62">
        <v>1</v>
      </c>
      <c r="F137" s="52"/>
      <c r="G137" s="36"/>
      <c r="M137" s="37" t="s">
        <v>120</v>
      </c>
      <c r="O137" s="23"/>
    </row>
    <row r="138" spans="1:104">
      <c r="A138" s="39"/>
      <c r="B138" s="40" t="s">
        <v>13</v>
      </c>
      <c r="C138" s="41" t="str">
        <f>CONCATENATE(B92," ",C92)</f>
        <v>3 Svislé a kompletní konstrukce</v>
      </c>
      <c r="D138" s="42"/>
      <c r="E138" s="63"/>
      <c r="F138" s="53"/>
      <c r="G138" s="44">
        <f>SUM(G92:G137)</f>
        <v>0</v>
      </c>
      <c r="O138" s="23">
        <v>4</v>
      </c>
      <c r="BA138" s="45">
        <f>SUM(BA92:BA137)</f>
        <v>0</v>
      </c>
      <c r="BB138" s="45">
        <f>SUM(BB92:BB137)</f>
        <v>0</v>
      </c>
      <c r="BC138" s="45">
        <f>SUM(BC92:BC137)</f>
        <v>0</v>
      </c>
      <c r="BD138" s="45">
        <f>SUM(BD92:BD137)</f>
        <v>0</v>
      </c>
      <c r="BE138" s="45">
        <f>SUM(BE92:BE137)</f>
        <v>0</v>
      </c>
    </row>
    <row r="139" spans="1:104">
      <c r="A139" s="16" t="s">
        <v>10</v>
      </c>
      <c r="B139" s="17" t="s">
        <v>152</v>
      </c>
      <c r="C139" s="18" t="s">
        <v>153</v>
      </c>
      <c r="D139" s="19"/>
      <c r="E139" s="60"/>
      <c r="F139" s="54"/>
      <c r="G139" s="21"/>
      <c r="H139" s="22"/>
      <c r="I139" s="22"/>
      <c r="O139" s="23">
        <v>1</v>
      </c>
    </row>
    <row r="140" spans="1:104">
      <c r="A140" s="24">
        <v>40</v>
      </c>
      <c r="B140" s="25" t="s">
        <v>154</v>
      </c>
      <c r="C140" s="26" t="s">
        <v>155</v>
      </c>
      <c r="D140" s="27" t="s">
        <v>65</v>
      </c>
      <c r="E140" s="61">
        <v>52.7</v>
      </c>
      <c r="F140" s="51"/>
      <c r="G140" s="28">
        <f>E140*F140</f>
        <v>0</v>
      </c>
      <c r="H140" s="29">
        <v>21</v>
      </c>
      <c r="I140" s="30" t="s">
        <v>319</v>
      </c>
      <c r="O140" s="23">
        <v>2</v>
      </c>
      <c r="AA140" s="2">
        <v>1</v>
      </c>
      <c r="AB140" s="2">
        <v>1</v>
      </c>
      <c r="AC140" s="2">
        <v>1</v>
      </c>
      <c r="AZ140" s="2">
        <v>1</v>
      </c>
      <c r="BA140" s="2">
        <f>IF(AZ140=1,G140,0)</f>
        <v>0</v>
      </c>
      <c r="BB140" s="2">
        <f>IF(AZ140=2,G140,0)</f>
        <v>0</v>
      </c>
      <c r="BC140" s="2">
        <f>IF(AZ140=3,G140,0)</f>
        <v>0</v>
      </c>
      <c r="BD140" s="2">
        <f>IF(AZ140=4,G140,0)</f>
        <v>0</v>
      </c>
      <c r="BE140" s="2">
        <f>IF(AZ140=5,G140,0)</f>
        <v>0</v>
      </c>
      <c r="CA140" s="31">
        <v>1</v>
      </c>
      <c r="CB140" s="31">
        <v>1</v>
      </c>
      <c r="CZ140" s="2">
        <v>6.5000000000000002E-2</v>
      </c>
    </row>
    <row r="141" spans="1:104">
      <c r="A141" s="32"/>
      <c r="B141" s="33"/>
      <c r="C141" s="71" t="s">
        <v>156</v>
      </c>
      <c r="D141" s="72"/>
      <c r="E141" s="62">
        <v>52.7</v>
      </c>
      <c r="F141" s="52"/>
      <c r="G141" s="36"/>
      <c r="M141" s="37" t="s">
        <v>156</v>
      </c>
      <c r="O141" s="23"/>
    </row>
    <row r="142" spans="1:104" ht="20.399999999999999">
      <c r="A142" s="24">
        <v>41</v>
      </c>
      <c r="B142" s="25" t="s">
        <v>157</v>
      </c>
      <c r="C142" s="26" t="s">
        <v>158</v>
      </c>
      <c r="D142" s="27" t="s">
        <v>65</v>
      </c>
      <c r="E142" s="61">
        <v>62.06</v>
      </c>
      <c r="F142" s="51">
        <v>0</v>
      </c>
      <c r="G142" s="28">
        <f>E142*F142</f>
        <v>0</v>
      </c>
      <c r="H142" s="29">
        <v>21</v>
      </c>
      <c r="I142" s="30" t="s">
        <v>319</v>
      </c>
      <c r="O142" s="23">
        <v>2</v>
      </c>
      <c r="AA142" s="2">
        <v>1</v>
      </c>
      <c r="AB142" s="2">
        <v>1</v>
      </c>
      <c r="AC142" s="2">
        <v>1</v>
      </c>
      <c r="AZ142" s="2">
        <v>1</v>
      </c>
      <c r="BA142" s="2">
        <f>IF(AZ142=1,G142,0)</f>
        <v>0</v>
      </c>
      <c r="BB142" s="2">
        <f>IF(AZ142=2,G142,0)</f>
        <v>0</v>
      </c>
      <c r="BC142" s="2">
        <f>IF(AZ142=3,G142,0)</f>
        <v>0</v>
      </c>
      <c r="BD142" s="2">
        <f>IF(AZ142=4,G142,0)</f>
        <v>0</v>
      </c>
      <c r="BE142" s="2">
        <f>IF(AZ142=5,G142,0)</f>
        <v>0</v>
      </c>
      <c r="CA142" s="31">
        <v>1</v>
      </c>
      <c r="CB142" s="31">
        <v>1</v>
      </c>
      <c r="CZ142" s="2">
        <v>0.33074999999999999</v>
      </c>
    </row>
    <row r="143" spans="1:104">
      <c r="A143" s="32"/>
      <c r="B143" s="33"/>
      <c r="C143" s="71" t="s">
        <v>159</v>
      </c>
      <c r="D143" s="72"/>
      <c r="E143" s="62">
        <v>9.36</v>
      </c>
      <c r="F143" s="52"/>
      <c r="G143" s="36"/>
      <c r="M143" s="37" t="s">
        <v>159</v>
      </c>
      <c r="O143" s="23"/>
    </row>
    <row r="144" spans="1:104">
      <c r="A144" s="32"/>
      <c r="B144" s="33"/>
      <c r="C144" s="71" t="s">
        <v>160</v>
      </c>
      <c r="D144" s="72"/>
      <c r="E144" s="62">
        <v>52.7</v>
      </c>
      <c r="F144" s="52"/>
      <c r="G144" s="36"/>
      <c r="M144" s="37" t="s">
        <v>160</v>
      </c>
      <c r="O144" s="23"/>
    </row>
    <row r="145" spans="1:104">
      <c r="A145" s="24">
        <v>42</v>
      </c>
      <c r="B145" s="25" t="s">
        <v>161</v>
      </c>
      <c r="C145" s="26" t="s">
        <v>162</v>
      </c>
      <c r="D145" s="27" t="s">
        <v>65</v>
      </c>
      <c r="E145" s="61">
        <v>865.5</v>
      </c>
      <c r="F145" s="51">
        <v>0</v>
      </c>
      <c r="G145" s="28">
        <f>E145*F145</f>
        <v>0</v>
      </c>
      <c r="H145" s="29">
        <v>21</v>
      </c>
      <c r="I145" s="30" t="s">
        <v>319</v>
      </c>
      <c r="O145" s="23">
        <v>2</v>
      </c>
      <c r="AA145" s="2">
        <v>1</v>
      </c>
      <c r="AB145" s="2">
        <v>1</v>
      </c>
      <c r="AC145" s="2">
        <v>1</v>
      </c>
      <c r="AZ145" s="2">
        <v>1</v>
      </c>
      <c r="BA145" s="2">
        <f>IF(AZ145=1,G145,0)</f>
        <v>0</v>
      </c>
      <c r="BB145" s="2">
        <f>IF(AZ145=2,G145,0)</f>
        <v>0</v>
      </c>
      <c r="BC145" s="2">
        <f>IF(AZ145=3,G145,0)</f>
        <v>0</v>
      </c>
      <c r="BD145" s="2">
        <f>IF(AZ145=4,G145,0)</f>
        <v>0</v>
      </c>
      <c r="BE145" s="2">
        <f>IF(AZ145=5,G145,0)</f>
        <v>0</v>
      </c>
      <c r="CA145" s="31">
        <v>1</v>
      </c>
      <c r="CB145" s="31">
        <v>1</v>
      </c>
      <c r="CZ145" s="2">
        <v>0.441</v>
      </c>
    </row>
    <row r="146" spans="1:104" ht="21">
      <c r="A146" s="32"/>
      <c r="B146" s="33"/>
      <c r="C146" s="71" t="s">
        <v>163</v>
      </c>
      <c r="D146" s="72"/>
      <c r="E146" s="62">
        <v>865.5</v>
      </c>
      <c r="F146" s="52"/>
      <c r="G146" s="36"/>
      <c r="M146" s="37" t="s">
        <v>163</v>
      </c>
      <c r="O146" s="23"/>
    </row>
    <row r="147" spans="1:104" ht="20.399999999999999">
      <c r="A147" s="24">
        <v>43</v>
      </c>
      <c r="B147" s="25" t="s">
        <v>164</v>
      </c>
      <c r="C147" s="26" t="s">
        <v>165</v>
      </c>
      <c r="D147" s="27" t="s">
        <v>65</v>
      </c>
      <c r="E147" s="61">
        <v>865.5</v>
      </c>
      <c r="F147" s="51">
        <v>0</v>
      </c>
      <c r="G147" s="28">
        <f>E147*F147</f>
        <v>0</v>
      </c>
      <c r="H147" s="29">
        <v>21</v>
      </c>
      <c r="I147" s="30" t="s">
        <v>319</v>
      </c>
      <c r="O147" s="23">
        <v>2</v>
      </c>
      <c r="AA147" s="2">
        <v>1</v>
      </c>
      <c r="AB147" s="2">
        <v>1</v>
      </c>
      <c r="AC147" s="2">
        <v>1</v>
      </c>
      <c r="AZ147" s="2">
        <v>1</v>
      </c>
      <c r="BA147" s="2">
        <f>IF(AZ147=1,G147,0)</f>
        <v>0</v>
      </c>
      <c r="BB147" s="2">
        <f>IF(AZ147=2,G147,0)</f>
        <v>0</v>
      </c>
      <c r="BC147" s="2">
        <f>IF(AZ147=3,G147,0)</f>
        <v>0</v>
      </c>
      <c r="BD147" s="2">
        <f>IF(AZ147=4,G147,0)</f>
        <v>0</v>
      </c>
      <c r="BE147" s="2">
        <f>IF(AZ147=5,G147,0)</f>
        <v>0</v>
      </c>
      <c r="CA147" s="31">
        <v>1</v>
      </c>
      <c r="CB147" s="31">
        <v>1</v>
      </c>
      <c r="CZ147" s="2">
        <v>0.55125000000000002</v>
      </c>
    </row>
    <row r="148" spans="1:104" ht="21">
      <c r="A148" s="32"/>
      <c r="B148" s="33"/>
      <c r="C148" s="71" t="s">
        <v>163</v>
      </c>
      <c r="D148" s="72"/>
      <c r="E148" s="62">
        <v>865.5</v>
      </c>
      <c r="F148" s="52"/>
      <c r="G148" s="36"/>
      <c r="M148" s="37" t="s">
        <v>163</v>
      </c>
      <c r="O148" s="23"/>
    </row>
    <row r="149" spans="1:104">
      <c r="A149" s="24">
        <v>44</v>
      </c>
      <c r="B149" s="25" t="s">
        <v>166</v>
      </c>
      <c r="C149" s="26" t="s">
        <v>167</v>
      </c>
      <c r="D149" s="27" t="s">
        <v>65</v>
      </c>
      <c r="E149" s="61">
        <v>786.4</v>
      </c>
      <c r="F149" s="51">
        <v>0</v>
      </c>
      <c r="G149" s="28">
        <f>E149*F149</f>
        <v>0</v>
      </c>
      <c r="H149" s="29">
        <v>21</v>
      </c>
      <c r="I149" s="30" t="s">
        <v>319</v>
      </c>
      <c r="O149" s="23">
        <v>2</v>
      </c>
      <c r="AA149" s="2">
        <v>1</v>
      </c>
      <c r="AB149" s="2">
        <v>1</v>
      </c>
      <c r="AC149" s="2">
        <v>1</v>
      </c>
      <c r="AZ149" s="2">
        <v>1</v>
      </c>
      <c r="BA149" s="2">
        <f>IF(AZ149=1,G149,0)</f>
        <v>0</v>
      </c>
      <c r="BB149" s="2">
        <f>IF(AZ149=2,G149,0)</f>
        <v>0</v>
      </c>
      <c r="BC149" s="2">
        <f>IF(AZ149=3,G149,0)</f>
        <v>0</v>
      </c>
      <c r="BD149" s="2">
        <f>IF(AZ149=4,G149,0)</f>
        <v>0</v>
      </c>
      <c r="BE149" s="2">
        <f>IF(AZ149=5,G149,0)</f>
        <v>0</v>
      </c>
      <c r="CA149" s="31">
        <v>1</v>
      </c>
      <c r="CB149" s="31">
        <v>1</v>
      </c>
      <c r="CZ149" s="2">
        <v>6.5199999999999998E-3</v>
      </c>
    </row>
    <row r="150" spans="1:104">
      <c r="A150" s="32"/>
      <c r="B150" s="33"/>
      <c r="C150" s="71" t="s">
        <v>168</v>
      </c>
      <c r="D150" s="72"/>
      <c r="E150" s="62">
        <v>661.4</v>
      </c>
      <c r="F150" s="52"/>
      <c r="G150" s="36"/>
      <c r="M150" s="37" t="s">
        <v>168</v>
      </c>
      <c r="O150" s="23"/>
    </row>
    <row r="151" spans="1:104">
      <c r="A151" s="32"/>
      <c r="B151" s="33"/>
      <c r="C151" s="71" t="s">
        <v>169</v>
      </c>
      <c r="D151" s="72"/>
      <c r="E151" s="62">
        <v>125</v>
      </c>
      <c r="F151" s="52"/>
      <c r="G151" s="36"/>
      <c r="M151" s="37" t="s">
        <v>169</v>
      </c>
      <c r="O151" s="23"/>
    </row>
    <row r="152" spans="1:104">
      <c r="A152" s="24">
        <v>45</v>
      </c>
      <c r="B152" s="25" t="s">
        <v>170</v>
      </c>
      <c r="C152" s="26" t="s">
        <v>171</v>
      </c>
      <c r="D152" s="27" t="s">
        <v>65</v>
      </c>
      <c r="E152" s="61">
        <v>786.4</v>
      </c>
      <c r="F152" s="51">
        <v>0</v>
      </c>
      <c r="G152" s="28">
        <f>E152*F152</f>
        <v>0</v>
      </c>
      <c r="H152" s="29">
        <v>21</v>
      </c>
      <c r="I152" s="30" t="s">
        <v>319</v>
      </c>
      <c r="O152" s="23">
        <v>2</v>
      </c>
      <c r="AA152" s="2">
        <v>1</v>
      </c>
      <c r="AB152" s="2">
        <v>1</v>
      </c>
      <c r="AC152" s="2">
        <v>1</v>
      </c>
      <c r="AZ152" s="2">
        <v>1</v>
      </c>
      <c r="BA152" s="2">
        <f>IF(AZ152=1,G152,0)</f>
        <v>0</v>
      </c>
      <c r="BB152" s="2">
        <f>IF(AZ152=2,G152,0)</f>
        <v>0</v>
      </c>
      <c r="BC152" s="2">
        <f>IF(AZ152=3,G152,0)</f>
        <v>0</v>
      </c>
      <c r="BD152" s="2">
        <f>IF(AZ152=4,G152,0)</f>
        <v>0</v>
      </c>
      <c r="BE152" s="2">
        <f>IF(AZ152=5,G152,0)</f>
        <v>0</v>
      </c>
      <c r="CA152" s="31">
        <v>1</v>
      </c>
      <c r="CB152" s="31">
        <v>1</v>
      </c>
      <c r="CZ152" s="2">
        <v>6.0999999999999997E-4</v>
      </c>
    </row>
    <row r="153" spans="1:104">
      <c r="A153" s="32"/>
      <c r="B153" s="33"/>
      <c r="C153" s="71" t="s">
        <v>168</v>
      </c>
      <c r="D153" s="72"/>
      <c r="E153" s="62">
        <v>661.4</v>
      </c>
      <c r="F153" s="52"/>
      <c r="G153" s="36"/>
      <c r="M153" s="37" t="s">
        <v>168</v>
      </c>
      <c r="O153" s="23"/>
    </row>
    <row r="154" spans="1:104">
      <c r="A154" s="32"/>
      <c r="B154" s="33"/>
      <c r="C154" s="71" t="s">
        <v>169</v>
      </c>
      <c r="D154" s="72"/>
      <c r="E154" s="62">
        <v>125</v>
      </c>
      <c r="F154" s="52"/>
      <c r="G154" s="36"/>
      <c r="M154" s="37" t="s">
        <v>169</v>
      </c>
      <c r="O154" s="23"/>
    </row>
    <row r="155" spans="1:104">
      <c r="A155" s="24">
        <v>46</v>
      </c>
      <c r="B155" s="25" t="s">
        <v>172</v>
      </c>
      <c r="C155" s="26" t="s">
        <v>173</v>
      </c>
      <c r="D155" s="27" t="s">
        <v>65</v>
      </c>
      <c r="E155" s="61">
        <v>786.4</v>
      </c>
      <c r="F155" s="51">
        <v>0</v>
      </c>
      <c r="G155" s="28">
        <f>E155*F155</f>
        <v>0</v>
      </c>
      <c r="H155" s="29">
        <v>21</v>
      </c>
      <c r="I155" s="30" t="s">
        <v>319</v>
      </c>
      <c r="O155" s="23">
        <v>2</v>
      </c>
      <c r="AA155" s="2">
        <v>1</v>
      </c>
      <c r="AB155" s="2">
        <v>1</v>
      </c>
      <c r="AC155" s="2">
        <v>1</v>
      </c>
      <c r="AZ155" s="2">
        <v>1</v>
      </c>
      <c r="BA155" s="2">
        <f>IF(AZ155=1,G155,0)</f>
        <v>0</v>
      </c>
      <c r="BB155" s="2">
        <f>IF(AZ155=2,G155,0)</f>
        <v>0</v>
      </c>
      <c r="BC155" s="2">
        <f>IF(AZ155=3,G155,0)</f>
        <v>0</v>
      </c>
      <c r="BD155" s="2">
        <f>IF(AZ155=4,G155,0)</f>
        <v>0</v>
      </c>
      <c r="BE155" s="2">
        <f>IF(AZ155=5,G155,0)</f>
        <v>0</v>
      </c>
      <c r="CA155" s="31">
        <v>1</v>
      </c>
      <c r="CB155" s="31">
        <v>1</v>
      </c>
      <c r="CZ155" s="2">
        <v>0.10141</v>
      </c>
    </row>
    <row r="156" spans="1:104">
      <c r="A156" s="32"/>
      <c r="B156" s="33"/>
      <c r="C156" s="71" t="s">
        <v>168</v>
      </c>
      <c r="D156" s="72"/>
      <c r="E156" s="62">
        <v>661.4</v>
      </c>
      <c r="F156" s="52"/>
      <c r="G156" s="36"/>
      <c r="M156" s="37" t="s">
        <v>168</v>
      </c>
      <c r="O156" s="23"/>
    </row>
    <row r="157" spans="1:104">
      <c r="A157" s="32"/>
      <c r="B157" s="33"/>
      <c r="C157" s="71" t="s">
        <v>169</v>
      </c>
      <c r="D157" s="72"/>
      <c r="E157" s="62">
        <v>125</v>
      </c>
      <c r="F157" s="52"/>
      <c r="G157" s="36"/>
      <c r="M157" s="37" t="s">
        <v>169</v>
      </c>
      <c r="O157" s="23"/>
    </row>
    <row r="158" spans="1:104">
      <c r="A158" s="24">
        <v>47</v>
      </c>
      <c r="B158" s="25" t="s">
        <v>174</v>
      </c>
      <c r="C158" s="26" t="s">
        <v>175</v>
      </c>
      <c r="D158" s="27" t="s">
        <v>65</v>
      </c>
      <c r="E158" s="61">
        <v>786.4</v>
      </c>
      <c r="F158" s="51">
        <v>0</v>
      </c>
      <c r="G158" s="28">
        <f>E158*F158</f>
        <v>0</v>
      </c>
      <c r="H158" s="29">
        <v>21</v>
      </c>
      <c r="I158" s="30" t="s">
        <v>319</v>
      </c>
      <c r="O158" s="23">
        <v>2</v>
      </c>
      <c r="AA158" s="2">
        <v>1</v>
      </c>
      <c r="AB158" s="2">
        <v>1</v>
      </c>
      <c r="AC158" s="2">
        <v>1</v>
      </c>
      <c r="AZ158" s="2">
        <v>1</v>
      </c>
      <c r="BA158" s="2">
        <f>IF(AZ158=1,G158,0)</f>
        <v>0</v>
      </c>
      <c r="BB158" s="2">
        <f>IF(AZ158=2,G158,0)</f>
        <v>0</v>
      </c>
      <c r="BC158" s="2">
        <f>IF(AZ158=3,G158,0)</f>
        <v>0</v>
      </c>
      <c r="BD158" s="2">
        <f>IF(AZ158=4,G158,0)</f>
        <v>0</v>
      </c>
      <c r="BE158" s="2">
        <f>IF(AZ158=5,G158,0)</f>
        <v>0</v>
      </c>
      <c r="CA158" s="31">
        <v>1</v>
      </c>
      <c r="CB158" s="31">
        <v>1</v>
      </c>
      <c r="CZ158" s="2">
        <v>0.15559000000000001</v>
      </c>
    </row>
    <row r="159" spans="1:104">
      <c r="A159" s="32"/>
      <c r="B159" s="33"/>
      <c r="C159" s="71" t="s">
        <v>168</v>
      </c>
      <c r="D159" s="72"/>
      <c r="E159" s="62">
        <v>661.4</v>
      </c>
      <c r="F159" s="52"/>
      <c r="G159" s="36"/>
      <c r="M159" s="37" t="s">
        <v>168</v>
      </c>
      <c r="O159" s="23"/>
    </row>
    <row r="160" spans="1:104">
      <c r="A160" s="32"/>
      <c r="B160" s="33"/>
      <c r="C160" s="71" t="s">
        <v>169</v>
      </c>
      <c r="D160" s="72"/>
      <c r="E160" s="62">
        <v>125</v>
      </c>
      <c r="F160" s="52"/>
      <c r="G160" s="36"/>
      <c r="M160" s="37" t="s">
        <v>169</v>
      </c>
      <c r="O160" s="23"/>
    </row>
    <row r="161" spans="1:104">
      <c r="A161" s="24">
        <v>48</v>
      </c>
      <c r="B161" s="25" t="s">
        <v>176</v>
      </c>
      <c r="C161" s="26" t="s">
        <v>177</v>
      </c>
      <c r="D161" s="27" t="s">
        <v>65</v>
      </c>
      <c r="E161" s="61">
        <v>52.7</v>
      </c>
      <c r="F161" s="51">
        <v>0</v>
      </c>
      <c r="G161" s="28">
        <f>E161*F161</f>
        <v>0</v>
      </c>
      <c r="H161" s="29">
        <v>21</v>
      </c>
      <c r="I161" s="38" t="s">
        <v>320</v>
      </c>
      <c r="O161" s="23">
        <v>2</v>
      </c>
      <c r="AA161" s="2">
        <v>1</v>
      </c>
      <c r="AB161" s="2">
        <v>1</v>
      </c>
      <c r="AC161" s="2">
        <v>1</v>
      </c>
      <c r="AZ161" s="2">
        <v>1</v>
      </c>
      <c r="BA161" s="2">
        <f>IF(AZ161=1,G161,0)</f>
        <v>0</v>
      </c>
      <c r="BB161" s="2">
        <f>IF(AZ161=2,G161,0)</f>
        <v>0</v>
      </c>
      <c r="BC161" s="2">
        <f>IF(AZ161=3,G161,0)</f>
        <v>0</v>
      </c>
      <c r="BD161" s="2">
        <f>IF(AZ161=4,G161,0)</f>
        <v>0</v>
      </c>
      <c r="BE161" s="2">
        <f>IF(AZ161=5,G161,0)</f>
        <v>0</v>
      </c>
      <c r="CA161" s="31">
        <v>1</v>
      </c>
      <c r="CB161" s="31">
        <v>1</v>
      </c>
      <c r="CZ161" s="2">
        <v>8.4250000000000005E-2</v>
      </c>
    </row>
    <row r="162" spans="1:104">
      <c r="A162" s="32"/>
      <c r="B162" s="33"/>
      <c r="C162" s="71" t="s">
        <v>156</v>
      </c>
      <c r="D162" s="72"/>
      <c r="E162" s="62">
        <v>52.7</v>
      </c>
      <c r="F162" s="52"/>
      <c r="G162" s="36"/>
      <c r="M162" s="37" t="s">
        <v>156</v>
      </c>
      <c r="O162" s="23"/>
    </row>
    <row r="163" spans="1:104">
      <c r="A163" s="24">
        <v>49</v>
      </c>
      <c r="B163" s="25" t="s">
        <v>178</v>
      </c>
      <c r="C163" s="26" t="s">
        <v>179</v>
      </c>
      <c r="D163" s="27" t="s">
        <v>65</v>
      </c>
      <c r="E163" s="61">
        <v>55.335000000000001</v>
      </c>
      <c r="F163" s="51">
        <v>0</v>
      </c>
      <c r="G163" s="28">
        <f>E163*F163</f>
        <v>0</v>
      </c>
      <c r="H163" s="29">
        <v>21</v>
      </c>
      <c r="I163" s="30" t="s">
        <v>319</v>
      </c>
      <c r="O163" s="23">
        <v>2</v>
      </c>
      <c r="AA163" s="2">
        <v>3</v>
      </c>
      <c r="AB163" s="2">
        <v>1</v>
      </c>
      <c r="AC163" s="2">
        <v>5924511900</v>
      </c>
      <c r="AZ163" s="2">
        <v>1</v>
      </c>
      <c r="BA163" s="2">
        <f>IF(AZ163=1,G163,0)</f>
        <v>0</v>
      </c>
      <c r="BB163" s="2">
        <f>IF(AZ163=2,G163,0)</f>
        <v>0</v>
      </c>
      <c r="BC163" s="2">
        <f>IF(AZ163=3,G163,0)</f>
        <v>0</v>
      </c>
      <c r="BD163" s="2">
        <f>IF(AZ163=4,G163,0)</f>
        <v>0</v>
      </c>
      <c r="BE163" s="2">
        <f>IF(AZ163=5,G163,0)</f>
        <v>0</v>
      </c>
      <c r="CA163" s="31">
        <v>3</v>
      </c>
      <c r="CB163" s="31">
        <v>1</v>
      </c>
      <c r="CZ163" s="2">
        <v>0.13100000000000001</v>
      </c>
    </row>
    <row r="164" spans="1:104">
      <c r="A164" s="32"/>
      <c r="B164" s="33"/>
      <c r="C164" s="71" t="s">
        <v>180</v>
      </c>
      <c r="D164" s="72"/>
      <c r="E164" s="62">
        <v>55.335000000000001</v>
      </c>
      <c r="F164" s="52"/>
      <c r="G164" s="36"/>
      <c r="M164" s="37" t="s">
        <v>180</v>
      </c>
      <c r="O164" s="23"/>
    </row>
    <row r="165" spans="1:104">
      <c r="A165" s="39"/>
      <c r="B165" s="40" t="s">
        <v>13</v>
      </c>
      <c r="C165" s="41" t="str">
        <f>CONCATENATE(B139," ",C139)</f>
        <v>5 Komunikace</v>
      </c>
      <c r="D165" s="42"/>
      <c r="E165" s="63"/>
      <c r="F165" s="53"/>
      <c r="G165" s="44">
        <f>SUM(G139:G164)</f>
        <v>0</v>
      </c>
      <c r="O165" s="23">
        <v>4</v>
      </c>
      <c r="BA165" s="45">
        <f>SUM(BA139:BA164)</f>
        <v>0</v>
      </c>
      <c r="BB165" s="45">
        <f>SUM(BB139:BB164)</f>
        <v>0</v>
      </c>
      <c r="BC165" s="45">
        <f>SUM(BC139:BC164)</f>
        <v>0</v>
      </c>
      <c r="BD165" s="45">
        <f>SUM(BD139:BD164)</f>
        <v>0</v>
      </c>
      <c r="BE165" s="45">
        <f>SUM(BE139:BE164)</f>
        <v>0</v>
      </c>
    </row>
    <row r="166" spans="1:104">
      <c r="A166" s="16" t="s">
        <v>10</v>
      </c>
      <c r="B166" s="17" t="s">
        <v>181</v>
      </c>
      <c r="C166" s="18" t="s">
        <v>182</v>
      </c>
      <c r="D166" s="19"/>
      <c r="E166" s="60"/>
      <c r="F166" s="54"/>
      <c r="G166" s="21"/>
      <c r="H166" s="22"/>
      <c r="I166" s="22"/>
      <c r="O166" s="23">
        <v>1</v>
      </c>
    </row>
    <row r="167" spans="1:104">
      <c r="A167" s="24">
        <v>50</v>
      </c>
      <c r="B167" s="25" t="s">
        <v>183</v>
      </c>
      <c r="C167" s="26" t="s">
        <v>184</v>
      </c>
      <c r="D167" s="27" t="s">
        <v>185</v>
      </c>
      <c r="E167" s="61">
        <v>25</v>
      </c>
      <c r="F167" s="51"/>
      <c r="G167" s="28">
        <f>E167*F167</f>
        <v>0</v>
      </c>
      <c r="H167" s="29">
        <v>21</v>
      </c>
      <c r="I167" s="30" t="s">
        <v>319</v>
      </c>
      <c r="O167" s="23">
        <v>2</v>
      </c>
      <c r="AA167" s="2">
        <v>1</v>
      </c>
      <c r="AB167" s="2">
        <v>1</v>
      </c>
      <c r="AC167" s="2">
        <v>1</v>
      </c>
      <c r="AZ167" s="2">
        <v>1</v>
      </c>
      <c r="BA167" s="2">
        <f>IF(AZ167=1,G167,0)</f>
        <v>0</v>
      </c>
      <c r="BB167" s="2">
        <f>IF(AZ167=2,G167,0)</f>
        <v>0</v>
      </c>
      <c r="BC167" s="2">
        <f>IF(AZ167=3,G167,0)</f>
        <v>0</v>
      </c>
      <c r="BD167" s="2">
        <f>IF(AZ167=4,G167,0)</f>
        <v>0</v>
      </c>
      <c r="BE167" s="2">
        <f>IF(AZ167=5,G167,0)</f>
        <v>0</v>
      </c>
      <c r="CA167" s="31">
        <v>1</v>
      </c>
      <c r="CB167" s="31">
        <v>1</v>
      </c>
      <c r="CZ167" s="2">
        <v>9.0000000000000006E-5</v>
      </c>
    </row>
    <row r="168" spans="1:104">
      <c r="A168" s="32"/>
      <c r="B168" s="33"/>
      <c r="C168" s="71" t="s">
        <v>186</v>
      </c>
      <c r="D168" s="72"/>
      <c r="E168" s="62">
        <v>25</v>
      </c>
      <c r="F168" s="52"/>
      <c r="G168" s="36"/>
      <c r="M168" s="37" t="s">
        <v>186</v>
      </c>
      <c r="O168" s="23"/>
    </row>
    <row r="169" spans="1:104" ht="20.399999999999999">
      <c r="A169" s="24">
        <v>51</v>
      </c>
      <c r="B169" s="25" t="s">
        <v>187</v>
      </c>
      <c r="C169" s="26" t="s">
        <v>188</v>
      </c>
      <c r="D169" s="27" t="s">
        <v>65</v>
      </c>
      <c r="E169" s="61">
        <v>0.5</v>
      </c>
      <c r="F169" s="51">
        <v>0</v>
      </c>
      <c r="G169" s="28">
        <f>E169*F169</f>
        <v>0</v>
      </c>
      <c r="H169" s="29">
        <v>21</v>
      </c>
      <c r="I169" s="30" t="s">
        <v>319</v>
      </c>
      <c r="O169" s="23">
        <v>2</v>
      </c>
      <c r="AA169" s="2">
        <v>1</v>
      </c>
      <c r="AB169" s="2">
        <v>1</v>
      </c>
      <c r="AC169" s="2">
        <v>1</v>
      </c>
      <c r="AZ169" s="2">
        <v>1</v>
      </c>
      <c r="BA169" s="2">
        <f>IF(AZ169=1,G169,0)</f>
        <v>0</v>
      </c>
      <c r="BB169" s="2">
        <f>IF(AZ169=2,G169,0)</f>
        <v>0</v>
      </c>
      <c r="BC169" s="2">
        <f>IF(AZ169=3,G169,0)</f>
        <v>0</v>
      </c>
      <c r="BD169" s="2">
        <f>IF(AZ169=4,G169,0)</f>
        <v>0</v>
      </c>
      <c r="BE169" s="2">
        <f>IF(AZ169=5,G169,0)</f>
        <v>0</v>
      </c>
      <c r="CA169" s="31">
        <v>1</v>
      </c>
      <c r="CB169" s="31">
        <v>1</v>
      </c>
      <c r="CZ169" s="2">
        <v>7.6000000000000004E-4</v>
      </c>
    </row>
    <row r="170" spans="1:104">
      <c r="A170" s="32"/>
      <c r="B170" s="33"/>
      <c r="C170" s="71" t="s">
        <v>189</v>
      </c>
      <c r="D170" s="72"/>
      <c r="E170" s="62">
        <v>0.5</v>
      </c>
      <c r="F170" s="52"/>
      <c r="G170" s="36"/>
      <c r="M170" s="37" t="s">
        <v>189</v>
      </c>
      <c r="O170" s="23"/>
    </row>
    <row r="171" spans="1:104">
      <c r="A171" s="24">
        <v>52</v>
      </c>
      <c r="B171" s="25" t="s">
        <v>190</v>
      </c>
      <c r="C171" s="26" t="s">
        <v>191</v>
      </c>
      <c r="D171" s="27" t="s">
        <v>185</v>
      </c>
      <c r="E171" s="61">
        <v>25</v>
      </c>
      <c r="F171" s="51">
        <v>0</v>
      </c>
      <c r="G171" s="28">
        <f>E171*F171</f>
        <v>0</v>
      </c>
      <c r="H171" s="29">
        <v>21</v>
      </c>
      <c r="I171" s="30" t="s">
        <v>319</v>
      </c>
      <c r="O171" s="23">
        <v>2</v>
      </c>
      <c r="AA171" s="2">
        <v>1</v>
      </c>
      <c r="AB171" s="2">
        <v>1</v>
      </c>
      <c r="AC171" s="2">
        <v>1</v>
      </c>
      <c r="AZ171" s="2">
        <v>1</v>
      </c>
      <c r="BA171" s="2">
        <f>IF(AZ171=1,G171,0)</f>
        <v>0</v>
      </c>
      <c r="BB171" s="2">
        <f>IF(AZ171=2,G171,0)</f>
        <v>0</v>
      </c>
      <c r="BC171" s="2">
        <f>IF(AZ171=3,G171,0)</f>
        <v>0</v>
      </c>
      <c r="BD171" s="2">
        <f>IF(AZ171=4,G171,0)</f>
        <v>0</v>
      </c>
      <c r="BE171" s="2">
        <f>IF(AZ171=5,G171,0)</f>
        <v>0</v>
      </c>
      <c r="CA171" s="31">
        <v>1</v>
      </c>
      <c r="CB171" s="31">
        <v>1</v>
      </c>
      <c r="CZ171" s="2">
        <v>0</v>
      </c>
    </row>
    <row r="172" spans="1:104">
      <c r="A172" s="32"/>
      <c r="B172" s="33"/>
      <c r="C172" s="71" t="s">
        <v>186</v>
      </c>
      <c r="D172" s="72"/>
      <c r="E172" s="62">
        <v>25</v>
      </c>
      <c r="F172" s="52"/>
      <c r="G172" s="36"/>
      <c r="M172" s="37" t="s">
        <v>186</v>
      </c>
      <c r="O172" s="23"/>
    </row>
    <row r="173" spans="1:104" ht="20.399999999999999">
      <c r="A173" s="24">
        <v>53</v>
      </c>
      <c r="B173" s="25" t="s">
        <v>192</v>
      </c>
      <c r="C173" s="26" t="s">
        <v>193</v>
      </c>
      <c r="D173" s="27" t="s">
        <v>65</v>
      </c>
      <c r="E173" s="61">
        <v>0.5</v>
      </c>
      <c r="F173" s="51">
        <v>0</v>
      </c>
      <c r="G173" s="28">
        <f>E173*F173</f>
        <v>0</v>
      </c>
      <c r="H173" s="29">
        <v>21</v>
      </c>
      <c r="I173" s="30" t="s">
        <v>319</v>
      </c>
      <c r="O173" s="23">
        <v>2</v>
      </c>
      <c r="AA173" s="2">
        <v>1</v>
      </c>
      <c r="AB173" s="2">
        <v>1</v>
      </c>
      <c r="AC173" s="2">
        <v>1</v>
      </c>
      <c r="AZ173" s="2">
        <v>1</v>
      </c>
      <c r="BA173" s="2">
        <f>IF(AZ173=1,G173,0)</f>
        <v>0</v>
      </c>
      <c r="BB173" s="2">
        <f>IF(AZ173=2,G173,0)</f>
        <v>0</v>
      </c>
      <c r="BC173" s="2">
        <f>IF(AZ173=3,G173,0)</f>
        <v>0</v>
      </c>
      <c r="BD173" s="2">
        <f>IF(AZ173=4,G173,0)</f>
        <v>0</v>
      </c>
      <c r="BE173" s="2">
        <f>IF(AZ173=5,G173,0)</f>
        <v>0</v>
      </c>
      <c r="CA173" s="31">
        <v>1</v>
      </c>
      <c r="CB173" s="31">
        <v>1</v>
      </c>
      <c r="CZ173" s="2">
        <v>0</v>
      </c>
    </row>
    <row r="174" spans="1:104">
      <c r="A174" s="32"/>
      <c r="B174" s="33"/>
      <c r="C174" s="71" t="s">
        <v>189</v>
      </c>
      <c r="D174" s="72"/>
      <c r="E174" s="62">
        <v>0.5</v>
      </c>
      <c r="F174" s="52"/>
      <c r="G174" s="36"/>
      <c r="M174" s="37" t="s">
        <v>189</v>
      </c>
      <c r="O174" s="23"/>
    </row>
    <row r="175" spans="1:104">
      <c r="A175" s="24">
        <v>54</v>
      </c>
      <c r="B175" s="25" t="s">
        <v>194</v>
      </c>
      <c r="C175" s="26" t="s">
        <v>195</v>
      </c>
      <c r="D175" s="27" t="s">
        <v>185</v>
      </c>
      <c r="E175" s="61">
        <v>31.2</v>
      </c>
      <c r="F175" s="51">
        <v>0</v>
      </c>
      <c r="G175" s="28">
        <f>E175*F175</f>
        <v>0</v>
      </c>
      <c r="H175" s="29">
        <v>21</v>
      </c>
      <c r="I175" s="30" t="s">
        <v>319</v>
      </c>
      <c r="O175" s="23">
        <v>2</v>
      </c>
      <c r="AA175" s="2">
        <v>1</v>
      </c>
      <c r="AB175" s="2">
        <v>0</v>
      </c>
      <c r="AC175" s="2">
        <v>0</v>
      </c>
      <c r="AZ175" s="2">
        <v>1</v>
      </c>
      <c r="BA175" s="2">
        <f>IF(AZ175=1,G175,0)</f>
        <v>0</v>
      </c>
      <c r="BB175" s="2">
        <f>IF(AZ175=2,G175,0)</f>
        <v>0</v>
      </c>
      <c r="BC175" s="2">
        <f>IF(AZ175=3,G175,0)</f>
        <v>0</v>
      </c>
      <c r="BD175" s="2">
        <f>IF(AZ175=4,G175,0)</f>
        <v>0</v>
      </c>
      <c r="BE175" s="2">
        <f>IF(AZ175=5,G175,0)</f>
        <v>0</v>
      </c>
      <c r="CA175" s="31">
        <v>1</v>
      </c>
      <c r="CB175" s="31">
        <v>0</v>
      </c>
      <c r="CZ175" s="2">
        <v>0.10249999999999999</v>
      </c>
    </row>
    <row r="176" spans="1:104">
      <c r="A176" s="32"/>
      <c r="B176" s="33"/>
      <c r="C176" s="71" t="s">
        <v>196</v>
      </c>
      <c r="D176" s="72"/>
      <c r="E176" s="62">
        <v>31.2</v>
      </c>
      <c r="F176" s="52"/>
      <c r="G176" s="36"/>
      <c r="M176" s="37" t="s">
        <v>196</v>
      </c>
      <c r="O176" s="23"/>
    </row>
    <row r="177" spans="1:104" ht="20.399999999999999">
      <c r="A177" s="24">
        <v>55</v>
      </c>
      <c r="B177" s="25" t="s">
        <v>197</v>
      </c>
      <c r="C177" s="26" t="s">
        <v>198</v>
      </c>
      <c r="D177" s="27" t="s">
        <v>185</v>
      </c>
      <c r="E177" s="61">
        <v>7</v>
      </c>
      <c r="F177" s="51">
        <v>0</v>
      </c>
      <c r="G177" s="28">
        <f>E177*F177</f>
        <v>0</v>
      </c>
      <c r="H177" s="29">
        <v>21</v>
      </c>
      <c r="I177" s="30" t="s">
        <v>319</v>
      </c>
      <c r="O177" s="23">
        <v>2</v>
      </c>
      <c r="AA177" s="2">
        <v>1</v>
      </c>
      <c r="AB177" s="2">
        <v>1</v>
      </c>
      <c r="AC177" s="2">
        <v>1</v>
      </c>
      <c r="AZ177" s="2">
        <v>1</v>
      </c>
      <c r="BA177" s="2">
        <f>IF(AZ177=1,G177,0)</f>
        <v>0</v>
      </c>
      <c r="BB177" s="2">
        <f>IF(AZ177=2,G177,0)</f>
        <v>0</v>
      </c>
      <c r="BC177" s="2">
        <f>IF(AZ177=3,G177,0)</f>
        <v>0</v>
      </c>
      <c r="BD177" s="2">
        <f>IF(AZ177=4,G177,0)</f>
        <v>0</v>
      </c>
      <c r="BE177" s="2">
        <f>IF(AZ177=5,G177,0)</f>
        <v>0</v>
      </c>
      <c r="CA177" s="31">
        <v>1</v>
      </c>
      <c r="CB177" s="31">
        <v>1</v>
      </c>
      <c r="CZ177" s="2">
        <v>0.17732999999999999</v>
      </c>
    </row>
    <row r="178" spans="1:104">
      <c r="A178" s="32"/>
      <c r="B178" s="33"/>
      <c r="C178" s="71" t="s">
        <v>199</v>
      </c>
      <c r="D178" s="72"/>
      <c r="E178" s="62">
        <v>6</v>
      </c>
      <c r="F178" s="52"/>
      <c r="G178" s="36"/>
      <c r="M178" s="37" t="s">
        <v>199</v>
      </c>
      <c r="O178" s="23"/>
    </row>
    <row r="179" spans="1:104">
      <c r="A179" s="32"/>
      <c r="B179" s="33"/>
      <c r="C179" s="71" t="s">
        <v>200</v>
      </c>
      <c r="D179" s="72"/>
      <c r="E179" s="62">
        <v>1</v>
      </c>
      <c r="F179" s="52"/>
      <c r="G179" s="36"/>
      <c r="M179" s="37" t="s">
        <v>200</v>
      </c>
      <c r="O179" s="23"/>
    </row>
    <row r="180" spans="1:104">
      <c r="A180" s="24">
        <v>56</v>
      </c>
      <c r="B180" s="25" t="s">
        <v>201</v>
      </c>
      <c r="C180" s="26" t="s">
        <v>202</v>
      </c>
      <c r="D180" s="27" t="s">
        <v>185</v>
      </c>
      <c r="E180" s="61">
        <v>123.55</v>
      </c>
      <c r="F180" s="51">
        <v>0</v>
      </c>
      <c r="G180" s="28">
        <f>E180*F180</f>
        <v>0</v>
      </c>
      <c r="H180" s="29">
        <v>21</v>
      </c>
      <c r="I180" s="30" t="s">
        <v>319</v>
      </c>
      <c r="O180" s="23">
        <v>2</v>
      </c>
      <c r="AA180" s="2">
        <v>1</v>
      </c>
      <c r="AB180" s="2">
        <v>0</v>
      </c>
      <c r="AC180" s="2">
        <v>0</v>
      </c>
      <c r="AZ180" s="2">
        <v>1</v>
      </c>
      <c r="BA180" s="2">
        <f>IF(AZ180=1,G180,0)</f>
        <v>0</v>
      </c>
      <c r="BB180" s="2">
        <f>IF(AZ180=2,G180,0)</f>
        <v>0</v>
      </c>
      <c r="BC180" s="2">
        <f>IF(AZ180=3,G180,0)</f>
        <v>0</v>
      </c>
      <c r="BD180" s="2">
        <f>IF(AZ180=4,G180,0)</f>
        <v>0</v>
      </c>
      <c r="BE180" s="2">
        <f>IF(AZ180=5,G180,0)</f>
        <v>0</v>
      </c>
      <c r="CA180" s="31">
        <v>1</v>
      </c>
      <c r="CB180" s="31">
        <v>0</v>
      </c>
      <c r="CZ180" s="2">
        <v>0.14874000000000001</v>
      </c>
    </row>
    <row r="181" spans="1:104">
      <c r="A181" s="32"/>
      <c r="B181" s="33"/>
      <c r="C181" s="71" t="s">
        <v>203</v>
      </c>
      <c r="D181" s="72"/>
      <c r="E181" s="62">
        <v>89.35</v>
      </c>
      <c r="F181" s="52"/>
      <c r="G181" s="36"/>
      <c r="M181" s="37" t="s">
        <v>203</v>
      </c>
      <c r="O181" s="23"/>
    </row>
    <row r="182" spans="1:104">
      <c r="A182" s="32"/>
      <c r="B182" s="33"/>
      <c r="C182" s="71" t="s">
        <v>204</v>
      </c>
      <c r="D182" s="72"/>
      <c r="E182" s="62">
        <v>34.200000000000003</v>
      </c>
      <c r="F182" s="52"/>
      <c r="G182" s="36"/>
      <c r="M182" s="37" t="s">
        <v>204</v>
      </c>
      <c r="O182" s="23"/>
    </row>
    <row r="183" spans="1:104">
      <c r="A183" s="24">
        <v>57</v>
      </c>
      <c r="B183" s="25" t="s">
        <v>205</v>
      </c>
      <c r="C183" s="26" t="s">
        <v>206</v>
      </c>
      <c r="D183" s="27" t="s">
        <v>74</v>
      </c>
      <c r="E183" s="61">
        <v>31.512</v>
      </c>
      <c r="F183" s="51">
        <v>0</v>
      </c>
      <c r="G183" s="28">
        <f>E183*F183</f>
        <v>0</v>
      </c>
      <c r="H183" s="29">
        <v>21</v>
      </c>
      <c r="I183" s="30" t="s">
        <v>319</v>
      </c>
      <c r="O183" s="23">
        <v>2</v>
      </c>
      <c r="AA183" s="2">
        <v>3</v>
      </c>
      <c r="AB183" s="2">
        <v>1</v>
      </c>
      <c r="AC183" s="2">
        <v>59217422</v>
      </c>
      <c r="AZ183" s="2">
        <v>1</v>
      </c>
      <c r="BA183" s="2">
        <f>IF(AZ183=1,G183,0)</f>
        <v>0</v>
      </c>
      <c r="BB183" s="2">
        <f>IF(AZ183=2,G183,0)</f>
        <v>0</v>
      </c>
      <c r="BC183" s="2">
        <f>IF(AZ183=3,G183,0)</f>
        <v>0</v>
      </c>
      <c r="BD183" s="2">
        <f>IF(AZ183=4,G183,0)</f>
        <v>0</v>
      </c>
      <c r="BE183" s="2">
        <f>IF(AZ183=5,G183,0)</f>
        <v>0</v>
      </c>
      <c r="CA183" s="31">
        <v>3</v>
      </c>
      <c r="CB183" s="31">
        <v>1</v>
      </c>
      <c r="CZ183" s="2">
        <v>3.5999999999999997E-2</v>
      </c>
    </row>
    <row r="184" spans="1:104">
      <c r="A184" s="32"/>
      <c r="B184" s="33"/>
      <c r="C184" s="71" t="s">
        <v>207</v>
      </c>
      <c r="D184" s="72"/>
      <c r="E184" s="62">
        <v>31.512</v>
      </c>
      <c r="F184" s="52"/>
      <c r="G184" s="36"/>
      <c r="M184" s="37" t="s">
        <v>207</v>
      </c>
      <c r="O184" s="23"/>
    </row>
    <row r="185" spans="1:104">
      <c r="A185" s="24">
        <v>58</v>
      </c>
      <c r="B185" s="25" t="s">
        <v>208</v>
      </c>
      <c r="C185" s="26" t="s">
        <v>209</v>
      </c>
      <c r="D185" s="27" t="s">
        <v>74</v>
      </c>
      <c r="E185" s="61">
        <v>1.01</v>
      </c>
      <c r="F185" s="51">
        <v>0</v>
      </c>
      <c r="G185" s="28">
        <f>E185*F185</f>
        <v>0</v>
      </c>
      <c r="H185" s="29">
        <v>21</v>
      </c>
      <c r="I185" s="30" t="s">
        <v>319</v>
      </c>
      <c r="O185" s="23">
        <v>2</v>
      </c>
      <c r="AA185" s="2">
        <v>3</v>
      </c>
      <c r="AB185" s="2">
        <v>1</v>
      </c>
      <c r="AC185" s="2">
        <v>59217480</v>
      </c>
      <c r="AZ185" s="2">
        <v>1</v>
      </c>
      <c r="BA185" s="2">
        <f>IF(AZ185=1,G185,0)</f>
        <v>0</v>
      </c>
      <c r="BB185" s="2">
        <f>IF(AZ185=2,G185,0)</f>
        <v>0</v>
      </c>
      <c r="BC185" s="2">
        <f>IF(AZ185=3,G185,0)</f>
        <v>0</v>
      </c>
      <c r="BD185" s="2">
        <f>IF(AZ185=4,G185,0)</f>
        <v>0</v>
      </c>
      <c r="BE185" s="2">
        <f>IF(AZ185=5,G185,0)</f>
        <v>0</v>
      </c>
      <c r="CA185" s="31">
        <v>3</v>
      </c>
      <c r="CB185" s="31">
        <v>1</v>
      </c>
      <c r="CZ185" s="2">
        <v>6.4000000000000001E-2</v>
      </c>
    </row>
    <row r="186" spans="1:104">
      <c r="A186" s="32"/>
      <c r="B186" s="33"/>
      <c r="C186" s="71" t="s">
        <v>210</v>
      </c>
      <c r="D186" s="72"/>
      <c r="E186" s="62">
        <v>1.01</v>
      </c>
      <c r="F186" s="52"/>
      <c r="G186" s="36"/>
      <c r="M186" s="37" t="s">
        <v>210</v>
      </c>
      <c r="O186" s="23"/>
    </row>
    <row r="187" spans="1:104">
      <c r="A187" s="24">
        <v>59</v>
      </c>
      <c r="B187" s="25" t="s">
        <v>211</v>
      </c>
      <c r="C187" s="26" t="s">
        <v>212</v>
      </c>
      <c r="D187" s="27" t="s">
        <v>74</v>
      </c>
      <c r="E187" s="61">
        <v>83.426000000000002</v>
      </c>
      <c r="F187" s="51">
        <v>0</v>
      </c>
      <c r="G187" s="28">
        <f>E187*F187</f>
        <v>0</v>
      </c>
      <c r="H187" s="29">
        <v>21</v>
      </c>
      <c r="I187" s="30" t="s">
        <v>319</v>
      </c>
      <c r="O187" s="23">
        <v>2</v>
      </c>
      <c r="AA187" s="2">
        <v>3</v>
      </c>
      <c r="AB187" s="2">
        <v>1</v>
      </c>
      <c r="AC187" s="2">
        <v>59217488</v>
      </c>
      <c r="AZ187" s="2">
        <v>1</v>
      </c>
      <c r="BA187" s="2">
        <f>IF(AZ187=1,G187,0)</f>
        <v>0</v>
      </c>
      <c r="BB187" s="2">
        <f>IF(AZ187=2,G187,0)</f>
        <v>0</v>
      </c>
      <c r="BC187" s="2">
        <f>IF(AZ187=3,G187,0)</f>
        <v>0</v>
      </c>
      <c r="BD187" s="2">
        <f>IF(AZ187=4,G187,0)</f>
        <v>0</v>
      </c>
      <c r="BE187" s="2">
        <f>IF(AZ187=5,G187,0)</f>
        <v>0</v>
      </c>
      <c r="CA187" s="31">
        <v>3</v>
      </c>
      <c r="CB187" s="31">
        <v>1</v>
      </c>
      <c r="CZ187" s="2">
        <v>0.08</v>
      </c>
    </row>
    <row r="188" spans="1:104">
      <c r="A188" s="32"/>
      <c r="B188" s="33"/>
      <c r="C188" s="71" t="s">
        <v>213</v>
      </c>
      <c r="D188" s="72"/>
      <c r="E188" s="62">
        <v>67.972999999999999</v>
      </c>
      <c r="F188" s="52"/>
      <c r="G188" s="36"/>
      <c r="M188" s="37" t="s">
        <v>213</v>
      </c>
      <c r="O188" s="23"/>
    </row>
    <row r="189" spans="1:104">
      <c r="A189" s="32"/>
      <c r="B189" s="33"/>
      <c r="C189" s="71" t="s">
        <v>214</v>
      </c>
      <c r="D189" s="72"/>
      <c r="E189" s="62">
        <v>15.452999999999999</v>
      </c>
      <c r="F189" s="52"/>
      <c r="G189" s="36"/>
      <c r="M189" s="37" t="s">
        <v>214</v>
      </c>
      <c r="O189" s="23"/>
    </row>
    <row r="190" spans="1:104" ht="20.399999999999999">
      <c r="A190" s="24">
        <v>60</v>
      </c>
      <c r="B190" s="25" t="s">
        <v>215</v>
      </c>
      <c r="C190" s="26" t="s">
        <v>216</v>
      </c>
      <c r="D190" s="27" t="s">
        <v>74</v>
      </c>
      <c r="E190" s="61">
        <v>6.06</v>
      </c>
      <c r="F190" s="51">
        <v>0</v>
      </c>
      <c r="G190" s="28">
        <f>E190*F190</f>
        <v>0</v>
      </c>
      <c r="H190" s="29">
        <v>21</v>
      </c>
      <c r="I190" s="30" t="s">
        <v>319</v>
      </c>
      <c r="O190" s="23">
        <v>2</v>
      </c>
      <c r="AA190" s="2">
        <v>3</v>
      </c>
      <c r="AB190" s="2">
        <v>1</v>
      </c>
      <c r="AC190" s="2">
        <v>59217490</v>
      </c>
      <c r="AZ190" s="2">
        <v>1</v>
      </c>
      <c r="BA190" s="2">
        <f>IF(AZ190=1,G190,0)</f>
        <v>0</v>
      </c>
      <c r="BB190" s="2">
        <f>IF(AZ190=2,G190,0)</f>
        <v>0</v>
      </c>
      <c r="BC190" s="2">
        <f>IF(AZ190=3,G190,0)</f>
        <v>0</v>
      </c>
      <c r="BD190" s="2">
        <f>IF(AZ190=4,G190,0)</f>
        <v>0</v>
      </c>
      <c r="BE190" s="2">
        <f>IF(AZ190=5,G190,0)</f>
        <v>0</v>
      </c>
      <c r="CA190" s="31">
        <v>3</v>
      </c>
      <c r="CB190" s="31">
        <v>1</v>
      </c>
      <c r="CZ190" s="2">
        <v>5.1999999999999998E-2</v>
      </c>
    </row>
    <row r="191" spans="1:104">
      <c r="A191" s="32"/>
      <c r="B191" s="33"/>
      <c r="C191" s="71" t="s">
        <v>217</v>
      </c>
      <c r="D191" s="72"/>
      <c r="E191" s="62">
        <v>6.06</v>
      </c>
      <c r="F191" s="52"/>
      <c r="G191" s="36"/>
      <c r="M191" s="37" t="s">
        <v>217</v>
      </c>
      <c r="O191" s="23"/>
    </row>
    <row r="192" spans="1:104">
      <c r="A192" s="24">
        <v>61</v>
      </c>
      <c r="B192" s="25" t="s">
        <v>218</v>
      </c>
      <c r="C192" s="26" t="s">
        <v>219</v>
      </c>
      <c r="D192" s="27" t="s">
        <v>74</v>
      </c>
      <c r="E192" s="61">
        <v>16.1859</v>
      </c>
      <c r="F192" s="51">
        <v>0</v>
      </c>
      <c r="G192" s="28">
        <f>E192*F192</f>
        <v>0</v>
      </c>
      <c r="H192" s="29">
        <v>21</v>
      </c>
      <c r="I192" s="30" t="s">
        <v>319</v>
      </c>
      <c r="O192" s="23">
        <v>2</v>
      </c>
      <c r="AA192" s="2">
        <v>3</v>
      </c>
      <c r="AB192" s="2">
        <v>1</v>
      </c>
      <c r="AC192" s="2">
        <v>59217496</v>
      </c>
      <c r="AZ192" s="2">
        <v>1</v>
      </c>
      <c r="BA192" s="2">
        <f>IF(AZ192=1,G192,0)</f>
        <v>0</v>
      </c>
      <c r="BB192" s="2">
        <f>IF(AZ192=2,G192,0)</f>
        <v>0</v>
      </c>
      <c r="BC192" s="2">
        <f>IF(AZ192=3,G192,0)</f>
        <v>0</v>
      </c>
      <c r="BD192" s="2">
        <f>IF(AZ192=4,G192,0)</f>
        <v>0</v>
      </c>
      <c r="BE192" s="2">
        <f>IF(AZ192=5,G192,0)</f>
        <v>0</v>
      </c>
      <c r="CA192" s="31">
        <v>3</v>
      </c>
      <c r="CB192" s="31">
        <v>1</v>
      </c>
      <c r="CZ192" s="2">
        <v>7.0000000000000007E-2</v>
      </c>
    </row>
    <row r="193" spans="1:104">
      <c r="A193" s="32"/>
      <c r="B193" s="33"/>
      <c r="C193" s="71" t="s">
        <v>220</v>
      </c>
      <c r="D193" s="72"/>
      <c r="E193" s="62">
        <v>16.1859</v>
      </c>
      <c r="F193" s="52"/>
      <c r="G193" s="36"/>
      <c r="M193" s="37" t="s">
        <v>220</v>
      </c>
      <c r="O193" s="23"/>
    </row>
    <row r="194" spans="1:104">
      <c r="A194" s="24">
        <v>62</v>
      </c>
      <c r="B194" s="25" t="s">
        <v>221</v>
      </c>
      <c r="C194" s="26" t="s">
        <v>222</v>
      </c>
      <c r="D194" s="27" t="s">
        <v>74</v>
      </c>
      <c r="E194" s="61">
        <v>37.292299999999997</v>
      </c>
      <c r="F194" s="51">
        <v>0</v>
      </c>
      <c r="G194" s="28">
        <f>E194*F194</f>
        <v>0</v>
      </c>
      <c r="H194" s="29">
        <v>21</v>
      </c>
      <c r="I194" s="30" t="s">
        <v>319</v>
      </c>
      <c r="O194" s="23">
        <v>2</v>
      </c>
      <c r="AA194" s="2">
        <v>3</v>
      </c>
      <c r="AB194" s="2">
        <v>1</v>
      </c>
      <c r="AC194" s="2">
        <v>59217497</v>
      </c>
      <c r="AZ194" s="2">
        <v>1</v>
      </c>
      <c r="BA194" s="2">
        <f>IF(AZ194=1,G194,0)</f>
        <v>0</v>
      </c>
      <c r="BB194" s="2">
        <f>IF(AZ194=2,G194,0)</f>
        <v>0</v>
      </c>
      <c r="BC194" s="2">
        <f>IF(AZ194=3,G194,0)</f>
        <v>0</v>
      </c>
      <c r="BD194" s="2">
        <f>IF(AZ194=4,G194,0)</f>
        <v>0</v>
      </c>
      <c r="BE194" s="2">
        <f>IF(AZ194=5,G194,0)</f>
        <v>0</v>
      </c>
      <c r="CA194" s="31">
        <v>3</v>
      </c>
      <c r="CB194" s="31">
        <v>1</v>
      </c>
      <c r="CZ194" s="2">
        <v>6.2E-2</v>
      </c>
    </row>
    <row r="195" spans="1:104">
      <c r="A195" s="32"/>
      <c r="B195" s="33"/>
      <c r="C195" s="71" t="s">
        <v>223</v>
      </c>
      <c r="D195" s="72"/>
      <c r="E195" s="62">
        <v>37.292299999999997</v>
      </c>
      <c r="F195" s="52"/>
      <c r="G195" s="36"/>
      <c r="M195" s="37" t="s">
        <v>223</v>
      </c>
      <c r="O195" s="23"/>
    </row>
    <row r="196" spans="1:104">
      <c r="A196" s="39"/>
      <c r="B196" s="40" t="s">
        <v>13</v>
      </c>
      <c r="C196" s="41" t="str">
        <f>CONCATENATE(B166," ",C166)</f>
        <v>9 Ostatní konstrukce, bourání</v>
      </c>
      <c r="D196" s="42"/>
      <c r="E196" s="63"/>
      <c r="F196" s="53"/>
      <c r="G196" s="44">
        <f>SUM(G166:G195)</f>
        <v>0</v>
      </c>
      <c r="O196" s="23">
        <v>4</v>
      </c>
      <c r="BA196" s="45">
        <f>SUM(BA166:BA195)</f>
        <v>0</v>
      </c>
      <c r="BB196" s="45">
        <f>SUM(BB166:BB195)</f>
        <v>0</v>
      </c>
      <c r="BC196" s="45">
        <f>SUM(BC166:BC195)</f>
        <v>0</v>
      </c>
      <c r="BD196" s="45">
        <f>SUM(BD166:BD195)</f>
        <v>0</v>
      </c>
      <c r="BE196" s="45">
        <f>SUM(BE166:BE195)</f>
        <v>0</v>
      </c>
    </row>
    <row r="197" spans="1:104">
      <c r="A197" s="16" t="s">
        <v>10</v>
      </c>
      <c r="B197" s="17" t="s">
        <v>224</v>
      </c>
      <c r="C197" s="18" t="s">
        <v>225</v>
      </c>
      <c r="D197" s="19"/>
      <c r="E197" s="60"/>
      <c r="F197" s="54"/>
      <c r="G197" s="21"/>
      <c r="H197" s="22"/>
      <c r="I197" s="22"/>
      <c r="O197" s="23">
        <v>1</v>
      </c>
    </row>
    <row r="198" spans="1:104">
      <c r="A198" s="24">
        <v>63</v>
      </c>
      <c r="B198" s="25" t="s">
        <v>226</v>
      </c>
      <c r="C198" s="26" t="s">
        <v>227</v>
      </c>
      <c r="D198" s="27" t="s">
        <v>74</v>
      </c>
      <c r="E198" s="61">
        <v>1</v>
      </c>
      <c r="F198" s="51">
        <v>0</v>
      </c>
      <c r="G198" s="28">
        <f>E198*F198</f>
        <v>0</v>
      </c>
      <c r="H198" s="29">
        <v>21</v>
      </c>
      <c r="I198" s="30" t="s">
        <v>319</v>
      </c>
      <c r="O198" s="23">
        <v>2</v>
      </c>
      <c r="AA198" s="2">
        <v>1</v>
      </c>
      <c r="AB198" s="2">
        <v>1</v>
      </c>
      <c r="AC198" s="2">
        <v>1</v>
      </c>
      <c r="AZ198" s="2">
        <v>1</v>
      </c>
      <c r="BA198" s="2">
        <f>IF(AZ198=1,G198,0)</f>
        <v>0</v>
      </c>
      <c r="BB198" s="2">
        <f>IF(AZ198=2,G198,0)</f>
        <v>0</v>
      </c>
      <c r="BC198" s="2">
        <f>IF(AZ198=3,G198,0)</f>
        <v>0</v>
      </c>
      <c r="BD198" s="2">
        <f>IF(AZ198=4,G198,0)</f>
        <v>0</v>
      </c>
      <c r="BE198" s="2">
        <f>IF(AZ198=5,G198,0)</f>
        <v>0</v>
      </c>
      <c r="CA198" s="31">
        <v>1</v>
      </c>
      <c r="CB198" s="31">
        <v>1</v>
      </c>
      <c r="CZ198" s="2">
        <v>0.24590000000000001</v>
      </c>
    </row>
    <row r="199" spans="1:104">
      <c r="A199" s="32"/>
      <c r="B199" s="33"/>
      <c r="C199" s="71" t="s">
        <v>11</v>
      </c>
      <c r="D199" s="72"/>
      <c r="E199" s="62">
        <v>1</v>
      </c>
      <c r="F199" s="52"/>
      <c r="G199" s="36"/>
      <c r="M199" s="37">
        <v>1</v>
      </c>
      <c r="O199" s="23"/>
    </row>
    <row r="200" spans="1:104">
      <c r="A200" s="24">
        <v>64</v>
      </c>
      <c r="B200" s="25" t="s">
        <v>228</v>
      </c>
      <c r="C200" s="26" t="s">
        <v>229</v>
      </c>
      <c r="D200" s="27" t="s">
        <v>185</v>
      </c>
      <c r="E200" s="61">
        <v>18.2</v>
      </c>
      <c r="F200" s="51">
        <v>0</v>
      </c>
      <c r="G200" s="28">
        <f>E200*F200</f>
        <v>0</v>
      </c>
      <c r="H200" s="29">
        <v>21</v>
      </c>
      <c r="I200" s="30" t="s">
        <v>319</v>
      </c>
      <c r="O200" s="23">
        <v>2</v>
      </c>
      <c r="AA200" s="2">
        <v>1</v>
      </c>
      <c r="AB200" s="2">
        <v>1</v>
      </c>
      <c r="AC200" s="2">
        <v>1</v>
      </c>
      <c r="AZ200" s="2">
        <v>1</v>
      </c>
      <c r="BA200" s="2">
        <f>IF(AZ200=1,G200,0)</f>
        <v>0</v>
      </c>
      <c r="BB200" s="2">
        <f>IF(AZ200=2,G200,0)</f>
        <v>0</v>
      </c>
      <c r="BC200" s="2">
        <f>IF(AZ200=3,G200,0)</f>
        <v>0</v>
      </c>
      <c r="BD200" s="2">
        <f>IF(AZ200=4,G200,0)</f>
        <v>0</v>
      </c>
      <c r="BE200" s="2">
        <f>IF(AZ200=5,G200,0)</f>
        <v>0</v>
      </c>
      <c r="CA200" s="31">
        <v>1</v>
      </c>
      <c r="CB200" s="31">
        <v>1</v>
      </c>
      <c r="CZ200" s="2">
        <v>4.3E-3</v>
      </c>
    </row>
    <row r="201" spans="1:104">
      <c r="A201" s="32"/>
      <c r="B201" s="33"/>
      <c r="C201" s="71" t="s">
        <v>230</v>
      </c>
      <c r="D201" s="72"/>
      <c r="E201" s="62">
        <v>18.2</v>
      </c>
      <c r="F201" s="52"/>
      <c r="G201" s="36"/>
      <c r="M201" s="37" t="s">
        <v>230</v>
      </c>
      <c r="O201" s="23"/>
    </row>
    <row r="202" spans="1:104" ht="20.399999999999999">
      <c r="A202" s="24">
        <v>65</v>
      </c>
      <c r="B202" s="25" t="s">
        <v>231</v>
      </c>
      <c r="C202" s="26" t="s">
        <v>232</v>
      </c>
      <c r="D202" s="27" t="s">
        <v>185</v>
      </c>
      <c r="E202" s="61">
        <v>18.2</v>
      </c>
      <c r="F202" s="51">
        <v>0</v>
      </c>
      <c r="G202" s="28">
        <f>E202*F202</f>
        <v>0</v>
      </c>
      <c r="H202" s="29">
        <v>21</v>
      </c>
      <c r="I202" s="30" t="s">
        <v>319</v>
      </c>
      <c r="O202" s="23">
        <v>2</v>
      </c>
      <c r="AA202" s="2">
        <v>1</v>
      </c>
      <c r="AB202" s="2">
        <v>1</v>
      </c>
      <c r="AC202" s="2">
        <v>1</v>
      </c>
      <c r="AZ202" s="2">
        <v>1</v>
      </c>
      <c r="BA202" s="2">
        <f>IF(AZ202=1,G202,0)</f>
        <v>0</v>
      </c>
      <c r="BB202" s="2">
        <f>IF(AZ202=2,G202,0)</f>
        <v>0</v>
      </c>
      <c r="BC202" s="2">
        <f>IF(AZ202=3,G202,0)</f>
        <v>0</v>
      </c>
      <c r="BD202" s="2">
        <f>IF(AZ202=4,G202,0)</f>
        <v>0</v>
      </c>
      <c r="BE202" s="2">
        <f>IF(AZ202=5,G202,0)</f>
        <v>0</v>
      </c>
      <c r="CA202" s="31">
        <v>1</v>
      </c>
      <c r="CB202" s="31">
        <v>1</v>
      </c>
      <c r="CZ202" s="2">
        <v>0</v>
      </c>
    </row>
    <row r="203" spans="1:104">
      <c r="A203" s="32"/>
      <c r="B203" s="33"/>
      <c r="C203" s="71" t="s">
        <v>230</v>
      </c>
      <c r="D203" s="72"/>
      <c r="E203" s="62">
        <v>18.2</v>
      </c>
      <c r="F203" s="52"/>
      <c r="G203" s="36"/>
      <c r="M203" s="37" t="s">
        <v>230</v>
      </c>
      <c r="O203" s="23"/>
    </row>
    <row r="204" spans="1:104">
      <c r="A204" s="24">
        <v>66</v>
      </c>
      <c r="B204" s="25" t="s">
        <v>233</v>
      </c>
      <c r="C204" s="26" t="s">
        <v>234</v>
      </c>
      <c r="D204" s="27" t="s">
        <v>74</v>
      </c>
      <c r="E204" s="61">
        <v>1</v>
      </c>
      <c r="F204" s="51">
        <v>0</v>
      </c>
      <c r="G204" s="28">
        <f>E204*F204</f>
        <v>0</v>
      </c>
      <c r="H204" s="29">
        <v>21</v>
      </c>
      <c r="I204" s="38" t="s">
        <v>320</v>
      </c>
      <c r="O204" s="23">
        <v>2</v>
      </c>
      <c r="AA204" s="2">
        <v>12</v>
      </c>
      <c r="AB204" s="2">
        <v>0</v>
      </c>
      <c r="AC204" s="2">
        <v>82</v>
      </c>
      <c r="AZ204" s="2">
        <v>1</v>
      </c>
      <c r="BA204" s="2">
        <f>IF(AZ204=1,G204,0)</f>
        <v>0</v>
      </c>
      <c r="BB204" s="2">
        <f>IF(AZ204=2,G204,0)</f>
        <v>0</v>
      </c>
      <c r="BC204" s="2">
        <f>IF(AZ204=3,G204,0)</f>
        <v>0</v>
      </c>
      <c r="BD204" s="2">
        <f>IF(AZ204=4,G204,0)</f>
        <v>0</v>
      </c>
      <c r="BE204" s="2">
        <f>IF(AZ204=5,G204,0)</f>
        <v>0</v>
      </c>
      <c r="CA204" s="31">
        <v>12</v>
      </c>
      <c r="CB204" s="31">
        <v>0</v>
      </c>
      <c r="CZ204" s="2">
        <v>0</v>
      </c>
    </row>
    <row r="205" spans="1:104">
      <c r="A205" s="24">
        <v>67</v>
      </c>
      <c r="B205" s="25" t="s">
        <v>235</v>
      </c>
      <c r="C205" s="26" t="s">
        <v>236</v>
      </c>
      <c r="D205" s="27" t="s">
        <v>74</v>
      </c>
      <c r="E205" s="61">
        <v>1</v>
      </c>
      <c r="F205" s="51">
        <v>0</v>
      </c>
      <c r="G205" s="28">
        <f>E205*F205</f>
        <v>0</v>
      </c>
      <c r="H205" s="29">
        <v>21</v>
      </c>
      <c r="I205" s="38" t="s">
        <v>320</v>
      </c>
      <c r="O205" s="23">
        <v>2</v>
      </c>
      <c r="AA205" s="2">
        <v>12</v>
      </c>
      <c r="AB205" s="2">
        <v>0</v>
      </c>
      <c r="AC205" s="2">
        <v>83</v>
      </c>
      <c r="AZ205" s="2">
        <v>1</v>
      </c>
      <c r="BA205" s="2">
        <f>IF(AZ205=1,G205,0)</f>
        <v>0</v>
      </c>
      <c r="BB205" s="2">
        <f>IF(AZ205=2,G205,0)</f>
        <v>0</v>
      </c>
      <c r="BC205" s="2">
        <f>IF(AZ205=3,G205,0)</f>
        <v>0</v>
      </c>
      <c r="BD205" s="2">
        <f>IF(AZ205=4,G205,0)</f>
        <v>0</v>
      </c>
      <c r="BE205" s="2">
        <f>IF(AZ205=5,G205,0)</f>
        <v>0</v>
      </c>
      <c r="CA205" s="31">
        <v>12</v>
      </c>
      <c r="CB205" s="31">
        <v>0</v>
      </c>
      <c r="CZ205" s="2">
        <v>0</v>
      </c>
    </row>
    <row r="206" spans="1:104">
      <c r="A206" s="24">
        <v>68</v>
      </c>
      <c r="B206" s="25" t="s">
        <v>237</v>
      </c>
      <c r="C206" s="26" t="s">
        <v>238</v>
      </c>
      <c r="D206" s="27" t="s">
        <v>185</v>
      </c>
      <c r="E206" s="61">
        <v>3.5</v>
      </c>
      <c r="F206" s="51">
        <v>0</v>
      </c>
      <c r="G206" s="28">
        <f>E206*F206</f>
        <v>0</v>
      </c>
      <c r="H206" s="29">
        <v>21</v>
      </c>
      <c r="I206" s="38" t="s">
        <v>320</v>
      </c>
      <c r="O206" s="23">
        <v>2</v>
      </c>
      <c r="AA206" s="2">
        <v>12</v>
      </c>
      <c r="AB206" s="2">
        <v>0</v>
      </c>
      <c r="AC206" s="2">
        <v>84</v>
      </c>
      <c r="AZ206" s="2">
        <v>1</v>
      </c>
      <c r="BA206" s="2">
        <f>IF(AZ206=1,G206,0)</f>
        <v>0</v>
      </c>
      <c r="BB206" s="2">
        <f>IF(AZ206=2,G206,0)</f>
        <v>0</v>
      </c>
      <c r="BC206" s="2">
        <f>IF(AZ206=3,G206,0)</f>
        <v>0</v>
      </c>
      <c r="BD206" s="2">
        <f>IF(AZ206=4,G206,0)</f>
        <v>0</v>
      </c>
      <c r="BE206" s="2">
        <f>IF(AZ206=5,G206,0)</f>
        <v>0</v>
      </c>
      <c r="CA206" s="31">
        <v>12</v>
      </c>
      <c r="CB206" s="31">
        <v>0</v>
      </c>
      <c r="CZ206" s="2">
        <v>1.2999999999999999E-3</v>
      </c>
    </row>
    <row r="207" spans="1:104">
      <c r="A207" s="32"/>
      <c r="B207" s="33"/>
      <c r="C207" s="71" t="s">
        <v>239</v>
      </c>
      <c r="D207" s="72"/>
      <c r="E207" s="62">
        <v>3.5</v>
      </c>
      <c r="F207" s="52"/>
      <c r="G207" s="36"/>
      <c r="M207" s="37" t="s">
        <v>239</v>
      </c>
      <c r="O207" s="23"/>
    </row>
    <row r="208" spans="1:104" ht="20.399999999999999">
      <c r="A208" s="24">
        <v>69</v>
      </c>
      <c r="B208" s="25" t="s">
        <v>240</v>
      </c>
      <c r="C208" s="26" t="s">
        <v>241</v>
      </c>
      <c r="D208" s="27" t="s">
        <v>185</v>
      </c>
      <c r="E208" s="61">
        <v>27.1</v>
      </c>
      <c r="F208" s="51">
        <v>0</v>
      </c>
      <c r="G208" s="28">
        <f>E208*F208</f>
        <v>0</v>
      </c>
      <c r="H208" s="29">
        <v>21</v>
      </c>
      <c r="I208" s="38" t="s">
        <v>320</v>
      </c>
      <c r="O208" s="23">
        <v>2</v>
      </c>
      <c r="AA208" s="2">
        <v>12</v>
      </c>
      <c r="AB208" s="2">
        <v>0</v>
      </c>
      <c r="AC208" s="2">
        <v>88</v>
      </c>
      <c r="AZ208" s="2">
        <v>1</v>
      </c>
      <c r="BA208" s="2">
        <f>IF(AZ208=1,G208,0)</f>
        <v>0</v>
      </c>
      <c r="BB208" s="2">
        <f>IF(AZ208=2,G208,0)</f>
        <v>0</v>
      </c>
      <c r="BC208" s="2">
        <f>IF(AZ208=3,G208,0)</f>
        <v>0</v>
      </c>
      <c r="BD208" s="2">
        <f>IF(AZ208=4,G208,0)</f>
        <v>0</v>
      </c>
      <c r="BE208" s="2">
        <f>IF(AZ208=5,G208,0)</f>
        <v>0</v>
      </c>
      <c r="CA208" s="31">
        <v>12</v>
      </c>
      <c r="CB208" s="31">
        <v>0</v>
      </c>
      <c r="CZ208" s="2">
        <v>0.19148999999999999</v>
      </c>
    </row>
    <row r="209" spans="1:104">
      <c r="A209" s="32"/>
      <c r="B209" s="33"/>
      <c r="C209" s="71" t="s">
        <v>242</v>
      </c>
      <c r="D209" s="72"/>
      <c r="E209" s="62">
        <v>27.1</v>
      </c>
      <c r="F209" s="52"/>
      <c r="G209" s="36"/>
      <c r="M209" s="37" t="s">
        <v>242</v>
      </c>
      <c r="O209" s="23"/>
    </row>
    <row r="210" spans="1:104">
      <c r="A210" s="24">
        <v>70</v>
      </c>
      <c r="B210" s="25" t="s">
        <v>243</v>
      </c>
      <c r="C210" s="26" t="s">
        <v>244</v>
      </c>
      <c r="D210" s="27" t="s">
        <v>74</v>
      </c>
      <c r="E210" s="61">
        <v>4</v>
      </c>
      <c r="F210" s="51">
        <v>0</v>
      </c>
      <c r="G210" s="28">
        <f>E210*F210</f>
        <v>0</v>
      </c>
      <c r="H210" s="29">
        <v>21</v>
      </c>
      <c r="I210" s="38" t="s">
        <v>320</v>
      </c>
      <c r="O210" s="23">
        <v>2</v>
      </c>
      <c r="AA210" s="2">
        <v>12</v>
      </c>
      <c r="AB210" s="2">
        <v>0</v>
      </c>
      <c r="AC210" s="2">
        <v>59</v>
      </c>
      <c r="AZ210" s="2">
        <v>1</v>
      </c>
      <c r="BA210" s="2">
        <f>IF(AZ210=1,G210,0)</f>
        <v>0</v>
      </c>
      <c r="BB210" s="2">
        <f>IF(AZ210=2,G210,0)</f>
        <v>0</v>
      </c>
      <c r="BC210" s="2">
        <f>IF(AZ210=3,G210,0)</f>
        <v>0</v>
      </c>
      <c r="BD210" s="2">
        <f>IF(AZ210=4,G210,0)</f>
        <v>0</v>
      </c>
      <c r="BE210" s="2">
        <f>IF(AZ210=5,G210,0)</f>
        <v>0</v>
      </c>
      <c r="CA210" s="31">
        <v>12</v>
      </c>
      <c r="CB210" s="31">
        <v>0</v>
      </c>
      <c r="CZ210" s="2">
        <v>8.0000000000000007E-5</v>
      </c>
    </row>
    <row r="211" spans="1:104">
      <c r="A211" s="32"/>
      <c r="B211" s="33"/>
      <c r="C211" s="71" t="s">
        <v>245</v>
      </c>
      <c r="D211" s="72"/>
      <c r="E211" s="62">
        <v>4</v>
      </c>
      <c r="F211" s="52"/>
      <c r="G211" s="36"/>
      <c r="M211" s="37" t="s">
        <v>245</v>
      </c>
      <c r="O211" s="23"/>
    </row>
    <row r="212" spans="1:104">
      <c r="A212" s="24">
        <v>71</v>
      </c>
      <c r="B212" s="25" t="s">
        <v>246</v>
      </c>
      <c r="C212" s="26" t="s">
        <v>247</v>
      </c>
      <c r="D212" s="27" t="s">
        <v>74</v>
      </c>
      <c r="E212" s="61">
        <v>1</v>
      </c>
      <c r="F212" s="51"/>
      <c r="G212" s="28">
        <f>E212*F212</f>
        <v>0</v>
      </c>
      <c r="H212" s="29">
        <v>21</v>
      </c>
      <c r="I212" s="30" t="s">
        <v>319</v>
      </c>
      <c r="O212" s="23">
        <v>2</v>
      </c>
      <c r="AA212" s="2">
        <v>3</v>
      </c>
      <c r="AB212" s="2">
        <v>1</v>
      </c>
      <c r="AC212" s="2" t="s">
        <v>246</v>
      </c>
      <c r="AZ212" s="2">
        <v>1</v>
      </c>
      <c r="BA212" s="2">
        <f>IF(AZ212=1,G212,0)</f>
        <v>0</v>
      </c>
      <c r="BB212" s="2">
        <f>IF(AZ212=2,G212,0)</f>
        <v>0</v>
      </c>
      <c r="BC212" s="2">
        <f>IF(AZ212=3,G212,0)</f>
        <v>0</v>
      </c>
      <c r="BD212" s="2">
        <f>IF(AZ212=4,G212,0)</f>
        <v>0</v>
      </c>
      <c r="BE212" s="2">
        <f>IF(AZ212=5,G212,0)</f>
        <v>0</v>
      </c>
      <c r="CA212" s="31">
        <v>3</v>
      </c>
      <c r="CB212" s="31">
        <v>1</v>
      </c>
      <c r="CZ212" s="2">
        <v>5.1000000000000004E-3</v>
      </c>
    </row>
    <row r="213" spans="1:104">
      <c r="A213" s="24">
        <v>72</v>
      </c>
      <c r="B213" s="25" t="s">
        <v>248</v>
      </c>
      <c r="C213" s="26" t="s">
        <v>249</v>
      </c>
      <c r="D213" s="27" t="s">
        <v>74</v>
      </c>
      <c r="E213" s="61">
        <v>1</v>
      </c>
      <c r="F213" s="51">
        <v>0</v>
      </c>
      <c r="G213" s="28">
        <f>E213*F213</f>
        <v>0</v>
      </c>
      <c r="H213" s="29">
        <v>21</v>
      </c>
      <c r="I213" s="30" t="s">
        <v>319</v>
      </c>
      <c r="O213" s="23">
        <v>2</v>
      </c>
      <c r="AA213" s="2">
        <v>3</v>
      </c>
      <c r="AB213" s="2">
        <v>1</v>
      </c>
      <c r="AC213" s="2" t="s">
        <v>248</v>
      </c>
      <c r="AZ213" s="2">
        <v>1</v>
      </c>
      <c r="BA213" s="2">
        <f>IF(AZ213=1,G213,0)</f>
        <v>0</v>
      </c>
      <c r="BB213" s="2">
        <f>IF(AZ213=2,G213,0)</f>
        <v>0</v>
      </c>
      <c r="BC213" s="2">
        <f>IF(AZ213=3,G213,0)</f>
        <v>0</v>
      </c>
      <c r="BD213" s="2">
        <f>IF(AZ213=4,G213,0)</f>
        <v>0</v>
      </c>
      <c r="BE213" s="2">
        <f>IF(AZ213=5,G213,0)</f>
        <v>0</v>
      </c>
      <c r="CA213" s="31">
        <v>3</v>
      </c>
      <c r="CB213" s="31">
        <v>1</v>
      </c>
      <c r="CZ213" s="2">
        <v>1.2600000000000001E-3</v>
      </c>
    </row>
    <row r="214" spans="1:104">
      <c r="A214" s="39"/>
      <c r="B214" s="40" t="s">
        <v>13</v>
      </c>
      <c r="C214" s="41" t="str">
        <f>CONCATENATE(B197," ",C197)</f>
        <v>91 Doplňující práce na komunikaci</v>
      </c>
      <c r="D214" s="42"/>
      <c r="E214" s="63"/>
      <c r="F214" s="53"/>
      <c r="G214" s="44">
        <f>SUM(G197:G213)</f>
        <v>0</v>
      </c>
      <c r="O214" s="23">
        <v>4</v>
      </c>
      <c r="BA214" s="45">
        <f>SUM(BA197:BA213)</f>
        <v>0</v>
      </c>
      <c r="BB214" s="45">
        <f>SUM(BB197:BB213)</f>
        <v>0</v>
      </c>
      <c r="BC214" s="45">
        <f>SUM(BC197:BC213)</f>
        <v>0</v>
      </c>
      <c r="BD214" s="45">
        <f>SUM(BD197:BD213)</f>
        <v>0</v>
      </c>
      <c r="BE214" s="45">
        <f>SUM(BE197:BE213)</f>
        <v>0</v>
      </c>
    </row>
    <row r="215" spans="1:104">
      <c r="A215" s="16" t="s">
        <v>10</v>
      </c>
      <c r="B215" s="17" t="s">
        <v>250</v>
      </c>
      <c r="C215" s="18" t="s">
        <v>251</v>
      </c>
      <c r="D215" s="19"/>
      <c r="E215" s="60"/>
      <c r="F215" s="54"/>
      <c r="G215" s="21"/>
      <c r="H215" s="22"/>
      <c r="I215" s="22"/>
      <c r="O215" s="23">
        <v>1</v>
      </c>
    </row>
    <row r="216" spans="1:104" ht="20.399999999999999">
      <c r="A216" s="24">
        <v>73</v>
      </c>
      <c r="B216" s="25" t="s">
        <v>252</v>
      </c>
      <c r="C216" s="26" t="s">
        <v>253</v>
      </c>
      <c r="D216" s="27" t="s">
        <v>74</v>
      </c>
      <c r="E216" s="61">
        <v>2</v>
      </c>
      <c r="F216" s="51">
        <v>0</v>
      </c>
      <c r="G216" s="28">
        <f>E216*F216</f>
        <v>0</v>
      </c>
      <c r="H216" s="29">
        <v>21</v>
      </c>
      <c r="I216" s="30" t="s">
        <v>319</v>
      </c>
      <c r="O216" s="23">
        <v>2</v>
      </c>
      <c r="AA216" s="2">
        <v>1</v>
      </c>
      <c r="AB216" s="2">
        <v>1</v>
      </c>
      <c r="AC216" s="2">
        <v>1</v>
      </c>
      <c r="AZ216" s="2">
        <v>1</v>
      </c>
      <c r="BA216" s="2">
        <f>IF(AZ216=1,G216,0)</f>
        <v>0</v>
      </c>
      <c r="BB216" s="2">
        <f>IF(AZ216=2,G216,0)</f>
        <v>0</v>
      </c>
      <c r="BC216" s="2">
        <f>IF(AZ216=3,G216,0)</f>
        <v>0</v>
      </c>
      <c r="BD216" s="2">
        <f>IF(AZ216=4,G216,0)</f>
        <v>0</v>
      </c>
      <c r="BE216" s="2">
        <f>IF(AZ216=5,G216,0)</f>
        <v>0</v>
      </c>
      <c r="CA216" s="31">
        <v>1</v>
      </c>
      <c r="CB216" s="31">
        <v>1</v>
      </c>
      <c r="CZ216" s="2">
        <v>0</v>
      </c>
    </row>
    <row r="217" spans="1:104">
      <c r="A217" s="32"/>
      <c r="B217" s="33"/>
      <c r="C217" s="71" t="s">
        <v>254</v>
      </c>
      <c r="D217" s="72"/>
      <c r="E217" s="62">
        <v>2</v>
      </c>
      <c r="F217" s="52"/>
      <c r="G217" s="36"/>
      <c r="M217" s="37" t="s">
        <v>254</v>
      </c>
      <c r="O217" s="23"/>
    </row>
    <row r="218" spans="1:104" ht="20.399999999999999">
      <c r="A218" s="24">
        <v>74</v>
      </c>
      <c r="B218" s="25" t="s">
        <v>255</v>
      </c>
      <c r="C218" s="26" t="s">
        <v>256</v>
      </c>
      <c r="D218" s="27" t="s">
        <v>56</v>
      </c>
      <c r="E218" s="61">
        <v>0.03</v>
      </c>
      <c r="F218" s="51">
        <v>0</v>
      </c>
      <c r="G218" s="28">
        <f>E218*F218</f>
        <v>0</v>
      </c>
      <c r="H218" s="29">
        <v>21</v>
      </c>
      <c r="I218" s="30" t="s">
        <v>319</v>
      </c>
      <c r="O218" s="23">
        <v>2</v>
      </c>
      <c r="AA218" s="2">
        <v>1</v>
      </c>
      <c r="AB218" s="2">
        <v>3</v>
      </c>
      <c r="AC218" s="2">
        <v>3</v>
      </c>
      <c r="AZ218" s="2">
        <v>1</v>
      </c>
      <c r="BA218" s="2">
        <f>IF(AZ218=1,G218,0)</f>
        <v>0</v>
      </c>
      <c r="BB218" s="2">
        <f>IF(AZ218=2,G218,0)</f>
        <v>0</v>
      </c>
      <c r="BC218" s="2">
        <f>IF(AZ218=3,G218,0)</f>
        <v>0</v>
      </c>
      <c r="BD218" s="2">
        <f>IF(AZ218=4,G218,0)</f>
        <v>0</v>
      </c>
      <c r="BE218" s="2">
        <f>IF(AZ218=5,G218,0)</f>
        <v>0</v>
      </c>
      <c r="CA218" s="31">
        <v>1</v>
      </c>
      <c r="CB218" s="31">
        <v>3</v>
      </c>
      <c r="CZ218" s="2">
        <v>0</v>
      </c>
    </row>
    <row r="219" spans="1:104">
      <c r="A219" s="32"/>
      <c r="B219" s="33"/>
      <c r="C219" s="71" t="s">
        <v>257</v>
      </c>
      <c r="D219" s="72"/>
      <c r="E219" s="62">
        <v>0.03</v>
      </c>
      <c r="F219" s="52"/>
      <c r="G219" s="36"/>
      <c r="M219" s="37" t="s">
        <v>257</v>
      </c>
      <c r="O219" s="23"/>
    </row>
    <row r="220" spans="1:104" ht="20.399999999999999">
      <c r="A220" s="24">
        <v>75</v>
      </c>
      <c r="B220" s="25" t="s">
        <v>258</v>
      </c>
      <c r="C220" s="26" t="s">
        <v>259</v>
      </c>
      <c r="D220" s="27" t="s">
        <v>74</v>
      </c>
      <c r="E220" s="61">
        <v>2</v>
      </c>
      <c r="F220" s="51">
        <v>0</v>
      </c>
      <c r="G220" s="28">
        <f>E220*F220</f>
        <v>0</v>
      </c>
      <c r="H220" s="29">
        <v>21</v>
      </c>
      <c r="I220" s="38" t="s">
        <v>320</v>
      </c>
      <c r="O220" s="23">
        <v>2</v>
      </c>
      <c r="AA220" s="2">
        <v>12</v>
      </c>
      <c r="AB220" s="2">
        <v>0</v>
      </c>
      <c r="AC220" s="2">
        <v>78</v>
      </c>
      <c r="AZ220" s="2">
        <v>1</v>
      </c>
      <c r="BA220" s="2">
        <f>IF(AZ220=1,G220,0)</f>
        <v>0</v>
      </c>
      <c r="BB220" s="2">
        <f>IF(AZ220=2,G220,0)</f>
        <v>0</v>
      </c>
      <c r="BC220" s="2">
        <f>IF(AZ220=3,G220,0)</f>
        <v>0</v>
      </c>
      <c r="BD220" s="2">
        <f>IF(AZ220=4,G220,0)</f>
        <v>0</v>
      </c>
      <c r="BE220" s="2">
        <f>IF(AZ220=5,G220,0)</f>
        <v>0</v>
      </c>
      <c r="CA220" s="31">
        <v>12</v>
      </c>
      <c r="CB220" s="31">
        <v>0</v>
      </c>
      <c r="CZ220" s="2">
        <v>0</v>
      </c>
    </row>
    <row r="221" spans="1:104">
      <c r="A221" s="32"/>
      <c r="B221" s="33"/>
      <c r="C221" s="71" t="s">
        <v>254</v>
      </c>
      <c r="D221" s="72"/>
      <c r="E221" s="62">
        <v>2</v>
      </c>
      <c r="F221" s="52"/>
      <c r="G221" s="36"/>
      <c r="M221" s="37" t="s">
        <v>254</v>
      </c>
      <c r="O221" s="23"/>
    </row>
    <row r="222" spans="1:104" ht="20.399999999999999">
      <c r="A222" s="24">
        <v>76</v>
      </c>
      <c r="B222" s="25" t="s">
        <v>260</v>
      </c>
      <c r="C222" s="26" t="s">
        <v>261</v>
      </c>
      <c r="D222" s="27" t="s">
        <v>56</v>
      </c>
      <c r="E222" s="61">
        <v>0.03</v>
      </c>
      <c r="F222" s="51"/>
      <c r="G222" s="28">
        <f>E222*F222</f>
        <v>0</v>
      </c>
      <c r="H222" s="29">
        <v>21</v>
      </c>
      <c r="I222" s="38" t="s">
        <v>320</v>
      </c>
      <c r="O222" s="23">
        <v>2</v>
      </c>
      <c r="AA222" s="2">
        <v>12</v>
      </c>
      <c r="AB222" s="2">
        <v>0</v>
      </c>
      <c r="AC222" s="2">
        <v>80</v>
      </c>
      <c r="AZ222" s="2">
        <v>1</v>
      </c>
      <c r="BA222" s="2">
        <f>IF(AZ222=1,G222,0)</f>
        <v>0</v>
      </c>
      <c r="BB222" s="2">
        <f>IF(AZ222=2,G222,0)</f>
        <v>0</v>
      </c>
      <c r="BC222" s="2">
        <f>IF(AZ222=3,G222,0)</f>
        <v>0</v>
      </c>
      <c r="BD222" s="2">
        <f>IF(AZ222=4,G222,0)</f>
        <v>0</v>
      </c>
      <c r="BE222" s="2">
        <f>IF(AZ222=5,G222,0)</f>
        <v>0</v>
      </c>
      <c r="CA222" s="31">
        <v>12</v>
      </c>
      <c r="CB222" s="31">
        <v>0</v>
      </c>
      <c r="CZ222" s="2">
        <v>0</v>
      </c>
    </row>
    <row r="223" spans="1:104">
      <c r="A223" s="32"/>
      <c r="B223" s="33"/>
      <c r="C223" s="71" t="s">
        <v>257</v>
      </c>
      <c r="D223" s="72"/>
      <c r="E223" s="62">
        <v>0.03</v>
      </c>
      <c r="F223" s="52"/>
      <c r="G223" s="36"/>
      <c r="M223" s="37" t="s">
        <v>257</v>
      </c>
      <c r="O223" s="23"/>
    </row>
    <row r="224" spans="1:104">
      <c r="A224" s="39"/>
      <c r="B224" s="40" t="s">
        <v>13</v>
      </c>
      <c r="C224" s="41" t="str">
        <f>CONCATENATE(B215," ",C215)</f>
        <v>96 Bourání konstrukcí</v>
      </c>
      <c r="D224" s="42"/>
      <c r="E224" s="63"/>
      <c r="F224" s="53"/>
      <c r="G224" s="44">
        <f>SUM(G215:G223)</f>
        <v>0</v>
      </c>
      <c r="O224" s="23">
        <v>4</v>
      </c>
      <c r="BA224" s="45">
        <f>SUM(BA215:BA223)</f>
        <v>0</v>
      </c>
      <c r="BB224" s="45">
        <f>SUM(BB215:BB223)</f>
        <v>0</v>
      </c>
      <c r="BC224" s="45">
        <f>SUM(BC215:BC223)</f>
        <v>0</v>
      </c>
      <c r="BD224" s="45">
        <f>SUM(BD215:BD223)</f>
        <v>0</v>
      </c>
      <c r="BE224" s="45">
        <f>SUM(BE215:BE223)</f>
        <v>0</v>
      </c>
    </row>
    <row r="225" spans="1:104">
      <c r="A225" s="16" t="s">
        <v>10</v>
      </c>
      <c r="B225" s="17" t="s">
        <v>262</v>
      </c>
      <c r="C225" s="18" t="s">
        <v>263</v>
      </c>
      <c r="D225" s="19"/>
      <c r="E225" s="60"/>
      <c r="F225" s="54"/>
      <c r="G225" s="21"/>
      <c r="H225" s="22"/>
      <c r="I225" s="22"/>
      <c r="O225" s="23">
        <v>1</v>
      </c>
    </row>
    <row r="226" spans="1:104">
      <c r="A226" s="24">
        <v>77</v>
      </c>
      <c r="B226" s="25" t="s">
        <v>264</v>
      </c>
      <c r="C226" s="26" t="s">
        <v>265</v>
      </c>
      <c r="D226" s="27" t="s">
        <v>56</v>
      </c>
      <c r="E226" s="61">
        <v>1164.2682906</v>
      </c>
      <c r="F226" s="51">
        <v>0</v>
      </c>
      <c r="G226" s="28">
        <f>E226*F226</f>
        <v>0</v>
      </c>
      <c r="H226" s="29">
        <v>21</v>
      </c>
      <c r="I226" s="30" t="s">
        <v>319</v>
      </c>
      <c r="O226" s="23">
        <v>2</v>
      </c>
      <c r="AA226" s="2">
        <v>7</v>
      </c>
      <c r="AB226" s="2">
        <v>1</v>
      </c>
      <c r="AC226" s="2">
        <v>2</v>
      </c>
      <c r="AZ226" s="2">
        <v>1</v>
      </c>
      <c r="BA226" s="2">
        <f>IF(AZ226=1,G226,0)</f>
        <v>0</v>
      </c>
      <c r="BB226" s="2">
        <f>IF(AZ226=2,G226,0)</f>
        <v>0</v>
      </c>
      <c r="BC226" s="2">
        <f>IF(AZ226=3,G226,0)</f>
        <v>0</v>
      </c>
      <c r="BD226" s="2">
        <f>IF(AZ226=4,G226,0)</f>
        <v>0</v>
      </c>
      <c r="BE226" s="2">
        <f>IF(AZ226=5,G226,0)</f>
        <v>0</v>
      </c>
      <c r="CA226" s="31">
        <v>7</v>
      </c>
      <c r="CB226" s="31">
        <v>1</v>
      </c>
      <c r="CZ226" s="2">
        <v>0</v>
      </c>
    </row>
    <row r="227" spans="1:104">
      <c r="A227" s="39"/>
      <c r="B227" s="40" t="s">
        <v>13</v>
      </c>
      <c r="C227" s="41" t="str">
        <f>CONCATENATE(B225," ",C225)</f>
        <v>99 Staveništní přesun hmot</v>
      </c>
      <c r="D227" s="42"/>
      <c r="E227" s="63"/>
      <c r="F227" s="53"/>
      <c r="G227" s="44">
        <f>SUM(G225:G226)</f>
        <v>0</v>
      </c>
      <c r="O227" s="23">
        <v>4</v>
      </c>
      <c r="BA227" s="45">
        <f>SUM(BA225:BA226)</f>
        <v>0</v>
      </c>
      <c r="BB227" s="45">
        <f>SUM(BB225:BB226)</f>
        <v>0</v>
      </c>
      <c r="BC227" s="45">
        <f>SUM(BC225:BC226)</f>
        <v>0</v>
      </c>
      <c r="BD227" s="45">
        <f>SUM(BD225:BD226)</f>
        <v>0</v>
      </c>
      <c r="BE227" s="45">
        <f>SUM(BE225:BE226)</f>
        <v>0</v>
      </c>
    </row>
    <row r="228" spans="1:104">
      <c r="A228" s="16" t="s">
        <v>10</v>
      </c>
      <c r="B228" s="17" t="s">
        <v>266</v>
      </c>
      <c r="C228" s="18" t="s">
        <v>267</v>
      </c>
      <c r="D228" s="19"/>
      <c r="E228" s="60"/>
      <c r="F228" s="54"/>
      <c r="G228" s="21"/>
      <c r="H228" s="22"/>
      <c r="I228" s="22"/>
      <c r="O228" s="23">
        <v>1</v>
      </c>
    </row>
    <row r="229" spans="1:104">
      <c r="A229" s="24">
        <v>78</v>
      </c>
      <c r="B229" s="25" t="s">
        <v>268</v>
      </c>
      <c r="C229" s="26" t="s">
        <v>269</v>
      </c>
      <c r="D229" s="27" t="s">
        <v>185</v>
      </c>
      <c r="E229" s="61">
        <v>183.85</v>
      </c>
      <c r="F229" s="51">
        <v>0</v>
      </c>
      <c r="G229" s="28">
        <f>E229*F229</f>
        <v>0</v>
      </c>
      <c r="H229" s="29">
        <v>21</v>
      </c>
      <c r="I229" s="30" t="s">
        <v>319</v>
      </c>
      <c r="O229" s="23">
        <v>2</v>
      </c>
      <c r="AA229" s="2">
        <v>1</v>
      </c>
      <c r="AB229" s="2">
        <v>0</v>
      </c>
      <c r="AC229" s="2">
        <v>0</v>
      </c>
      <c r="AZ229" s="2">
        <v>2</v>
      </c>
      <c r="BA229" s="2">
        <f>IF(AZ229=1,G229,0)</f>
        <v>0</v>
      </c>
      <c r="BB229" s="2">
        <f>IF(AZ229=2,G229,0)</f>
        <v>0</v>
      </c>
      <c r="BC229" s="2">
        <f>IF(AZ229=3,G229,0)</f>
        <v>0</v>
      </c>
      <c r="BD229" s="2">
        <f>IF(AZ229=4,G229,0)</f>
        <v>0</v>
      </c>
      <c r="BE229" s="2">
        <f>IF(AZ229=5,G229,0)</f>
        <v>0</v>
      </c>
      <c r="CA229" s="31">
        <v>1</v>
      </c>
      <c r="CB229" s="31">
        <v>0</v>
      </c>
      <c r="CZ229" s="2">
        <v>0</v>
      </c>
    </row>
    <row r="230" spans="1:104">
      <c r="A230" s="32"/>
      <c r="B230" s="33"/>
      <c r="C230" s="71" t="s">
        <v>270</v>
      </c>
      <c r="D230" s="72"/>
      <c r="E230" s="62">
        <v>26.8</v>
      </c>
      <c r="F230" s="52"/>
      <c r="G230" s="36"/>
      <c r="M230" s="37" t="s">
        <v>270</v>
      </c>
      <c r="O230" s="23"/>
    </row>
    <row r="231" spans="1:104">
      <c r="A231" s="32"/>
      <c r="B231" s="33"/>
      <c r="C231" s="71" t="s">
        <v>271</v>
      </c>
      <c r="D231" s="72"/>
      <c r="E231" s="62">
        <v>107.6</v>
      </c>
      <c r="F231" s="52"/>
      <c r="G231" s="36"/>
      <c r="M231" s="37" t="s">
        <v>271</v>
      </c>
      <c r="O231" s="23"/>
    </row>
    <row r="232" spans="1:104">
      <c r="A232" s="32"/>
      <c r="B232" s="33"/>
      <c r="C232" s="71" t="s">
        <v>272</v>
      </c>
      <c r="D232" s="72"/>
      <c r="E232" s="62">
        <v>41.2</v>
      </c>
      <c r="F232" s="52"/>
      <c r="G232" s="36"/>
      <c r="M232" s="37" t="s">
        <v>272</v>
      </c>
      <c r="O232" s="23"/>
    </row>
    <row r="233" spans="1:104">
      <c r="A233" s="32"/>
      <c r="B233" s="33"/>
      <c r="C233" s="71" t="s">
        <v>273</v>
      </c>
      <c r="D233" s="72"/>
      <c r="E233" s="62">
        <v>8.25</v>
      </c>
      <c r="F233" s="52"/>
      <c r="G233" s="36"/>
      <c r="M233" s="37" t="s">
        <v>273</v>
      </c>
      <c r="O233" s="23"/>
    </row>
    <row r="234" spans="1:104">
      <c r="A234" s="24">
        <v>79</v>
      </c>
      <c r="B234" s="25" t="s">
        <v>274</v>
      </c>
      <c r="C234" s="26" t="s">
        <v>275</v>
      </c>
      <c r="D234" s="27" t="s">
        <v>74</v>
      </c>
      <c r="E234" s="61">
        <v>1</v>
      </c>
      <c r="F234" s="51">
        <v>0</v>
      </c>
      <c r="G234" s="28">
        <f>E234*F234</f>
        <v>0</v>
      </c>
      <c r="H234" s="29">
        <v>21</v>
      </c>
      <c r="I234" s="30" t="s">
        <v>319</v>
      </c>
      <c r="O234" s="23">
        <v>2</v>
      </c>
      <c r="AA234" s="2">
        <v>1</v>
      </c>
      <c r="AB234" s="2">
        <v>7</v>
      </c>
      <c r="AC234" s="2">
        <v>7</v>
      </c>
      <c r="AZ234" s="2">
        <v>2</v>
      </c>
      <c r="BA234" s="2">
        <f>IF(AZ234=1,G234,0)</f>
        <v>0</v>
      </c>
      <c r="BB234" s="2">
        <f>IF(AZ234=2,G234,0)</f>
        <v>0</v>
      </c>
      <c r="BC234" s="2">
        <f>IF(AZ234=3,G234,0)</f>
        <v>0</v>
      </c>
      <c r="BD234" s="2">
        <f>IF(AZ234=4,G234,0)</f>
        <v>0</v>
      </c>
      <c r="BE234" s="2">
        <f>IF(AZ234=5,G234,0)</f>
        <v>0</v>
      </c>
      <c r="CA234" s="31">
        <v>1</v>
      </c>
      <c r="CB234" s="31">
        <v>7</v>
      </c>
      <c r="CZ234" s="2">
        <v>0</v>
      </c>
    </row>
    <row r="235" spans="1:104">
      <c r="A235" s="32"/>
      <c r="B235" s="33"/>
      <c r="C235" s="71" t="s">
        <v>276</v>
      </c>
      <c r="D235" s="72"/>
      <c r="E235" s="62">
        <v>1</v>
      </c>
      <c r="F235" s="52"/>
      <c r="G235" s="36"/>
      <c r="M235" s="37" t="s">
        <v>276</v>
      </c>
      <c r="O235" s="23"/>
    </row>
    <row r="236" spans="1:104">
      <c r="A236" s="24">
        <v>80</v>
      </c>
      <c r="B236" s="25" t="s">
        <v>277</v>
      </c>
      <c r="C236" s="26" t="s">
        <v>278</v>
      </c>
      <c r="D236" s="27" t="s">
        <v>74</v>
      </c>
      <c r="E236" s="61">
        <v>1</v>
      </c>
      <c r="F236" s="51">
        <v>0</v>
      </c>
      <c r="G236" s="28">
        <f>E236*F236</f>
        <v>0</v>
      </c>
      <c r="H236" s="29">
        <v>21</v>
      </c>
      <c r="I236" s="30" t="s">
        <v>319</v>
      </c>
      <c r="O236" s="23">
        <v>2</v>
      </c>
      <c r="AA236" s="2">
        <v>1</v>
      </c>
      <c r="AB236" s="2">
        <v>7</v>
      </c>
      <c r="AC236" s="2">
        <v>7</v>
      </c>
      <c r="AZ236" s="2">
        <v>2</v>
      </c>
      <c r="BA236" s="2">
        <f>IF(AZ236=1,G236,0)</f>
        <v>0</v>
      </c>
      <c r="BB236" s="2">
        <f>IF(AZ236=2,G236,0)</f>
        <v>0</v>
      </c>
      <c r="BC236" s="2">
        <f>IF(AZ236=3,G236,0)</f>
        <v>0</v>
      </c>
      <c r="BD236" s="2">
        <f>IF(AZ236=4,G236,0)</f>
        <v>0</v>
      </c>
      <c r="BE236" s="2">
        <f>IF(AZ236=5,G236,0)</f>
        <v>0</v>
      </c>
      <c r="CA236" s="31">
        <v>1</v>
      </c>
      <c r="CB236" s="31">
        <v>7</v>
      </c>
      <c r="CZ236" s="2">
        <v>0</v>
      </c>
    </row>
    <row r="237" spans="1:104">
      <c r="A237" s="32"/>
      <c r="B237" s="33"/>
      <c r="C237" s="71" t="s">
        <v>279</v>
      </c>
      <c r="D237" s="72"/>
      <c r="E237" s="62">
        <v>1</v>
      </c>
      <c r="F237" s="52"/>
      <c r="G237" s="36"/>
      <c r="M237" s="37" t="s">
        <v>279</v>
      </c>
      <c r="O237" s="23"/>
    </row>
    <row r="238" spans="1:104">
      <c r="A238" s="24">
        <v>81</v>
      </c>
      <c r="B238" s="25" t="s">
        <v>280</v>
      </c>
      <c r="C238" s="26" t="s">
        <v>281</v>
      </c>
      <c r="D238" s="27" t="s">
        <v>74</v>
      </c>
      <c r="E238" s="61">
        <v>1</v>
      </c>
      <c r="F238" s="51">
        <v>0</v>
      </c>
      <c r="G238" s="28">
        <f>E238*F238</f>
        <v>0</v>
      </c>
      <c r="H238" s="29">
        <v>21</v>
      </c>
      <c r="I238" s="30" t="s">
        <v>319</v>
      </c>
      <c r="O238" s="23">
        <v>2</v>
      </c>
      <c r="AA238" s="2">
        <v>1</v>
      </c>
      <c r="AB238" s="2">
        <v>7</v>
      </c>
      <c r="AC238" s="2">
        <v>7</v>
      </c>
      <c r="AZ238" s="2">
        <v>2</v>
      </c>
      <c r="BA238" s="2">
        <f>IF(AZ238=1,G238,0)</f>
        <v>0</v>
      </c>
      <c r="BB238" s="2">
        <f>IF(AZ238=2,G238,0)</f>
        <v>0</v>
      </c>
      <c r="BC238" s="2">
        <f>IF(AZ238=3,G238,0)</f>
        <v>0</v>
      </c>
      <c r="BD238" s="2">
        <f>IF(AZ238=4,G238,0)</f>
        <v>0</v>
      </c>
      <c r="BE238" s="2">
        <f>IF(AZ238=5,G238,0)</f>
        <v>0</v>
      </c>
      <c r="CA238" s="31">
        <v>1</v>
      </c>
      <c r="CB238" s="31">
        <v>7</v>
      </c>
      <c r="CZ238" s="2">
        <v>0</v>
      </c>
    </row>
    <row r="239" spans="1:104">
      <c r="A239" s="32"/>
      <c r="B239" s="33"/>
      <c r="C239" s="71" t="s">
        <v>282</v>
      </c>
      <c r="D239" s="72"/>
      <c r="E239" s="62">
        <v>1</v>
      </c>
      <c r="F239" s="52"/>
      <c r="G239" s="36"/>
      <c r="M239" s="37" t="s">
        <v>282</v>
      </c>
      <c r="O239" s="23"/>
    </row>
    <row r="240" spans="1:104" ht="20.399999999999999">
      <c r="A240" s="24">
        <v>82</v>
      </c>
      <c r="B240" s="25" t="s">
        <v>283</v>
      </c>
      <c r="C240" s="26" t="s">
        <v>284</v>
      </c>
      <c r="D240" s="27" t="s">
        <v>74</v>
      </c>
      <c r="E240" s="61">
        <v>1</v>
      </c>
      <c r="F240" s="51">
        <v>0</v>
      </c>
      <c r="G240" s="28">
        <f t="shared" ref="G240:G245" si="0">E240*F240</f>
        <v>0</v>
      </c>
      <c r="H240" s="29">
        <v>21</v>
      </c>
      <c r="I240" s="38" t="s">
        <v>320</v>
      </c>
      <c r="O240" s="23">
        <v>2</v>
      </c>
      <c r="AA240" s="2">
        <v>12</v>
      </c>
      <c r="AB240" s="2">
        <v>0</v>
      </c>
      <c r="AC240" s="2">
        <v>24</v>
      </c>
      <c r="AZ240" s="2">
        <v>2</v>
      </c>
      <c r="BA240" s="2">
        <f t="shared" ref="BA240:BA245" si="1">IF(AZ240=1,G240,0)</f>
        <v>0</v>
      </c>
      <c r="BB240" s="2">
        <f t="shared" ref="BB240:BB245" si="2">IF(AZ240=2,G240,0)</f>
        <v>0</v>
      </c>
      <c r="BC240" s="2">
        <f t="shared" ref="BC240:BC245" si="3">IF(AZ240=3,G240,0)</f>
        <v>0</v>
      </c>
      <c r="BD240" s="2">
        <f t="shared" ref="BD240:BD245" si="4">IF(AZ240=4,G240,0)</f>
        <v>0</v>
      </c>
      <c r="BE240" s="2">
        <f t="shared" ref="BE240:BE245" si="5">IF(AZ240=5,G240,0)</f>
        <v>0</v>
      </c>
      <c r="CA240" s="31">
        <v>12</v>
      </c>
      <c r="CB240" s="31">
        <v>0</v>
      </c>
      <c r="CZ240" s="2">
        <v>1.8700000000000001E-2</v>
      </c>
    </row>
    <row r="241" spans="1:104" ht="20.399999999999999">
      <c r="A241" s="24">
        <v>83</v>
      </c>
      <c r="B241" s="25" t="s">
        <v>285</v>
      </c>
      <c r="C241" s="26" t="s">
        <v>286</v>
      </c>
      <c r="D241" s="27" t="s">
        <v>74</v>
      </c>
      <c r="E241" s="61">
        <v>1</v>
      </c>
      <c r="F241" s="51">
        <v>0</v>
      </c>
      <c r="G241" s="28">
        <f t="shared" si="0"/>
        <v>0</v>
      </c>
      <c r="H241" s="29">
        <v>21</v>
      </c>
      <c r="I241" s="38" t="s">
        <v>320</v>
      </c>
      <c r="O241" s="23">
        <v>2</v>
      </c>
      <c r="AA241" s="2">
        <v>12</v>
      </c>
      <c r="AB241" s="2">
        <v>0</v>
      </c>
      <c r="AC241" s="2">
        <v>22</v>
      </c>
      <c r="AZ241" s="2">
        <v>2</v>
      </c>
      <c r="BA241" s="2">
        <f t="shared" si="1"/>
        <v>0</v>
      </c>
      <c r="BB241" s="2">
        <f t="shared" si="2"/>
        <v>0</v>
      </c>
      <c r="BC241" s="2">
        <f t="shared" si="3"/>
        <v>0</v>
      </c>
      <c r="BD241" s="2">
        <f t="shared" si="4"/>
        <v>0</v>
      </c>
      <c r="BE241" s="2">
        <f t="shared" si="5"/>
        <v>0</v>
      </c>
      <c r="CA241" s="31">
        <v>12</v>
      </c>
      <c r="CB241" s="31">
        <v>0</v>
      </c>
      <c r="CZ241" s="2">
        <v>6.3200000000000006E-2</v>
      </c>
    </row>
    <row r="242" spans="1:104" ht="20.399999999999999">
      <c r="A242" s="24">
        <v>84</v>
      </c>
      <c r="B242" s="25" t="s">
        <v>287</v>
      </c>
      <c r="C242" s="26" t="s">
        <v>288</v>
      </c>
      <c r="D242" s="27" t="s">
        <v>74</v>
      </c>
      <c r="E242" s="61">
        <v>1</v>
      </c>
      <c r="F242" s="51">
        <v>0</v>
      </c>
      <c r="G242" s="28">
        <f t="shared" si="0"/>
        <v>0</v>
      </c>
      <c r="H242" s="29">
        <v>21</v>
      </c>
      <c r="I242" s="38" t="s">
        <v>320</v>
      </c>
      <c r="O242" s="23">
        <v>2</v>
      </c>
      <c r="AA242" s="2">
        <v>12</v>
      </c>
      <c r="AB242" s="2">
        <v>0</v>
      </c>
      <c r="AC242" s="2">
        <v>23</v>
      </c>
      <c r="AZ242" s="2">
        <v>2</v>
      </c>
      <c r="BA242" s="2">
        <f t="shared" si="1"/>
        <v>0</v>
      </c>
      <c r="BB242" s="2">
        <f t="shared" si="2"/>
        <v>0</v>
      </c>
      <c r="BC242" s="2">
        <f t="shared" si="3"/>
        <v>0</v>
      </c>
      <c r="BD242" s="2">
        <f t="shared" si="4"/>
        <v>0</v>
      </c>
      <c r="BE242" s="2">
        <f t="shared" si="5"/>
        <v>0</v>
      </c>
      <c r="CA242" s="31">
        <v>12</v>
      </c>
      <c r="CB242" s="31">
        <v>0</v>
      </c>
      <c r="CZ242" s="2">
        <v>0.22600000000000001</v>
      </c>
    </row>
    <row r="243" spans="1:104" ht="20.399999999999999">
      <c r="A243" s="24">
        <v>85</v>
      </c>
      <c r="B243" s="25" t="s">
        <v>289</v>
      </c>
      <c r="C243" s="26" t="s">
        <v>290</v>
      </c>
      <c r="D243" s="27" t="s">
        <v>74</v>
      </c>
      <c r="E243" s="61">
        <v>1</v>
      </c>
      <c r="F243" s="51">
        <v>0</v>
      </c>
      <c r="G243" s="28">
        <f t="shared" si="0"/>
        <v>0</v>
      </c>
      <c r="H243" s="29">
        <v>21</v>
      </c>
      <c r="I243" s="38" t="s">
        <v>320</v>
      </c>
      <c r="O243" s="23">
        <v>2</v>
      </c>
      <c r="AA243" s="2">
        <v>12</v>
      </c>
      <c r="AB243" s="2">
        <v>0</v>
      </c>
      <c r="AC243" s="2">
        <v>27</v>
      </c>
      <c r="AZ243" s="2">
        <v>2</v>
      </c>
      <c r="BA243" s="2">
        <f t="shared" si="1"/>
        <v>0</v>
      </c>
      <c r="BB243" s="2">
        <f t="shared" si="2"/>
        <v>0</v>
      </c>
      <c r="BC243" s="2">
        <f t="shared" si="3"/>
        <v>0</v>
      </c>
      <c r="BD243" s="2">
        <f t="shared" si="4"/>
        <v>0</v>
      </c>
      <c r="BE243" s="2">
        <f t="shared" si="5"/>
        <v>0</v>
      </c>
      <c r="CA243" s="31">
        <v>12</v>
      </c>
      <c r="CB243" s="31">
        <v>0</v>
      </c>
      <c r="CZ243" s="2">
        <v>0.156</v>
      </c>
    </row>
    <row r="244" spans="1:104" ht="20.399999999999999">
      <c r="A244" s="24">
        <v>86</v>
      </c>
      <c r="B244" s="25" t="s">
        <v>291</v>
      </c>
      <c r="C244" s="26" t="s">
        <v>292</v>
      </c>
      <c r="D244" s="27" t="s">
        <v>116</v>
      </c>
      <c r="E244" s="61">
        <v>1</v>
      </c>
      <c r="F244" s="51">
        <v>0</v>
      </c>
      <c r="G244" s="28">
        <f t="shared" si="0"/>
        <v>0</v>
      </c>
      <c r="H244" s="29">
        <v>21</v>
      </c>
      <c r="I244" s="38" t="s">
        <v>320</v>
      </c>
      <c r="O244" s="23">
        <v>2</v>
      </c>
      <c r="AA244" s="2">
        <v>12</v>
      </c>
      <c r="AB244" s="2">
        <v>0</v>
      </c>
      <c r="AC244" s="2">
        <v>25</v>
      </c>
      <c r="AZ244" s="2">
        <v>2</v>
      </c>
      <c r="BA244" s="2">
        <f t="shared" si="1"/>
        <v>0</v>
      </c>
      <c r="BB244" s="2">
        <f t="shared" si="2"/>
        <v>0</v>
      </c>
      <c r="BC244" s="2">
        <f t="shared" si="3"/>
        <v>0</v>
      </c>
      <c r="BD244" s="2">
        <f t="shared" si="4"/>
        <v>0</v>
      </c>
      <c r="BE244" s="2">
        <f t="shared" si="5"/>
        <v>0</v>
      </c>
      <c r="CA244" s="31">
        <v>12</v>
      </c>
      <c r="CB244" s="31">
        <v>0</v>
      </c>
      <c r="CZ244" s="2">
        <v>2.9999999999999997E-4</v>
      </c>
    </row>
    <row r="245" spans="1:104">
      <c r="A245" s="24">
        <v>87</v>
      </c>
      <c r="B245" s="25" t="s">
        <v>293</v>
      </c>
      <c r="C245" s="26" t="s">
        <v>294</v>
      </c>
      <c r="D245" s="27" t="s">
        <v>185</v>
      </c>
      <c r="E245" s="61">
        <v>204.57900000000001</v>
      </c>
      <c r="F245" s="51">
        <v>0</v>
      </c>
      <c r="G245" s="28">
        <f t="shared" si="0"/>
        <v>0</v>
      </c>
      <c r="H245" s="29">
        <v>21</v>
      </c>
      <c r="I245" s="30" t="s">
        <v>319</v>
      </c>
      <c r="O245" s="23">
        <v>2</v>
      </c>
      <c r="AA245" s="2">
        <v>3</v>
      </c>
      <c r="AB245" s="2">
        <v>7</v>
      </c>
      <c r="AC245" s="2">
        <v>31327502</v>
      </c>
      <c r="AZ245" s="2">
        <v>2</v>
      </c>
      <c r="BA245" s="2">
        <f t="shared" si="1"/>
        <v>0</v>
      </c>
      <c r="BB245" s="2">
        <f t="shared" si="2"/>
        <v>0</v>
      </c>
      <c r="BC245" s="2">
        <f t="shared" si="3"/>
        <v>0</v>
      </c>
      <c r="BD245" s="2">
        <f t="shared" si="4"/>
        <v>0</v>
      </c>
      <c r="BE245" s="2">
        <f t="shared" si="5"/>
        <v>0</v>
      </c>
      <c r="CA245" s="31">
        <v>3</v>
      </c>
      <c r="CB245" s="31">
        <v>7</v>
      </c>
      <c r="CZ245" s="2">
        <v>1.8600000000000001E-3</v>
      </c>
    </row>
    <row r="246" spans="1:104">
      <c r="A246" s="32"/>
      <c r="B246" s="33"/>
      <c r="C246" s="71" t="s">
        <v>270</v>
      </c>
      <c r="D246" s="72"/>
      <c r="E246" s="62">
        <v>26.8</v>
      </c>
      <c r="F246" s="52"/>
      <c r="G246" s="36"/>
      <c r="M246" s="37" t="s">
        <v>270</v>
      </c>
      <c r="O246" s="23"/>
    </row>
    <row r="247" spans="1:104">
      <c r="A247" s="32"/>
      <c r="B247" s="33"/>
      <c r="C247" s="71" t="s">
        <v>295</v>
      </c>
      <c r="D247" s="72"/>
      <c r="E247" s="62">
        <v>111.6</v>
      </c>
      <c r="F247" s="52"/>
      <c r="G247" s="36"/>
      <c r="M247" s="37" t="s">
        <v>295</v>
      </c>
      <c r="O247" s="23"/>
    </row>
    <row r="248" spans="1:104">
      <c r="A248" s="32"/>
      <c r="B248" s="33"/>
      <c r="C248" s="71" t="s">
        <v>272</v>
      </c>
      <c r="D248" s="72"/>
      <c r="E248" s="62">
        <v>41.2</v>
      </c>
      <c r="F248" s="52"/>
      <c r="G248" s="36"/>
      <c r="M248" s="37" t="s">
        <v>272</v>
      </c>
      <c r="O248" s="23"/>
    </row>
    <row r="249" spans="1:104">
      <c r="A249" s="32"/>
      <c r="B249" s="33"/>
      <c r="C249" s="71" t="s">
        <v>296</v>
      </c>
      <c r="D249" s="72"/>
      <c r="E249" s="62">
        <v>15.25</v>
      </c>
      <c r="F249" s="52"/>
      <c r="G249" s="36"/>
      <c r="M249" s="37" t="s">
        <v>296</v>
      </c>
      <c r="O249" s="23"/>
    </row>
    <row r="250" spans="1:104">
      <c r="A250" s="32"/>
      <c r="B250" s="33"/>
      <c r="C250" s="71" t="s">
        <v>297</v>
      </c>
      <c r="D250" s="72"/>
      <c r="E250" s="62">
        <v>9.7289999999999992</v>
      </c>
      <c r="F250" s="52"/>
      <c r="G250" s="36"/>
      <c r="M250" s="37" t="s">
        <v>297</v>
      </c>
      <c r="O250" s="23"/>
    </row>
    <row r="251" spans="1:104">
      <c r="A251" s="24">
        <v>88</v>
      </c>
      <c r="B251" s="25" t="s">
        <v>298</v>
      </c>
      <c r="C251" s="26" t="s">
        <v>299</v>
      </c>
      <c r="D251" s="27" t="s">
        <v>185</v>
      </c>
      <c r="E251" s="61">
        <v>579.12750000000005</v>
      </c>
      <c r="F251" s="51">
        <v>0</v>
      </c>
      <c r="G251" s="28">
        <f>E251*F251</f>
        <v>0</v>
      </c>
      <c r="H251" s="29">
        <v>21</v>
      </c>
      <c r="I251" s="30" t="s">
        <v>319</v>
      </c>
      <c r="O251" s="23">
        <v>2</v>
      </c>
      <c r="AA251" s="2">
        <v>3</v>
      </c>
      <c r="AB251" s="2">
        <v>7</v>
      </c>
      <c r="AC251" s="2">
        <v>31478152</v>
      </c>
      <c r="AZ251" s="2">
        <v>2</v>
      </c>
      <c r="BA251" s="2">
        <f>IF(AZ251=1,G251,0)</f>
        <v>0</v>
      </c>
      <c r="BB251" s="2">
        <f>IF(AZ251=2,G251,0)</f>
        <v>0</v>
      </c>
      <c r="BC251" s="2">
        <f>IF(AZ251=3,G251,0)</f>
        <v>0</v>
      </c>
      <c r="BD251" s="2">
        <f>IF(AZ251=4,G251,0)</f>
        <v>0</v>
      </c>
      <c r="BE251" s="2">
        <f>IF(AZ251=5,G251,0)</f>
        <v>0</v>
      </c>
      <c r="CA251" s="31">
        <v>3</v>
      </c>
      <c r="CB251" s="31">
        <v>7</v>
      </c>
      <c r="CZ251" s="2">
        <v>0</v>
      </c>
    </row>
    <row r="252" spans="1:104">
      <c r="A252" s="32"/>
      <c r="B252" s="33"/>
      <c r="C252" s="71" t="s">
        <v>300</v>
      </c>
      <c r="D252" s="72"/>
      <c r="E252" s="62">
        <v>579.12750000000005</v>
      </c>
      <c r="F252" s="52"/>
      <c r="G252" s="36"/>
      <c r="M252" s="37" t="s">
        <v>300</v>
      </c>
      <c r="O252" s="23"/>
    </row>
    <row r="253" spans="1:104">
      <c r="A253" s="24">
        <v>89</v>
      </c>
      <c r="B253" s="25" t="s">
        <v>301</v>
      </c>
      <c r="C253" s="26" t="s">
        <v>302</v>
      </c>
      <c r="D253" s="27" t="s">
        <v>74</v>
      </c>
      <c r="E253" s="61">
        <v>5</v>
      </c>
      <c r="F253" s="51">
        <v>0</v>
      </c>
      <c r="G253" s="28">
        <f>E253*F253</f>
        <v>0</v>
      </c>
      <c r="H253" s="29">
        <v>21</v>
      </c>
      <c r="I253" s="30" t="s">
        <v>319</v>
      </c>
      <c r="O253" s="23">
        <v>2</v>
      </c>
      <c r="AA253" s="2">
        <v>3</v>
      </c>
      <c r="AB253" s="2">
        <v>7</v>
      </c>
      <c r="AC253" s="2">
        <v>31479012</v>
      </c>
      <c r="AZ253" s="2">
        <v>2</v>
      </c>
      <c r="BA253" s="2">
        <f>IF(AZ253=1,G253,0)</f>
        <v>0</v>
      </c>
      <c r="BB253" s="2">
        <f>IF(AZ253=2,G253,0)</f>
        <v>0</v>
      </c>
      <c r="BC253" s="2">
        <f>IF(AZ253=3,G253,0)</f>
        <v>0</v>
      </c>
      <c r="BD253" s="2">
        <f>IF(AZ253=4,G253,0)</f>
        <v>0</v>
      </c>
      <c r="BE253" s="2">
        <f>IF(AZ253=5,G253,0)</f>
        <v>0</v>
      </c>
      <c r="CA253" s="31">
        <v>3</v>
      </c>
      <c r="CB253" s="31">
        <v>7</v>
      </c>
      <c r="CZ253" s="2">
        <v>0</v>
      </c>
    </row>
    <row r="254" spans="1:104" ht="20.399999999999999">
      <c r="A254" s="24">
        <v>90</v>
      </c>
      <c r="B254" s="25" t="s">
        <v>303</v>
      </c>
      <c r="C254" s="26" t="s">
        <v>304</v>
      </c>
      <c r="D254" s="27" t="s">
        <v>74</v>
      </c>
      <c r="E254" s="61">
        <v>88.88</v>
      </c>
      <c r="F254" s="51">
        <v>0</v>
      </c>
      <c r="G254" s="28">
        <f>E254*F254</f>
        <v>0</v>
      </c>
      <c r="H254" s="29">
        <v>21</v>
      </c>
      <c r="I254" s="30" t="s">
        <v>319</v>
      </c>
      <c r="O254" s="23">
        <v>2</v>
      </c>
      <c r="AA254" s="2">
        <v>3</v>
      </c>
      <c r="AB254" s="2">
        <v>7</v>
      </c>
      <c r="AC254" s="2">
        <v>55346444</v>
      </c>
      <c r="AZ254" s="2">
        <v>2</v>
      </c>
      <c r="BA254" s="2">
        <f>IF(AZ254=1,G254,0)</f>
        <v>0</v>
      </c>
      <c r="BB254" s="2">
        <f>IF(AZ254=2,G254,0)</f>
        <v>0</v>
      </c>
      <c r="BC254" s="2">
        <f>IF(AZ254=3,G254,0)</f>
        <v>0</v>
      </c>
      <c r="BD254" s="2">
        <f>IF(AZ254=4,G254,0)</f>
        <v>0</v>
      </c>
      <c r="BE254" s="2">
        <f>IF(AZ254=5,G254,0)</f>
        <v>0</v>
      </c>
      <c r="CA254" s="31">
        <v>3</v>
      </c>
      <c r="CB254" s="31">
        <v>7</v>
      </c>
      <c r="CZ254" s="2">
        <v>1.34E-2</v>
      </c>
    </row>
    <row r="255" spans="1:104">
      <c r="A255" s="32"/>
      <c r="B255" s="33"/>
      <c r="C255" s="71" t="s">
        <v>123</v>
      </c>
      <c r="D255" s="72"/>
      <c r="E255" s="62">
        <v>12</v>
      </c>
      <c r="F255" s="52"/>
      <c r="G255" s="36"/>
      <c r="M255" s="37" t="s">
        <v>123</v>
      </c>
      <c r="O255" s="23"/>
    </row>
    <row r="256" spans="1:104">
      <c r="A256" s="32"/>
      <c r="B256" s="33"/>
      <c r="C256" s="71" t="s">
        <v>124</v>
      </c>
      <c r="D256" s="72"/>
      <c r="E256" s="62">
        <v>49</v>
      </c>
      <c r="F256" s="52"/>
      <c r="G256" s="36"/>
      <c r="M256" s="37" t="s">
        <v>124</v>
      </c>
      <c r="O256" s="23"/>
    </row>
    <row r="257" spans="1:104">
      <c r="A257" s="32"/>
      <c r="B257" s="33"/>
      <c r="C257" s="71" t="s">
        <v>125</v>
      </c>
      <c r="D257" s="72"/>
      <c r="E257" s="62">
        <v>18</v>
      </c>
      <c r="F257" s="52"/>
      <c r="G257" s="36"/>
      <c r="M257" s="37" t="s">
        <v>125</v>
      </c>
      <c r="O257" s="23"/>
    </row>
    <row r="258" spans="1:104">
      <c r="A258" s="32"/>
      <c r="B258" s="33"/>
      <c r="C258" s="71" t="s">
        <v>126</v>
      </c>
      <c r="D258" s="72"/>
      <c r="E258" s="62">
        <v>9</v>
      </c>
      <c r="F258" s="52"/>
      <c r="G258" s="36"/>
      <c r="M258" s="37" t="s">
        <v>126</v>
      </c>
      <c r="O258" s="23"/>
    </row>
    <row r="259" spans="1:104">
      <c r="A259" s="32"/>
      <c r="B259" s="33"/>
      <c r="C259" s="71" t="s">
        <v>305</v>
      </c>
      <c r="D259" s="72"/>
      <c r="E259" s="62">
        <v>0.88</v>
      </c>
      <c r="F259" s="52"/>
      <c r="G259" s="36"/>
      <c r="M259" s="37" t="s">
        <v>305</v>
      </c>
      <c r="O259" s="23"/>
    </row>
    <row r="260" spans="1:104">
      <c r="A260" s="24">
        <v>91</v>
      </c>
      <c r="B260" s="25" t="s">
        <v>306</v>
      </c>
      <c r="C260" s="26" t="s">
        <v>307</v>
      </c>
      <c r="D260" s="27" t="s">
        <v>74</v>
      </c>
      <c r="E260" s="61">
        <v>12.12</v>
      </c>
      <c r="F260" s="51">
        <v>0</v>
      </c>
      <c r="G260" s="28">
        <f>E260*F260</f>
        <v>0</v>
      </c>
      <c r="H260" s="29">
        <v>21</v>
      </c>
      <c r="I260" s="30" t="s">
        <v>319</v>
      </c>
      <c r="O260" s="23">
        <v>2</v>
      </c>
      <c r="AA260" s="2">
        <v>3</v>
      </c>
      <c r="AB260" s="2">
        <v>7</v>
      </c>
      <c r="AC260" s="2">
        <v>55346463</v>
      </c>
      <c r="AZ260" s="2">
        <v>2</v>
      </c>
      <c r="BA260" s="2">
        <f>IF(AZ260=1,G260,0)</f>
        <v>0</v>
      </c>
      <c r="BB260" s="2">
        <f>IF(AZ260=2,G260,0)</f>
        <v>0</v>
      </c>
      <c r="BC260" s="2">
        <f>IF(AZ260=3,G260,0)</f>
        <v>0</v>
      </c>
      <c r="BD260" s="2">
        <f>IF(AZ260=4,G260,0)</f>
        <v>0</v>
      </c>
      <c r="BE260" s="2">
        <f>IF(AZ260=5,G260,0)</f>
        <v>0</v>
      </c>
      <c r="CA260" s="31">
        <v>3</v>
      </c>
      <c r="CB260" s="31">
        <v>7</v>
      </c>
      <c r="CZ260" s="2">
        <v>1.9599999999999999E-2</v>
      </c>
    </row>
    <row r="261" spans="1:104">
      <c r="A261" s="32"/>
      <c r="B261" s="33"/>
      <c r="C261" s="71" t="s">
        <v>129</v>
      </c>
      <c r="D261" s="72"/>
      <c r="E261" s="62">
        <v>2</v>
      </c>
      <c r="F261" s="52"/>
      <c r="G261" s="36"/>
      <c r="M261" s="37" t="s">
        <v>129</v>
      </c>
      <c r="O261" s="23"/>
    </row>
    <row r="262" spans="1:104">
      <c r="A262" s="32"/>
      <c r="B262" s="33"/>
      <c r="C262" s="71" t="s">
        <v>130</v>
      </c>
      <c r="D262" s="72"/>
      <c r="E262" s="62">
        <v>4</v>
      </c>
      <c r="F262" s="52"/>
      <c r="G262" s="36"/>
      <c r="M262" s="37" t="s">
        <v>130</v>
      </c>
      <c r="O262" s="23"/>
    </row>
    <row r="263" spans="1:104">
      <c r="A263" s="32"/>
      <c r="B263" s="33"/>
      <c r="C263" s="71" t="s">
        <v>131</v>
      </c>
      <c r="D263" s="72"/>
      <c r="E263" s="62">
        <v>2</v>
      </c>
      <c r="F263" s="52"/>
      <c r="G263" s="36"/>
      <c r="M263" s="37" t="s">
        <v>131</v>
      </c>
      <c r="O263" s="23"/>
    </row>
    <row r="264" spans="1:104">
      <c r="A264" s="32"/>
      <c r="B264" s="33"/>
      <c r="C264" s="71" t="s">
        <v>132</v>
      </c>
      <c r="D264" s="72"/>
      <c r="E264" s="62">
        <v>4</v>
      </c>
      <c r="F264" s="52"/>
      <c r="G264" s="36"/>
      <c r="M264" s="37" t="s">
        <v>132</v>
      </c>
      <c r="O264" s="23"/>
    </row>
    <row r="265" spans="1:104">
      <c r="A265" s="32"/>
      <c r="B265" s="33"/>
      <c r="C265" s="71" t="s">
        <v>308</v>
      </c>
      <c r="D265" s="72"/>
      <c r="E265" s="62">
        <v>0.12</v>
      </c>
      <c r="F265" s="52"/>
      <c r="G265" s="36"/>
      <c r="M265" s="37" t="s">
        <v>308</v>
      </c>
      <c r="O265" s="23"/>
    </row>
    <row r="266" spans="1:104">
      <c r="A266" s="24">
        <v>92</v>
      </c>
      <c r="B266" s="25" t="s">
        <v>309</v>
      </c>
      <c r="C266" s="26" t="s">
        <v>310</v>
      </c>
      <c r="D266" s="27" t="s">
        <v>56</v>
      </c>
      <c r="E266" s="61">
        <v>2.2732609400000001</v>
      </c>
      <c r="F266" s="51"/>
      <c r="G266" s="28">
        <f>E266*F266</f>
        <v>0</v>
      </c>
      <c r="H266" s="29">
        <v>21</v>
      </c>
      <c r="I266" s="30" t="s">
        <v>319</v>
      </c>
      <c r="O266" s="23">
        <v>2</v>
      </c>
      <c r="AA266" s="2">
        <v>7</v>
      </c>
      <c r="AB266" s="2">
        <v>1001</v>
      </c>
      <c r="AC266" s="2">
        <v>5</v>
      </c>
      <c r="AZ266" s="2">
        <v>2</v>
      </c>
      <c r="BA266" s="2">
        <f>IF(AZ266=1,G266,0)</f>
        <v>0</v>
      </c>
      <c r="BB266" s="2">
        <f>IF(AZ266=2,G266,0)</f>
        <v>0</v>
      </c>
      <c r="BC266" s="2">
        <f>IF(AZ266=3,G266,0)</f>
        <v>0</v>
      </c>
      <c r="BD266" s="2">
        <f>IF(AZ266=4,G266,0)</f>
        <v>0</v>
      </c>
      <c r="BE266" s="2">
        <f>IF(AZ266=5,G266,0)</f>
        <v>0</v>
      </c>
      <c r="CA266" s="31">
        <v>7</v>
      </c>
      <c r="CB266" s="31">
        <v>1001</v>
      </c>
      <c r="CZ266" s="2">
        <v>0</v>
      </c>
    </row>
    <row r="267" spans="1:104">
      <c r="A267" s="39"/>
      <c r="B267" s="40" t="s">
        <v>13</v>
      </c>
      <c r="C267" s="41" t="str">
        <f>CONCATENATE(B228," ",C228)</f>
        <v>767 Konstrukce zámečnické</v>
      </c>
      <c r="D267" s="42"/>
      <c r="E267" s="63"/>
      <c r="F267" s="53"/>
      <c r="G267" s="44">
        <f>SUM(G228:G266)</f>
        <v>0</v>
      </c>
      <c r="O267" s="23">
        <v>4</v>
      </c>
      <c r="BA267" s="45">
        <f>SUM(BA228:BA266)</f>
        <v>0</v>
      </c>
      <c r="BB267" s="45">
        <f>SUM(BB228:BB266)</f>
        <v>0</v>
      </c>
      <c r="BC267" s="45">
        <f>SUM(BC228:BC266)</f>
        <v>0</v>
      </c>
      <c r="BD267" s="45">
        <f>SUM(BD228:BD266)</f>
        <v>0</v>
      </c>
      <c r="BE267" s="45">
        <f>SUM(BE228:BE266)</f>
        <v>0</v>
      </c>
    </row>
    <row r="268" spans="1:104">
      <c r="A268" s="16" t="s">
        <v>10</v>
      </c>
      <c r="B268" s="17" t="s">
        <v>311</v>
      </c>
      <c r="C268" s="18" t="s">
        <v>312</v>
      </c>
      <c r="D268" s="19"/>
      <c r="E268" s="60"/>
      <c r="F268" s="54"/>
      <c r="G268" s="21"/>
      <c r="H268" s="22"/>
      <c r="I268" s="22"/>
      <c r="O268" s="23">
        <v>1</v>
      </c>
    </row>
    <row r="269" spans="1:104" ht="20.399999999999999">
      <c r="A269" s="24">
        <v>93</v>
      </c>
      <c r="B269" s="25" t="s">
        <v>313</v>
      </c>
      <c r="C269" s="26" t="s">
        <v>314</v>
      </c>
      <c r="D269" s="27" t="s">
        <v>65</v>
      </c>
      <c r="E269" s="61">
        <v>19.25</v>
      </c>
      <c r="F269" s="51"/>
      <c r="G269" s="28">
        <f>E269*F269</f>
        <v>0</v>
      </c>
      <c r="H269" s="29">
        <v>21</v>
      </c>
      <c r="I269" s="30" t="s">
        <v>319</v>
      </c>
      <c r="O269" s="23">
        <v>2</v>
      </c>
      <c r="AA269" s="2">
        <v>1</v>
      </c>
      <c r="AB269" s="2">
        <v>7</v>
      </c>
      <c r="AC269" s="2">
        <v>7</v>
      </c>
      <c r="AZ269" s="2">
        <v>2</v>
      </c>
      <c r="BA269" s="2">
        <f>IF(AZ269=1,G269,0)</f>
        <v>0</v>
      </c>
      <c r="BB269" s="2">
        <f>IF(AZ269=2,G269,0)</f>
        <v>0</v>
      </c>
      <c r="BC269" s="2">
        <f>IF(AZ269=3,G269,0)</f>
        <v>0</v>
      </c>
      <c r="BD269" s="2">
        <f>IF(AZ269=4,G269,0)</f>
        <v>0</v>
      </c>
      <c r="BE269" s="2">
        <f>IF(AZ269=5,G269,0)</f>
        <v>0</v>
      </c>
      <c r="CA269" s="31">
        <v>1</v>
      </c>
      <c r="CB269" s="31">
        <v>7</v>
      </c>
      <c r="CZ269" s="2">
        <v>2.4000000000000001E-4</v>
      </c>
    </row>
    <row r="270" spans="1:104">
      <c r="A270" s="32"/>
      <c r="B270" s="33"/>
      <c r="C270" s="71" t="s">
        <v>315</v>
      </c>
      <c r="D270" s="72"/>
      <c r="E270" s="62">
        <v>19.25</v>
      </c>
      <c r="F270" s="52"/>
      <c r="G270" s="36"/>
      <c r="M270" s="37" t="s">
        <v>315</v>
      </c>
      <c r="O270" s="23"/>
    </row>
    <row r="271" spans="1:104">
      <c r="A271" s="39"/>
      <c r="B271" s="40" t="s">
        <v>13</v>
      </c>
      <c r="C271" s="41" t="str">
        <f>CONCATENATE(B268," ",C268)</f>
        <v>783 Nátěry</v>
      </c>
      <c r="D271" s="42"/>
      <c r="E271" s="63"/>
      <c r="F271" s="43"/>
      <c r="G271" s="44">
        <f>SUM(G268:G270)</f>
        <v>0</v>
      </c>
      <c r="O271" s="23">
        <v>4</v>
      </c>
      <c r="BA271" s="45">
        <f>SUM(BA268:BA270)</f>
        <v>0</v>
      </c>
      <c r="BB271" s="45">
        <f>SUM(BB268:BB270)</f>
        <v>0</v>
      </c>
      <c r="BC271" s="45">
        <f>SUM(BC268:BC270)</f>
        <v>0</v>
      </c>
      <c r="BD271" s="45">
        <f>SUM(BD268:BD270)</f>
        <v>0</v>
      </c>
      <c r="BE271" s="45">
        <f>SUM(BE268:BE270)</f>
        <v>0</v>
      </c>
    </row>
    <row r="272" spans="1:104">
      <c r="E272" s="64"/>
    </row>
    <row r="273" spans="1:57">
      <c r="A273" s="39"/>
      <c r="B273" s="69" t="s">
        <v>323</v>
      </c>
      <c r="C273" s="70"/>
      <c r="D273" s="42"/>
      <c r="E273" s="63"/>
      <c r="F273" s="43"/>
      <c r="G273" s="44">
        <f>SUM(G271,G267,G227,G224,G214,G196,G165,G138,G91)</f>
        <v>0</v>
      </c>
      <c r="O273" s="23">
        <v>4</v>
      </c>
      <c r="BA273" s="45">
        <f>SUM(BA270:BA272)</f>
        <v>0</v>
      </c>
      <c r="BB273" s="45">
        <f>SUM(BB270:BB272)</f>
        <v>0</v>
      </c>
      <c r="BC273" s="45">
        <f>SUM(BC270:BC272)</f>
        <v>0</v>
      </c>
      <c r="BD273" s="45">
        <f>SUM(BD270:BD272)</f>
        <v>0</v>
      </c>
      <c r="BE273" s="45">
        <f>SUM(BE270:BE272)</f>
        <v>0</v>
      </c>
    </row>
    <row r="274" spans="1:57">
      <c r="E274" s="64"/>
    </row>
    <row r="275" spans="1:57">
      <c r="E275" s="64"/>
    </row>
    <row r="276" spans="1:57">
      <c r="E276" s="64"/>
    </row>
    <row r="277" spans="1:57">
      <c r="E277" s="64"/>
    </row>
    <row r="278" spans="1:57">
      <c r="E278" s="64"/>
    </row>
    <row r="279" spans="1:57">
      <c r="E279" s="64"/>
    </row>
    <row r="280" spans="1:57">
      <c r="E280" s="64"/>
    </row>
    <row r="281" spans="1:57">
      <c r="E281" s="64"/>
    </row>
    <row r="282" spans="1:57">
      <c r="E282" s="64"/>
    </row>
    <row r="283" spans="1:57">
      <c r="E283" s="64"/>
    </row>
    <row r="284" spans="1:57">
      <c r="E284" s="64"/>
    </row>
    <row r="285" spans="1:57">
      <c r="E285" s="64"/>
    </row>
    <row r="286" spans="1:57">
      <c r="E286" s="64"/>
    </row>
    <row r="287" spans="1:57">
      <c r="E287" s="64"/>
    </row>
    <row r="288" spans="1:57">
      <c r="E288" s="64"/>
    </row>
    <row r="289" spans="1:7">
      <c r="E289" s="64"/>
    </row>
    <row r="290" spans="1:7">
      <c r="E290" s="64"/>
    </row>
    <row r="291" spans="1:7">
      <c r="E291" s="64"/>
    </row>
    <row r="292" spans="1:7">
      <c r="E292" s="64"/>
    </row>
    <row r="293" spans="1:7">
      <c r="E293" s="64"/>
    </row>
    <row r="294" spans="1:7">
      <c r="E294" s="64"/>
    </row>
    <row r="295" spans="1:7">
      <c r="A295" s="46"/>
      <c r="B295" s="46"/>
      <c r="C295" s="46"/>
      <c r="D295" s="46"/>
      <c r="E295" s="65"/>
      <c r="F295" s="46"/>
      <c r="G295" s="46"/>
    </row>
    <row r="296" spans="1:7">
      <c r="A296" s="46"/>
      <c r="B296" s="46"/>
      <c r="C296" s="46"/>
      <c r="D296" s="46"/>
      <c r="E296" s="65"/>
      <c r="F296" s="46"/>
      <c r="G296" s="46"/>
    </row>
    <row r="297" spans="1:7">
      <c r="A297" s="46"/>
      <c r="B297" s="46"/>
      <c r="C297" s="46"/>
      <c r="D297" s="46"/>
      <c r="E297" s="65"/>
      <c r="F297" s="46"/>
      <c r="G297" s="46"/>
    </row>
    <row r="298" spans="1:7">
      <c r="A298" s="46"/>
      <c r="B298" s="46"/>
      <c r="C298" s="46"/>
      <c r="D298" s="46"/>
      <c r="E298" s="65"/>
      <c r="F298" s="46"/>
      <c r="G298" s="46"/>
    </row>
    <row r="299" spans="1:7">
      <c r="E299" s="64"/>
    </row>
    <row r="300" spans="1:7">
      <c r="E300" s="64"/>
    </row>
    <row r="301" spans="1:7">
      <c r="E301" s="64"/>
    </row>
    <row r="302" spans="1:7">
      <c r="E302" s="64"/>
    </row>
    <row r="303" spans="1:7">
      <c r="E303" s="64"/>
    </row>
    <row r="304" spans="1:7">
      <c r="E304" s="64"/>
    </row>
    <row r="305" spans="5:5">
      <c r="E305" s="64"/>
    </row>
    <row r="306" spans="5:5">
      <c r="E306" s="64"/>
    </row>
    <row r="307" spans="5:5">
      <c r="E307" s="64"/>
    </row>
    <row r="308" spans="5:5">
      <c r="E308" s="64"/>
    </row>
    <row r="309" spans="5:5">
      <c r="E309" s="64"/>
    </row>
    <row r="310" spans="5:5">
      <c r="E310" s="64"/>
    </row>
    <row r="311" spans="5:5">
      <c r="E311" s="64"/>
    </row>
    <row r="312" spans="5:5">
      <c r="E312" s="64"/>
    </row>
    <row r="313" spans="5:5">
      <c r="E313" s="64"/>
    </row>
    <row r="314" spans="5:5">
      <c r="E314" s="64"/>
    </row>
    <row r="315" spans="5:5">
      <c r="E315" s="64"/>
    </row>
    <row r="316" spans="5:5">
      <c r="E316" s="64"/>
    </row>
    <row r="317" spans="5:5">
      <c r="E317" s="64"/>
    </row>
    <row r="318" spans="5:5">
      <c r="E318" s="64"/>
    </row>
    <row r="319" spans="5:5">
      <c r="E319" s="64"/>
    </row>
    <row r="320" spans="5:5">
      <c r="E320" s="64"/>
    </row>
    <row r="321" spans="1:7">
      <c r="E321" s="64"/>
    </row>
    <row r="322" spans="1:7">
      <c r="E322" s="64"/>
    </row>
    <row r="323" spans="1:7">
      <c r="E323" s="64"/>
    </row>
    <row r="324" spans="1:7">
      <c r="E324" s="64"/>
    </row>
    <row r="325" spans="1:7">
      <c r="E325" s="64"/>
    </row>
    <row r="326" spans="1:7">
      <c r="E326" s="64"/>
    </row>
    <row r="327" spans="1:7">
      <c r="E327" s="64"/>
    </row>
    <row r="328" spans="1:7">
      <c r="E328" s="64"/>
    </row>
    <row r="329" spans="1:7">
      <c r="E329" s="64"/>
    </row>
    <row r="330" spans="1:7">
      <c r="A330" s="47"/>
      <c r="B330" s="47"/>
    </row>
    <row r="331" spans="1:7">
      <c r="A331" s="46"/>
      <c r="B331" s="46"/>
      <c r="C331" s="48"/>
      <c r="D331" s="48"/>
      <c r="E331" s="67"/>
      <c r="F331" s="48"/>
      <c r="G331" s="49"/>
    </row>
    <row r="332" spans="1:7">
      <c r="A332" s="50"/>
      <c r="B332" s="50"/>
      <c r="C332" s="46"/>
      <c r="D332" s="46"/>
      <c r="E332" s="68"/>
      <c r="F332" s="46"/>
      <c r="G332" s="46"/>
    </row>
    <row r="333" spans="1:7">
      <c r="A333" s="46"/>
      <c r="B333" s="46"/>
      <c r="C333" s="46"/>
      <c r="D333" s="46"/>
      <c r="E333" s="68"/>
      <c r="F333" s="46"/>
      <c r="G333" s="46"/>
    </row>
    <row r="334" spans="1:7">
      <c r="A334" s="46"/>
      <c r="B334" s="46"/>
      <c r="C334" s="46"/>
      <c r="D334" s="46"/>
      <c r="E334" s="68"/>
      <c r="F334" s="46"/>
      <c r="G334" s="46"/>
    </row>
    <row r="335" spans="1:7">
      <c r="A335" s="46"/>
      <c r="B335" s="46"/>
      <c r="C335" s="46"/>
      <c r="D335" s="46"/>
      <c r="E335" s="68"/>
      <c r="F335" s="46"/>
      <c r="G335" s="46"/>
    </row>
    <row r="336" spans="1:7">
      <c r="A336" s="46"/>
      <c r="B336" s="46"/>
      <c r="C336" s="46"/>
      <c r="D336" s="46"/>
      <c r="E336" s="68"/>
      <c r="F336" s="46"/>
      <c r="G336" s="46"/>
    </row>
    <row r="337" spans="1:7">
      <c r="A337" s="46"/>
      <c r="B337" s="46"/>
      <c r="C337" s="46"/>
      <c r="D337" s="46"/>
      <c r="E337" s="68"/>
      <c r="F337" s="46"/>
      <c r="G337" s="46"/>
    </row>
    <row r="338" spans="1:7">
      <c r="A338" s="46"/>
      <c r="B338" s="46"/>
      <c r="C338" s="46"/>
      <c r="D338" s="46"/>
      <c r="E338" s="68"/>
      <c r="F338" s="46"/>
      <c r="G338" s="46"/>
    </row>
    <row r="339" spans="1:7">
      <c r="A339" s="46"/>
      <c r="B339" s="46"/>
      <c r="C339" s="46"/>
      <c r="D339" s="46"/>
      <c r="E339" s="68"/>
      <c r="F339" s="46"/>
      <c r="G339" s="46"/>
    </row>
    <row r="340" spans="1:7">
      <c r="A340" s="46"/>
      <c r="B340" s="46"/>
      <c r="C340" s="46"/>
      <c r="D340" s="46"/>
      <c r="E340" s="68"/>
      <c r="F340" s="46"/>
      <c r="G340" s="46"/>
    </row>
    <row r="341" spans="1:7">
      <c r="A341" s="46"/>
      <c r="B341" s="46"/>
      <c r="C341" s="46"/>
      <c r="D341" s="46"/>
      <c r="E341" s="68"/>
      <c r="F341" s="46"/>
      <c r="G341" s="46"/>
    </row>
    <row r="342" spans="1:7">
      <c r="A342" s="46"/>
      <c r="B342" s="46"/>
      <c r="C342" s="46"/>
      <c r="D342" s="46"/>
      <c r="E342" s="68"/>
      <c r="F342" s="46"/>
      <c r="G342" s="46"/>
    </row>
    <row r="343" spans="1:7">
      <c r="A343" s="46"/>
      <c r="B343" s="46"/>
      <c r="C343" s="46"/>
      <c r="D343" s="46"/>
      <c r="E343" s="68"/>
      <c r="F343" s="46"/>
      <c r="G343" s="46"/>
    </row>
    <row r="344" spans="1:7">
      <c r="A344" s="46"/>
      <c r="B344" s="46"/>
      <c r="C344" s="46"/>
      <c r="D344" s="46"/>
      <c r="E344" s="68"/>
      <c r="F344" s="46"/>
      <c r="G344" s="46"/>
    </row>
  </sheetData>
  <sheetProtection password="C6B9" sheet="1" objects="1" scenarios="1" formatColumns="0" formatRows="0" selectLockedCells="1"/>
  <mergeCells count="159">
    <mergeCell ref="C270:D270"/>
    <mergeCell ref="C261:D261"/>
    <mergeCell ref="C262:D262"/>
    <mergeCell ref="C263:D263"/>
    <mergeCell ref="C264:D264"/>
    <mergeCell ref="C265:D265"/>
    <mergeCell ref="C252:D252"/>
    <mergeCell ref="C255:D255"/>
    <mergeCell ref="C256:D256"/>
    <mergeCell ref="C257:D257"/>
    <mergeCell ref="C258:D258"/>
    <mergeCell ref="C259:D259"/>
    <mergeCell ref="C239:D239"/>
    <mergeCell ref="C246:D246"/>
    <mergeCell ref="C247:D247"/>
    <mergeCell ref="C248:D248"/>
    <mergeCell ref="C249:D249"/>
    <mergeCell ref="C250:D250"/>
    <mergeCell ref="C230:D230"/>
    <mergeCell ref="C231:D231"/>
    <mergeCell ref="C232:D232"/>
    <mergeCell ref="C233:D233"/>
    <mergeCell ref="C235:D235"/>
    <mergeCell ref="C237:D237"/>
    <mergeCell ref="C211:D211"/>
    <mergeCell ref="C217:D217"/>
    <mergeCell ref="C219:D219"/>
    <mergeCell ref="C221:D221"/>
    <mergeCell ref="C223:D223"/>
    <mergeCell ref="C191:D191"/>
    <mergeCell ref="C193:D193"/>
    <mergeCell ref="C195:D195"/>
    <mergeCell ref="C199:D199"/>
    <mergeCell ref="C201:D201"/>
    <mergeCell ref="C203:D203"/>
    <mergeCell ref="C207:D207"/>
    <mergeCell ref="C209:D209"/>
    <mergeCell ref="C157:D157"/>
    <mergeCell ref="C159:D159"/>
    <mergeCell ref="C160:D160"/>
    <mergeCell ref="C162:D162"/>
    <mergeCell ref="C164:D164"/>
    <mergeCell ref="C184:D184"/>
    <mergeCell ref="C186:D186"/>
    <mergeCell ref="C188:D188"/>
    <mergeCell ref="C189:D189"/>
    <mergeCell ref="C168:D168"/>
    <mergeCell ref="C170:D170"/>
    <mergeCell ref="C172:D172"/>
    <mergeCell ref="C174:D174"/>
    <mergeCell ref="C176:D176"/>
    <mergeCell ref="C178:D178"/>
    <mergeCell ref="C179:D179"/>
    <mergeCell ref="C181:D181"/>
    <mergeCell ref="C182:D182"/>
    <mergeCell ref="C148:D148"/>
    <mergeCell ref="C150:D150"/>
    <mergeCell ref="C151:D151"/>
    <mergeCell ref="C153:D153"/>
    <mergeCell ref="C154:D154"/>
    <mergeCell ref="C156:D156"/>
    <mergeCell ref="C134:D134"/>
    <mergeCell ref="C135:D135"/>
    <mergeCell ref="C136:D136"/>
    <mergeCell ref="C137:D137"/>
    <mergeCell ref="C141:D141"/>
    <mergeCell ref="C143:D143"/>
    <mergeCell ref="C144:D144"/>
    <mergeCell ref="C146:D146"/>
    <mergeCell ref="C126:D126"/>
    <mergeCell ref="C127:D127"/>
    <mergeCell ref="C129:D129"/>
    <mergeCell ref="C130:D130"/>
    <mergeCell ref="C131:D131"/>
    <mergeCell ref="C132:D132"/>
    <mergeCell ref="C119:D119"/>
    <mergeCell ref="C120:D120"/>
    <mergeCell ref="C121:D121"/>
    <mergeCell ref="C122:D122"/>
    <mergeCell ref="C124:D124"/>
    <mergeCell ref="C125:D125"/>
    <mergeCell ref="C111:D111"/>
    <mergeCell ref="C112:D112"/>
    <mergeCell ref="C114:D114"/>
    <mergeCell ref="C115:D115"/>
    <mergeCell ref="C116:D116"/>
    <mergeCell ref="C117:D117"/>
    <mergeCell ref="C104:D104"/>
    <mergeCell ref="C105:D105"/>
    <mergeCell ref="C106:D106"/>
    <mergeCell ref="C107:D107"/>
    <mergeCell ref="C109:D109"/>
    <mergeCell ref="C110:D110"/>
    <mergeCell ref="C94:D94"/>
    <mergeCell ref="C95:D95"/>
    <mergeCell ref="C96:D96"/>
    <mergeCell ref="C97:D97"/>
    <mergeCell ref="C99:D99"/>
    <mergeCell ref="C100:D100"/>
    <mergeCell ref="C101:D101"/>
    <mergeCell ref="C102:D102"/>
    <mergeCell ref="C81:D81"/>
    <mergeCell ref="C82:D82"/>
    <mergeCell ref="C83:D83"/>
    <mergeCell ref="C84:D84"/>
    <mergeCell ref="C86:D86"/>
    <mergeCell ref="C90:D90"/>
    <mergeCell ref="C73:D73"/>
    <mergeCell ref="C75:D75"/>
    <mergeCell ref="C76:D76"/>
    <mergeCell ref="C79:D79"/>
    <mergeCell ref="C57:D57"/>
    <mergeCell ref="C60:D60"/>
    <mergeCell ref="C62:D62"/>
    <mergeCell ref="C64:D64"/>
    <mergeCell ref="C66:D66"/>
    <mergeCell ref="C68:D68"/>
    <mergeCell ref="C55:D55"/>
    <mergeCell ref="C38:D38"/>
    <mergeCell ref="C40:D40"/>
    <mergeCell ref="C41:D41"/>
    <mergeCell ref="C43:D43"/>
    <mergeCell ref="C44:D44"/>
    <mergeCell ref="C46:D46"/>
    <mergeCell ref="C71:D71"/>
    <mergeCell ref="C72:D72"/>
    <mergeCell ref="C25:D25"/>
    <mergeCell ref="C26:D26"/>
    <mergeCell ref="C27:D27"/>
    <mergeCell ref="C28:D28"/>
    <mergeCell ref="C48:D48"/>
    <mergeCell ref="C49:D49"/>
    <mergeCell ref="C51:D51"/>
    <mergeCell ref="C53:D53"/>
    <mergeCell ref="C54:D54"/>
    <mergeCell ref="B273:C273"/>
    <mergeCell ref="C14:D14"/>
    <mergeCell ref="C15:D15"/>
    <mergeCell ref="C16:D16"/>
    <mergeCell ref="C18:D18"/>
    <mergeCell ref="C19:D19"/>
    <mergeCell ref="C20:D20"/>
    <mergeCell ref="A1:G1"/>
    <mergeCell ref="A3:B3"/>
    <mergeCell ref="A4:B4"/>
    <mergeCell ref="E4:G4"/>
    <mergeCell ref="C9:D9"/>
    <mergeCell ref="C10:D10"/>
    <mergeCell ref="C11:D11"/>
    <mergeCell ref="C12:D12"/>
    <mergeCell ref="C3:D3"/>
    <mergeCell ref="C29:D29"/>
    <mergeCell ref="C31:D31"/>
    <mergeCell ref="C32:D32"/>
    <mergeCell ref="C33:D33"/>
    <mergeCell ref="C34:D34"/>
    <mergeCell ref="C36:D36"/>
    <mergeCell ref="C22:D22"/>
    <mergeCell ref="C24:D2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Kříž</dc:creator>
  <cp:lastModifiedBy>Sedláček Zdeněk</cp:lastModifiedBy>
  <dcterms:created xsi:type="dcterms:W3CDTF">2017-02-01T07:15:42Z</dcterms:created>
  <dcterms:modified xsi:type="dcterms:W3CDTF">2017-03-20T07:42:14Z</dcterms:modified>
</cp:coreProperties>
</file>